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Gebruiker\Dropbox\KNAS_JPT\JPT\"/>
    </mc:Choice>
  </mc:AlternateContent>
  <xr:revisionPtr revIDLastSave="0" documentId="13_ncr:1_{B00E267C-E854-4AF4-AA98-0F55B1DAC99D}" xr6:coauthVersionLast="43" xr6:coauthVersionMax="43" xr10:uidLastSave="{00000000-0000-0000-0000-000000000000}"/>
  <bookViews>
    <workbookView xWindow="-108" yWindow="-108" windowWidth="23256" windowHeight="12576" tabRatio="929" activeTab="2" xr2:uid="{00000000-000D-0000-FFFF-FFFF00000000}"/>
  </bookViews>
  <sheets>
    <sheet name="Aantallen" sheetId="31" r:id="rId1"/>
    <sheet name="Fl 1996-2006" sheetId="42" r:id="rId2"/>
    <sheet name="Fl 2007-2012" sheetId="43" r:id="rId3"/>
    <sheet name="sabel 1996-2006 " sheetId="39" r:id="rId4"/>
    <sheet name="Sabel 2007-2012" sheetId="40" r:id="rId5"/>
    <sheet name="De. 1996-2006" sheetId="36" r:id="rId6"/>
    <sheet name="De. 2007-2012" sheetId="37" r:id="rId7"/>
    <sheet name="scheidsrechters" sheetId="38" r:id="rId8"/>
  </sheets>
  <definedNames>
    <definedName name="_xlnm._FilterDatabase" localSheetId="5">'De. 1996-2006'!$A$1:$BC$126</definedName>
    <definedName name="_xlnm._FilterDatabase" localSheetId="6">'De. 2007-2012'!$A$1:$BC$125</definedName>
    <definedName name="_xlnm._FilterDatabase" localSheetId="1">'Fl 1996-2006'!$A$1:$BD$124</definedName>
    <definedName name="_xlnm._FilterDatabase" localSheetId="2">'Fl 2007-2012'!$A$1:$BD$124</definedName>
    <definedName name="_xlnm._FilterDatabase" localSheetId="3">'sabel 1996-2006 '!$A$1:$BD$128</definedName>
    <definedName name="_xlnm._FilterDatabase" localSheetId="4">'Sabel 2007-2012'!$A$1:$BD$126</definedName>
    <definedName name="_xlnm._FilterDatabase" localSheetId="7">scheidsrechters!$A$1:$H$235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43" l="1"/>
  <c r="S8" i="43"/>
  <c r="W8" i="43"/>
  <c r="AA8" i="43"/>
  <c r="AE8" i="43"/>
  <c r="AI8" i="43"/>
  <c r="AM8" i="43"/>
  <c r="BB3" i="37"/>
  <c r="BB4" i="37"/>
  <c r="BB5" i="37"/>
  <c r="BB6" i="37"/>
  <c r="BB7" i="37"/>
  <c r="BB8" i="37"/>
  <c r="BB9" i="37"/>
  <c r="BB10" i="37"/>
  <c r="BB11" i="37"/>
  <c r="BB12" i="37"/>
  <c r="BB13" i="37"/>
  <c r="BB14" i="37"/>
  <c r="BB15" i="37"/>
  <c r="BB16" i="37"/>
  <c r="BB3" i="36"/>
  <c r="BB4" i="36"/>
  <c r="BB5" i="36"/>
  <c r="BB6" i="36"/>
  <c r="BB7" i="36"/>
  <c r="BB8" i="36"/>
  <c r="BB9" i="36"/>
  <c r="BB10" i="36"/>
  <c r="BB11" i="36"/>
  <c r="BB12" i="36"/>
  <c r="BB13" i="36"/>
  <c r="BB14" i="36"/>
  <c r="BB15" i="36"/>
  <c r="BB16" i="36"/>
  <c r="BB17" i="36"/>
  <c r="BB18" i="36"/>
  <c r="BB19" i="36"/>
  <c r="BB20" i="36"/>
  <c r="BB21" i="36"/>
  <c r="BB22" i="36"/>
  <c r="BB23" i="36"/>
  <c r="BB24" i="36"/>
  <c r="BB25" i="36"/>
  <c r="BB26" i="36"/>
  <c r="BB27" i="36"/>
  <c r="BB28" i="36"/>
  <c r="BB29" i="36"/>
  <c r="BB30" i="36"/>
  <c r="BB31" i="36"/>
  <c r="BB32" i="36"/>
  <c r="BB33" i="36"/>
  <c r="BB34" i="36"/>
  <c r="BB35" i="36"/>
  <c r="BB36" i="36"/>
  <c r="BB37" i="36"/>
  <c r="BB38" i="36"/>
  <c r="BB39" i="36"/>
  <c r="BB40" i="36"/>
  <c r="BB41" i="36"/>
  <c r="BB42" i="36"/>
  <c r="BB43" i="36"/>
  <c r="BB44" i="36"/>
  <c r="BB45" i="36"/>
  <c r="BB46" i="36"/>
  <c r="BB47" i="36"/>
  <c r="BB48" i="36"/>
  <c r="BB49" i="36"/>
  <c r="BB50" i="36"/>
  <c r="BB51" i="36"/>
  <c r="BB52" i="36"/>
  <c r="BB53" i="36"/>
  <c r="BB54" i="36"/>
  <c r="BB55" i="36"/>
  <c r="BB56" i="36"/>
  <c r="BB57" i="36"/>
  <c r="BB58" i="36"/>
  <c r="BB59" i="36"/>
  <c r="BB60" i="36"/>
  <c r="BB61" i="36"/>
  <c r="BB62" i="36"/>
  <c r="BB63" i="36"/>
  <c r="BB64" i="36"/>
  <c r="BB65" i="36"/>
  <c r="BB66" i="36"/>
  <c r="BB67" i="36"/>
  <c r="BB68" i="36"/>
  <c r="BB69" i="36"/>
  <c r="BB70" i="36"/>
  <c r="BB71" i="36"/>
  <c r="BB72" i="36"/>
  <c r="BB73" i="36"/>
  <c r="BB74" i="36"/>
  <c r="BB75" i="36"/>
  <c r="BB76" i="36"/>
  <c r="BB77" i="36"/>
  <c r="BB78" i="36"/>
  <c r="BB79" i="36"/>
  <c r="BB80" i="36"/>
  <c r="BB81" i="36"/>
  <c r="BB82" i="36"/>
  <c r="BB83" i="36"/>
  <c r="BB84" i="36"/>
  <c r="BB85" i="36"/>
  <c r="BB86" i="36"/>
  <c r="BB87" i="36"/>
  <c r="BB88" i="36"/>
  <c r="BB89" i="36"/>
  <c r="BB90" i="36"/>
  <c r="BB91" i="36"/>
  <c r="BB92" i="36"/>
  <c r="BB93" i="36"/>
  <c r="BB94" i="36"/>
  <c r="BB95" i="36"/>
  <c r="BB96" i="36"/>
  <c r="BB97" i="36"/>
  <c r="BB98" i="36"/>
  <c r="BB99" i="36"/>
  <c r="BB100" i="36"/>
  <c r="BB101" i="36"/>
  <c r="BB102" i="36"/>
  <c r="BB103" i="36"/>
  <c r="BB104" i="36"/>
  <c r="BB105" i="36"/>
  <c r="BB106" i="36"/>
  <c r="BB107" i="36"/>
  <c r="BB108" i="36"/>
  <c r="BB109" i="36"/>
  <c r="BB110" i="36"/>
  <c r="BB111" i="36"/>
  <c r="BB112" i="36"/>
  <c r="BB113" i="36"/>
  <c r="BB114" i="36"/>
  <c r="BB115" i="36"/>
  <c r="BB116" i="36"/>
  <c r="BB117" i="36"/>
  <c r="BB118" i="36"/>
  <c r="BB119" i="36"/>
  <c r="BB120" i="36"/>
  <c r="BB121" i="36"/>
  <c r="BB122" i="36"/>
  <c r="BB123" i="36"/>
  <c r="BB124" i="36"/>
  <c r="BB125" i="36"/>
  <c r="BB126" i="36"/>
  <c r="BB127" i="36"/>
  <c r="BC3" i="40"/>
  <c r="BC4" i="40"/>
  <c r="BC5" i="40"/>
  <c r="BC6" i="40"/>
  <c r="BC7" i="40"/>
  <c r="BC8" i="40"/>
  <c r="BC9" i="40"/>
  <c r="BC10" i="40"/>
  <c r="BC11" i="40"/>
  <c r="BC12" i="40"/>
  <c r="BC13" i="40"/>
  <c r="BC14" i="40"/>
  <c r="BC15" i="40"/>
  <c r="BC16" i="40"/>
  <c r="BC17" i="40"/>
  <c r="BC18" i="39"/>
  <c r="BC19" i="39"/>
  <c r="BC20" i="39"/>
  <c r="BC21" i="39"/>
  <c r="BC22" i="39"/>
  <c r="BC23" i="39"/>
  <c r="BC24" i="39"/>
  <c r="BC25" i="39"/>
  <c r="BC26" i="39"/>
  <c r="BC27" i="39"/>
  <c r="BC28" i="39"/>
  <c r="BC29" i="39"/>
  <c r="BC30" i="39"/>
  <c r="BC31" i="39"/>
  <c r="BC32" i="39"/>
  <c r="BC33" i="39"/>
  <c r="BC34" i="39"/>
  <c r="BC35" i="39"/>
  <c r="BC36" i="39"/>
  <c r="BC37" i="39"/>
  <c r="BC38" i="39"/>
  <c r="BC39" i="39"/>
  <c r="BC40" i="39"/>
  <c r="BC41" i="39"/>
  <c r="BC42" i="39"/>
  <c r="BC43" i="39"/>
  <c r="BC44" i="39"/>
  <c r="BC45" i="39"/>
  <c r="BC46" i="39"/>
  <c r="BC47" i="39"/>
  <c r="BC48" i="39"/>
  <c r="BC49" i="39"/>
  <c r="BC50" i="39"/>
  <c r="BC51" i="39"/>
  <c r="BC52" i="39"/>
  <c r="BC53" i="39"/>
  <c r="BC54" i="39"/>
  <c r="BC55" i="39"/>
  <c r="BC56" i="39"/>
  <c r="BC57" i="39"/>
  <c r="BC58" i="39"/>
  <c r="BC59" i="39"/>
  <c r="BC60" i="39"/>
  <c r="BC61" i="39"/>
  <c r="BC62" i="39"/>
  <c r="BC63" i="39"/>
  <c r="BC64" i="39"/>
  <c r="BC65" i="39"/>
  <c r="BC66" i="39"/>
  <c r="BC67" i="39"/>
  <c r="BC68" i="39"/>
  <c r="BC69" i="39"/>
  <c r="BC70" i="39"/>
  <c r="BC71" i="39"/>
  <c r="BC72" i="39"/>
  <c r="BC73" i="39"/>
  <c r="BC74" i="39"/>
  <c r="BC75" i="39"/>
  <c r="BC76" i="39"/>
  <c r="BC77" i="39"/>
  <c r="BC78" i="39"/>
  <c r="BC79" i="39"/>
  <c r="BC80" i="39"/>
  <c r="BC81" i="39"/>
  <c r="BC82" i="39"/>
  <c r="BC83" i="39"/>
  <c r="BC84" i="39"/>
  <c r="BC85" i="39"/>
  <c r="BC86" i="39"/>
  <c r="BC87" i="39"/>
  <c r="BC88" i="39"/>
  <c r="BC89" i="39"/>
  <c r="BC90" i="39"/>
  <c r="BC91" i="39"/>
  <c r="BC92" i="39"/>
  <c r="BC93" i="39"/>
  <c r="BC94" i="39"/>
  <c r="BC95" i="39"/>
  <c r="BC96" i="39"/>
  <c r="BC97" i="39"/>
  <c r="BC98" i="39"/>
  <c r="BC99" i="39"/>
  <c r="BC100" i="39"/>
  <c r="BC101" i="39"/>
  <c r="BC102" i="39"/>
  <c r="BC103" i="39"/>
  <c r="BC104" i="39"/>
  <c r="BC105" i="39"/>
  <c r="BC106" i="39"/>
  <c r="BC107" i="39"/>
  <c r="BC108" i="39"/>
  <c r="BC109" i="39"/>
  <c r="BC110" i="39"/>
  <c r="BC111" i="39"/>
  <c r="BC112" i="39"/>
  <c r="BC113" i="39"/>
  <c r="BC114" i="39"/>
  <c r="BC115" i="39"/>
  <c r="BC116" i="39"/>
  <c r="BC117" i="39"/>
  <c r="BC118" i="39"/>
  <c r="BC119" i="39"/>
  <c r="BC120" i="39"/>
  <c r="BC121" i="39"/>
  <c r="BC122" i="39"/>
  <c r="BC123" i="39"/>
  <c r="BC124" i="39"/>
  <c r="BC125" i="39"/>
  <c r="BC126" i="39"/>
  <c r="BC127" i="39"/>
  <c r="BC128" i="39"/>
  <c r="BC129" i="39"/>
  <c r="BC130" i="39"/>
  <c r="BC131" i="39"/>
  <c r="BC132" i="39"/>
  <c r="BC133" i="39"/>
  <c r="BC134" i="39"/>
  <c r="BC135" i="39"/>
  <c r="BC136" i="39"/>
  <c r="BC3" i="39"/>
  <c r="BC4" i="39"/>
  <c r="BC5" i="39"/>
  <c r="BC6" i="39"/>
  <c r="BC7" i="39"/>
  <c r="BC8" i="39"/>
  <c r="BC9" i="39"/>
  <c r="BC10" i="39"/>
  <c r="BC11" i="39"/>
  <c r="BC12" i="39"/>
  <c r="BC13" i="39"/>
  <c r="BC14" i="39"/>
  <c r="BC15" i="39"/>
  <c r="BC16" i="39"/>
  <c r="BC17" i="39"/>
  <c r="BC9" i="43"/>
  <c r="BC10" i="43"/>
  <c r="BC11" i="43"/>
  <c r="BC12" i="43"/>
  <c r="BC13" i="43"/>
  <c r="BC14" i="43"/>
  <c r="BC15" i="43"/>
  <c r="BC16" i="43"/>
  <c r="BC17" i="43"/>
  <c r="BC18" i="43"/>
  <c r="BC19" i="43"/>
  <c r="BC20" i="43"/>
  <c r="BC21" i="43"/>
  <c r="BC22" i="43"/>
  <c r="BC23" i="43"/>
  <c r="BC24" i="43"/>
  <c r="BC25" i="43"/>
  <c r="BC26" i="43"/>
  <c r="BC27" i="43"/>
  <c r="BC28" i="43"/>
  <c r="BC29" i="43"/>
  <c r="BC30" i="43"/>
  <c r="BC31" i="43"/>
  <c r="BC32" i="43"/>
  <c r="BC33" i="43"/>
  <c r="BC34" i="43"/>
  <c r="BC35" i="43"/>
  <c r="BC36" i="43"/>
  <c r="BC37" i="43"/>
  <c r="BC38" i="43"/>
  <c r="BC39" i="43"/>
  <c r="BC40" i="43"/>
  <c r="BC41" i="43"/>
  <c r="BC42" i="43"/>
  <c r="BC43" i="43"/>
  <c r="BC44" i="43"/>
  <c r="BC45" i="43"/>
  <c r="BC46" i="43"/>
  <c r="BC47" i="43"/>
  <c r="BC48" i="43"/>
  <c r="BC49" i="43"/>
  <c r="BC50" i="43"/>
  <c r="BC51" i="43"/>
  <c r="BC52" i="43"/>
  <c r="BC53" i="43"/>
  <c r="BC54" i="43"/>
  <c r="BC55" i="43"/>
  <c r="BC56" i="43"/>
  <c r="BC57" i="43"/>
  <c r="BC58" i="43"/>
  <c r="BC59" i="43"/>
  <c r="BC60" i="43"/>
  <c r="BC61" i="43"/>
  <c r="BC62" i="43"/>
  <c r="BC63" i="43"/>
  <c r="BC64" i="43"/>
  <c r="BC65" i="43"/>
  <c r="BC66" i="43"/>
  <c r="BC67" i="43"/>
  <c r="BC68" i="43"/>
  <c r="BC69" i="43"/>
  <c r="BC70" i="43"/>
  <c r="BC71" i="43"/>
  <c r="BC72" i="43"/>
  <c r="BC73" i="43"/>
  <c r="BC74" i="43"/>
  <c r="BC75" i="43"/>
  <c r="BC76" i="43"/>
  <c r="BC77" i="43"/>
  <c r="BC78" i="43"/>
  <c r="BC79" i="43"/>
  <c r="BC80" i="43"/>
  <c r="BC81" i="43"/>
  <c r="BC82" i="43"/>
  <c r="BC83" i="43"/>
  <c r="BC84" i="43"/>
  <c r="BC85" i="43"/>
  <c r="BC86" i="43"/>
  <c r="BC87" i="43"/>
  <c r="BC88" i="43"/>
  <c r="BC89" i="43"/>
  <c r="BC90" i="43"/>
  <c r="BC91" i="43"/>
  <c r="BC92" i="43"/>
  <c r="BC93" i="43"/>
  <c r="BC94" i="43"/>
  <c r="BC95" i="43"/>
  <c r="BC96" i="43"/>
  <c r="BC97" i="43"/>
  <c r="BC98" i="43"/>
  <c r="BC99" i="43"/>
  <c r="BC100" i="43"/>
  <c r="BC101" i="43"/>
  <c r="BC102" i="43"/>
  <c r="BC103" i="43"/>
  <c r="BC104" i="43"/>
  <c r="BC105" i="43"/>
  <c r="BC106" i="43"/>
  <c r="BC107" i="43"/>
  <c r="BC108" i="43"/>
  <c r="BC109" i="43"/>
  <c r="BC110" i="43"/>
  <c r="BC111" i="43"/>
  <c r="BC112" i="43"/>
  <c r="BC113" i="43"/>
  <c r="BC114" i="43"/>
  <c r="BC115" i="43"/>
  <c r="BC116" i="43"/>
  <c r="BC117" i="43"/>
  <c r="BC118" i="43"/>
  <c r="BC119" i="43"/>
  <c r="BC120" i="43"/>
  <c r="BC121" i="43"/>
  <c r="BC122" i="43"/>
  <c r="BC123" i="43"/>
  <c r="BC124" i="43"/>
  <c r="BC3" i="43"/>
  <c r="BC4" i="43"/>
  <c r="BC5" i="43"/>
  <c r="BC6" i="43"/>
  <c r="BC7" i="43"/>
  <c r="N170" i="38" l="1"/>
  <c r="O170" i="38"/>
  <c r="P170" i="38"/>
  <c r="Q170" i="38"/>
  <c r="R170" i="38"/>
  <c r="S170" i="38"/>
  <c r="T170" i="38"/>
  <c r="U170" i="38"/>
  <c r="V170" i="38"/>
  <c r="M170" i="38"/>
  <c r="L168" i="38"/>
  <c r="K168" i="38" s="1"/>
  <c r="I168" i="38" s="1"/>
  <c r="I165" i="38"/>
  <c r="L165" i="38"/>
  <c r="K165" i="38" s="1"/>
  <c r="L164" i="38"/>
  <c r="K164" i="38" s="1"/>
  <c r="I164" i="38" s="1"/>
  <c r="L166" i="38"/>
  <c r="K166" i="38" s="1"/>
  <c r="I166" i="38" s="1"/>
  <c r="L169" i="38"/>
  <c r="K169" i="38" s="1"/>
  <c r="I169" i="38" s="1"/>
  <c r="H7" i="31"/>
  <c r="I24" i="36" l="1"/>
  <c r="I25" i="36"/>
  <c r="I7" i="37"/>
  <c r="I6" i="37"/>
  <c r="AY124" i="43"/>
  <c r="AU124" i="43"/>
  <c r="AQ124" i="43"/>
  <c r="AM124" i="43"/>
  <c r="H124" i="43" s="1"/>
  <c r="AZ124" i="43" s="1"/>
  <c r="BB124" i="43" s="1"/>
  <c r="J124" i="43"/>
  <c r="B124" i="43"/>
  <c r="AY123" i="43"/>
  <c r="AU123" i="43"/>
  <c r="AQ123" i="43"/>
  <c r="AM123" i="43"/>
  <c r="J123" i="43"/>
  <c r="B123" i="43"/>
  <c r="AY122" i="43"/>
  <c r="AU122" i="43"/>
  <c r="AQ122" i="43"/>
  <c r="AM122" i="43"/>
  <c r="AI122" i="43"/>
  <c r="AE122" i="43"/>
  <c r="AA122" i="43"/>
  <c r="W122" i="43"/>
  <c r="S122" i="43"/>
  <c r="O122" i="43"/>
  <c r="J122" i="43"/>
  <c r="B122" i="43"/>
  <c r="AY121" i="43"/>
  <c r="AU121" i="43"/>
  <c r="AQ121" i="43"/>
  <c r="AM121" i="43"/>
  <c r="AI121" i="43"/>
  <c r="AE121" i="43"/>
  <c r="AA121" i="43"/>
  <c r="W121" i="43"/>
  <c r="S121" i="43"/>
  <c r="O121" i="43"/>
  <c r="J121" i="43"/>
  <c r="B121" i="43"/>
  <c r="AY120" i="43"/>
  <c r="AU120" i="43"/>
  <c r="AQ120" i="43"/>
  <c r="AM120" i="43"/>
  <c r="AI120" i="43"/>
  <c r="AE120" i="43"/>
  <c r="AA120" i="43"/>
  <c r="W120" i="43"/>
  <c r="S120" i="43"/>
  <c r="O120" i="43"/>
  <c r="J120" i="43"/>
  <c r="B120" i="43"/>
  <c r="AY119" i="43"/>
  <c r="AU119" i="43"/>
  <c r="AQ119" i="43"/>
  <c r="AM119" i="43"/>
  <c r="AI119" i="43"/>
  <c r="AE119" i="43"/>
  <c r="AA119" i="43"/>
  <c r="W119" i="43"/>
  <c r="S119" i="43"/>
  <c r="O119" i="43"/>
  <c r="J119" i="43"/>
  <c r="B119" i="43"/>
  <c r="AY118" i="43"/>
  <c r="AU118" i="43"/>
  <c r="AQ118" i="43"/>
  <c r="AM118" i="43"/>
  <c r="AI118" i="43"/>
  <c r="AE118" i="43"/>
  <c r="AA118" i="43"/>
  <c r="W118" i="43"/>
  <c r="S118" i="43"/>
  <c r="O118" i="43"/>
  <c r="J118" i="43"/>
  <c r="B118" i="43"/>
  <c r="AY117" i="43"/>
  <c r="AU117" i="43"/>
  <c r="AQ117" i="43"/>
  <c r="AM117" i="43"/>
  <c r="AI117" i="43"/>
  <c r="AE117" i="43"/>
  <c r="AA117" i="43"/>
  <c r="W117" i="43"/>
  <c r="S117" i="43"/>
  <c r="O117" i="43"/>
  <c r="J117" i="43"/>
  <c r="B117" i="43"/>
  <c r="AY116" i="43"/>
  <c r="AU116" i="43"/>
  <c r="AQ116" i="43"/>
  <c r="AM116" i="43"/>
  <c r="AI116" i="43"/>
  <c r="AE116" i="43"/>
  <c r="AA116" i="43"/>
  <c r="W116" i="43"/>
  <c r="S116" i="43"/>
  <c r="O116" i="43"/>
  <c r="J116" i="43"/>
  <c r="B116" i="43"/>
  <c r="AY115" i="43"/>
  <c r="AU115" i="43"/>
  <c r="AQ115" i="43"/>
  <c r="AM115" i="43"/>
  <c r="AI115" i="43"/>
  <c r="AE115" i="43"/>
  <c r="AA115" i="43"/>
  <c r="W115" i="43"/>
  <c r="S115" i="43"/>
  <c r="O115" i="43"/>
  <c r="J115" i="43"/>
  <c r="B115" i="43"/>
  <c r="AY114" i="43"/>
  <c r="AU114" i="43"/>
  <c r="AQ114" i="43"/>
  <c r="AM114" i="43"/>
  <c r="AI114" i="43"/>
  <c r="AE114" i="43"/>
  <c r="AA114" i="43"/>
  <c r="W114" i="43"/>
  <c r="S114" i="43"/>
  <c r="O114" i="43"/>
  <c r="J114" i="43"/>
  <c r="B114" i="43"/>
  <c r="AY113" i="43"/>
  <c r="AU113" i="43"/>
  <c r="AQ113" i="43"/>
  <c r="AM113" i="43"/>
  <c r="AI113" i="43"/>
  <c r="AE113" i="43"/>
  <c r="AA113" i="43"/>
  <c r="W113" i="43"/>
  <c r="S113" i="43"/>
  <c r="O113" i="43"/>
  <c r="J113" i="43"/>
  <c r="B113" i="43"/>
  <c r="AY112" i="43"/>
  <c r="AU112" i="43"/>
  <c r="AQ112" i="43"/>
  <c r="AM112" i="43"/>
  <c r="AI112" i="43"/>
  <c r="AE112" i="43"/>
  <c r="AA112" i="43"/>
  <c r="W112" i="43"/>
  <c r="S112" i="43"/>
  <c r="O112" i="43"/>
  <c r="J112" i="43"/>
  <c r="B112" i="43"/>
  <c r="AY111" i="43"/>
  <c r="AU111" i="43"/>
  <c r="AQ111" i="43"/>
  <c r="AM111" i="43"/>
  <c r="AI111" i="43"/>
  <c r="AE111" i="43"/>
  <c r="AA111" i="43"/>
  <c r="W111" i="43"/>
  <c r="S111" i="43"/>
  <c r="O111" i="43"/>
  <c r="J111" i="43"/>
  <c r="B111" i="43"/>
  <c r="AY110" i="43"/>
  <c r="AU110" i="43"/>
  <c r="AQ110" i="43"/>
  <c r="AM110" i="43"/>
  <c r="AI110" i="43"/>
  <c r="AE110" i="43"/>
  <c r="AA110" i="43"/>
  <c r="W110" i="43"/>
  <c r="S110" i="43"/>
  <c r="O110" i="43"/>
  <c r="J110" i="43"/>
  <c r="B110" i="43"/>
  <c r="AY109" i="43"/>
  <c r="AU109" i="43"/>
  <c r="AQ109" i="43"/>
  <c r="AM109" i="43"/>
  <c r="AI109" i="43"/>
  <c r="AE109" i="43"/>
  <c r="AA109" i="43"/>
  <c r="W109" i="43"/>
  <c r="S109" i="43"/>
  <c r="O109" i="43"/>
  <c r="J109" i="43"/>
  <c r="B109" i="43"/>
  <c r="AY108" i="43"/>
  <c r="AU108" i="43"/>
  <c r="AQ108" i="43"/>
  <c r="AM108" i="43"/>
  <c r="AI108" i="43"/>
  <c r="AE108" i="43"/>
  <c r="AA108" i="43"/>
  <c r="W108" i="43"/>
  <c r="S108" i="43"/>
  <c r="O108" i="43"/>
  <c r="J108" i="43"/>
  <c r="B108" i="43"/>
  <c r="AY107" i="43"/>
  <c r="AU107" i="43"/>
  <c r="AQ107" i="43"/>
  <c r="AM107" i="43"/>
  <c r="AI107" i="43"/>
  <c r="AE107" i="43"/>
  <c r="AA107" i="43"/>
  <c r="W107" i="43"/>
  <c r="S107" i="43"/>
  <c r="O107" i="43"/>
  <c r="J107" i="43"/>
  <c r="B107" i="43"/>
  <c r="AY106" i="43"/>
  <c r="AU106" i="43"/>
  <c r="AQ106" i="43"/>
  <c r="AM106" i="43"/>
  <c r="AI106" i="43"/>
  <c r="AE106" i="43"/>
  <c r="AA106" i="43"/>
  <c r="W106" i="43"/>
  <c r="S106" i="43"/>
  <c r="O106" i="43"/>
  <c r="J106" i="43"/>
  <c r="B106" i="43"/>
  <c r="AY105" i="43"/>
  <c r="AU105" i="43"/>
  <c r="AQ105" i="43"/>
  <c r="AM105" i="43"/>
  <c r="AI105" i="43"/>
  <c r="AE105" i="43"/>
  <c r="AA105" i="43"/>
  <c r="W105" i="43"/>
  <c r="S105" i="43"/>
  <c r="O105" i="43"/>
  <c r="J105" i="43"/>
  <c r="B105" i="43"/>
  <c r="AY104" i="43"/>
  <c r="AU104" i="43"/>
  <c r="AQ104" i="43"/>
  <c r="AM104" i="43"/>
  <c r="AI104" i="43"/>
  <c r="AE104" i="43"/>
  <c r="AA104" i="43"/>
  <c r="W104" i="43"/>
  <c r="S104" i="43"/>
  <c r="O104" i="43"/>
  <c r="J104" i="43"/>
  <c r="B104" i="43"/>
  <c r="AY103" i="43"/>
  <c r="AU103" i="43"/>
  <c r="AQ103" i="43"/>
  <c r="AM103" i="43"/>
  <c r="AI103" i="43"/>
  <c r="AE103" i="43"/>
  <c r="AA103" i="43"/>
  <c r="W103" i="43"/>
  <c r="S103" i="43"/>
  <c r="O103" i="43"/>
  <c r="J103" i="43"/>
  <c r="B103" i="43"/>
  <c r="AY102" i="43"/>
  <c r="AU102" i="43"/>
  <c r="AQ102" i="43"/>
  <c r="AM102" i="43"/>
  <c r="AI102" i="43"/>
  <c r="AE102" i="43"/>
  <c r="AA102" i="43"/>
  <c r="W102" i="43"/>
  <c r="S102" i="43"/>
  <c r="O102" i="43"/>
  <c r="J102" i="43"/>
  <c r="B102" i="43"/>
  <c r="AY101" i="43"/>
  <c r="AU101" i="43"/>
  <c r="AQ101" i="43"/>
  <c r="AM101" i="43"/>
  <c r="AI101" i="43"/>
  <c r="AE101" i="43"/>
  <c r="AA101" i="43"/>
  <c r="W101" i="43"/>
  <c r="S101" i="43"/>
  <c r="O101" i="43"/>
  <c r="J101" i="43"/>
  <c r="B101" i="43"/>
  <c r="AY100" i="43"/>
  <c r="AU100" i="43"/>
  <c r="AQ100" i="43"/>
  <c r="AM100" i="43"/>
  <c r="AI100" i="43"/>
  <c r="AE100" i="43"/>
  <c r="AA100" i="43"/>
  <c r="W100" i="43"/>
  <c r="S100" i="43"/>
  <c r="O100" i="43"/>
  <c r="J100" i="43"/>
  <c r="B100" i="43"/>
  <c r="AY99" i="43"/>
  <c r="AU99" i="43"/>
  <c r="AQ99" i="43"/>
  <c r="AM99" i="43"/>
  <c r="AI99" i="43"/>
  <c r="AE99" i="43"/>
  <c r="AA99" i="43"/>
  <c r="W99" i="43"/>
  <c r="S99" i="43"/>
  <c r="O99" i="43"/>
  <c r="J99" i="43"/>
  <c r="B99" i="43"/>
  <c r="AY98" i="43"/>
  <c r="AU98" i="43"/>
  <c r="AQ98" i="43"/>
  <c r="AM98" i="43"/>
  <c r="AI98" i="43"/>
  <c r="AE98" i="43"/>
  <c r="AA98" i="43"/>
  <c r="W98" i="43"/>
  <c r="S98" i="43"/>
  <c r="O98" i="43"/>
  <c r="J98" i="43"/>
  <c r="B98" i="43"/>
  <c r="AY97" i="43"/>
  <c r="AU97" i="43"/>
  <c r="AQ97" i="43"/>
  <c r="AM97" i="43"/>
  <c r="AI97" i="43"/>
  <c r="AE97" i="43"/>
  <c r="AA97" i="43"/>
  <c r="W97" i="43"/>
  <c r="S97" i="43"/>
  <c r="O97" i="43"/>
  <c r="J97" i="43"/>
  <c r="B97" i="43"/>
  <c r="AY96" i="43"/>
  <c r="AU96" i="43"/>
  <c r="AQ96" i="43"/>
  <c r="AM96" i="43"/>
  <c r="AI96" i="43"/>
  <c r="AE96" i="43"/>
  <c r="AA96" i="43"/>
  <c r="W96" i="43"/>
  <c r="S96" i="43"/>
  <c r="O96" i="43"/>
  <c r="J96" i="43"/>
  <c r="B96" i="43"/>
  <c r="AY95" i="43"/>
  <c r="AU95" i="43"/>
  <c r="AQ95" i="43"/>
  <c r="AM95" i="43"/>
  <c r="AI95" i="43"/>
  <c r="AE95" i="43"/>
  <c r="AA95" i="43"/>
  <c r="W95" i="43"/>
  <c r="S95" i="43"/>
  <c r="O95" i="43"/>
  <c r="J95" i="43"/>
  <c r="B95" i="43"/>
  <c r="AY94" i="43"/>
  <c r="AU94" i="43"/>
  <c r="AQ94" i="43"/>
  <c r="AM94" i="43"/>
  <c r="AI94" i="43"/>
  <c r="AE94" i="43"/>
  <c r="AA94" i="43"/>
  <c r="W94" i="43"/>
  <c r="S94" i="43"/>
  <c r="O94" i="43"/>
  <c r="J94" i="43"/>
  <c r="B94" i="43"/>
  <c r="AY93" i="43"/>
  <c r="AU93" i="43"/>
  <c r="AQ93" i="43"/>
  <c r="AM93" i="43"/>
  <c r="AI93" i="43"/>
  <c r="AE93" i="43"/>
  <c r="AA93" i="43"/>
  <c r="W93" i="43"/>
  <c r="S93" i="43"/>
  <c r="O93" i="43"/>
  <c r="J93" i="43"/>
  <c r="B93" i="43"/>
  <c r="AY92" i="43"/>
  <c r="AU92" i="43"/>
  <c r="AQ92" i="43"/>
  <c r="AM92" i="43"/>
  <c r="AI92" i="43"/>
  <c r="AE92" i="43"/>
  <c r="AA92" i="43"/>
  <c r="W92" i="43"/>
  <c r="S92" i="43"/>
  <c r="O92" i="43"/>
  <c r="J92" i="43"/>
  <c r="B92" i="43"/>
  <c r="AY91" i="43"/>
  <c r="AU91" i="43"/>
  <c r="AQ91" i="43"/>
  <c r="AM91" i="43"/>
  <c r="AI91" i="43"/>
  <c r="AE91" i="43"/>
  <c r="AA91" i="43"/>
  <c r="W91" i="43"/>
  <c r="S91" i="43"/>
  <c r="O91" i="43"/>
  <c r="J91" i="43"/>
  <c r="B91" i="43"/>
  <c r="AY90" i="43"/>
  <c r="AU90" i="43"/>
  <c r="AQ90" i="43"/>
  <c r="AM90" i="43"/>
  <c r="AI90" i="43"/>
  <c r="AE90" i="43"/>
  <c r="AA90" i="43"/>
  <c r="W90" i="43"/>
  <c r="S90" i="43"/>
  <c r="O90" i="43"/>
  <c r="J90" i="43"/>
  <c r="B90" i="43"/>
  <c r="AY89" i="43"/>
  <c r="AU89" i="43"/>
  <c r="AQ89" i="43"/>
  <c r="AM89" i="43"/>
  <c r="AI89" i="43"/>
  <c r="AE89" i="43"/>
  <c r="AA89" i="43"/>
  <c r="W89" i="43"/>
  <c r="S89" i="43"/>
  <c r="O89" i="43"/>
  <c r="J89" i="43"/>
  <c r="B89" i="43"/>
  <c r="AY88" i="43"/>
  <c r="AU88" i="43"/>
  <c r="AQ88" i="43"/>
  <c r="AM88" i="43"/>
  <c r="AI88" i="43"/>
  <c r="AE88" i="43"/>
  <c r="AA88" i="43"/>
  <c r="W88" i="43"/>
  <c r="S88" i="43"/>
  <c r="O88" i="43"/>
  <c r="J88" i="43"/>
  <c r="B88" i="43"/>
  <c r="AY87" i="43"/>
  <c r="AU87" i="43"/>
  <c r="AQ87" i="43"/>
  <c r="AM87" i="43"/>
  <c r="AI87" i="43"/>
  <c r="AE87" i="43"/>
  <c r="AA87" i="43"/>
  <c r="W87" i="43"/>
  <c r="S87" i="43"/>
  <c r="O87" i="43"/>
  <c r="J87" i="43"/>
  <c r="B87" i="43"/>
  <c r="AY86" i="43"/>
  <c r="AU86" i="43"/>
  <c r="AQ86" i="43"/>
  <c r="AM86" i="43"/>
  <c r="AI86" i="43"/>
  <c r="AE86" i="43"/>
  <c r="AA86" i="43"/>
  <c r="W86" i="43"/>
  <c r="S86" i="43"/>
  <c r="O86" i="43"/>
  <c r="J86" i="43"/>
  <c r="B86" i="43"/>
  <c r="AY85" i="43"/>
  <c r="AU85" i="43"/>
  <c r="AQ85" i="43"/>
  <c r="AM85" i="43"/>
  <c r="AI85" i="43"/>
  <c r="AE85" i="43"/>
  <c r="AA85" i="43"/>
  <c r="W85" i="43"/>
  <c r="S85" i="43"/>
  <c r="O85" i="43"/>
  <c r="J85" i="43"/>
  <c r="B85" i="43"/>
  <c r="AY84" i="43"/>
  <c r="AU84" i="43"/>
  <c r="AQ84" i="43"/>
  <c r="AM84" i="43"/>
  <c r="AI84" i="43"/>
  <c r="AE84" i="43"/>
  <c r="AA84" i="43"/>
  <c r="W84" i="43"/>
  <c r="S84" i="43"/>
  <c r="O84" i="43"/>
  <c r="J84" i="43"/>
  <c r="B84" i="43"/>
  <c r="AY83" i="43"/>
  <c r="AU83" i="43"/>
  <c r="AQ83" i="43"/>
  <c r="AM83" i="43"/>
  <c r="AI83" i="43"/>
  <c r="AE83" i="43"/>
  <c r="AA83" i="43"/>
  <c r="W83" i="43"/>
  <c r="S83" i="43"/>
  <c r="O83" i="43"/>
  <c r="J83" i="43"/>
  <c r="B83" i="43"/>
  <c r="AY82" i="43"/>
  <c r="AU82" i="43"/>
  <c r="AQ82" i="43"/>
  <c r="AM82" i="43"/>
  <c r="AI82" i="43"/>
  <c r="AE82" i="43"/>
  <c r="AA82" i="43"/>
  <c r="W82" i="43"/>
  <c r="S82" i="43"/>
  <c r="O82" i="43"/>
  <c r="J82" i="43"/>
  <c r="B82" i="43"/>
  <c r="AY81" i="43"/>
  <c r="AU81" i="43"/>
  <c r="AQ81" i="43"/>
  <c r="AM81" i="43"/>
  <c r="AI81" i="43"/>
  <c r="AE81" i="43"/>
  <c r="AA81" i="43"/>
  <c r="W81" i="43"/>
  <c r="S81" i="43"/>
  <c r="O81" i="43"/>
  <c r="J81" i="43"/>
  <c r="B81" i="43"/>
  <c r="AY80" i="43"/>
  <c r="AU80" i="43"/>
  <c r="AQ80" i="43"/>
  <c r="AM80" i="43"/>
  <c r="AI80" i="43"/>
  <c r="AE80" i="43"/>
  <c r="AA80" i="43"/>
  <c r="W80" i="43"/>
  <c r="S80" i="43"/>
  <c r="O80" i="43"/>
  <c r="J80" i="43"/>
  <c r="B80" i="43"/>
  <c r="AY79" i="43"/>
  <c r="AU79" i="43"/>
  <c r="AQ79" i="43"/>
  <c r="AM79" i="43"/>
  <c r="AI79" i="43"/>
  <c r="AE79" i="43"/>
  <c r="AA79" i="43"/>
  <c r="W79" i="43"/>
  <c r="S79" i="43"/>
  <c r="O79" i="43"/>
  <c r="J79" i="43"/>
  <c r="B79" i="43"/>
  <c r="AY78" i="43"/>
  <c r="AU78" i="43"/>
  <c r="AQ78" i="43"/>
  <c r="AM78" i="43"/>
  <c r="AI78" i="43"/>
  <c r="AE78" i="43"/>
  <c r="AA78" i="43"/>
  <c r="W78" i="43"/>
  <c r="S78" i="43"/>
  <c r="O78" i="43"/>
  <c r="J78" i="43"/>
  <c r="B78" i="43"/>
  <c r="AY77" i="43"/>
  <c r="AU77" i="43"/>
  <c r="AQ77" i="43"/>
  <c r="AM77" i="43"/>
  <c r="AI77" i="43"/>
  <c r="AE77" i="43"/>
  <c r="AA77" i="43"/>
  <c r="W77" i="43"/>
  <c r="S77" i="43"/>
  <c r="O77" i="43"/>
  <c r="J77" i="43"/>
  <c r="B77" i="43"/>
  <c r="AY76" i="43"/>
  <c r="AU76" i="43"/>
  <c r="AQ76" i="43"/>
  <c r="AM76" i="43"/>
  <c r="AI76" i="43"/>
  <c r="AE76" i="43"/>
  <c r="AA76" i="43"/>
  <c r="W76" i="43"/>
  <c r="S76" i="43"/>
  <c r="O76" i="43"/>
  <c r="J76" i="43"/>
  <c r="B76" i="43"/>
  <c r="AY75" i="43"/>
  <c r="AU75" i="43"/>
  <c r="AQ75" i="43"/>
  <c r="AM75" i="43"/>
  <c r="AI75" i="43"/>
  <c r="AE75" i="43"/>
  <c r="AA75" i="43"/>
  <c r="W75" i="43"/>
  <c r="S75" i="43"/>
  <c r="O75" i="43"/>
  <c r="J75" i="43"/>
  <c r="B75" i="43"/>
  <c r="AY74" i="43"/>
  <c r="AU74" i="43"/>
  <c r="AQ74" i="43"/>
  <c r="AM74" i="43"/>
  <c r="AI74" i="43"/>
  <c r="AE74" i="43"/>
  <c r="AA74" i="43"/>
  <c r="W74" i="43"/>
  <c r="S74" i="43"/>
  <c r="O74" i="43"/>
  <c r="J74" i="43"/>
  <c r="B74" i="43"/>
  <c r="AY73" i="43"/>
  <c r="AU73" i="43"/>
  <c r="AQ73" i="43"/>
  <c r="AM73" i="43"/>
  <c r="AI73" i="43"/>
  <c r="AE73" i="43"/>
  <c r="AA73" i="43"/>
  <c r="W73" i="43"/>
  <c r="S73" i="43"/>
  <c r="O73" i="43"/>
  <c r="J73" i="43"/>
  <c r="B73" i="43"/>
  <c r="AY72" i="43"/>
  <c r="AU72" i="43"/>
  <c r="AQ72" i="43"/>
  <c r="AM72" i="43"/>
  <c r="AI72" i="43"/>
  <c r="AE72" i="43"/>
  <c r="AA72" i="43"/>
  <c r="W72" i="43"/>
  <c r="S72" i="43"/>
  <c r="O72" i="43"/>
  <c r="J72" i="43"/>
  <c r="B72" i="43"/>
  <c r="AY71" i="43"/>
  <c r="AU71" i="43"/>
  <c r="AQ71" i="43"/>
  <c r="AM71" i="43"/>
  <c r="AI71" i="43"/>
  <c r="AE71" i="43"/>
  <c r="AA71" i="43"/>
  <c r="W71" i="43"/>
  <c r="S71" i="43"/>
  <c r="O71" i="43"/>
  <c r="J71" i="43"/>
  <c r="B71" i="43"/>
  <c r="AY70" i="43"/>
  <c r="AU70" i="43"/>
  <c r="AQ70" i="43"/>
  <c r="AM70" i="43"/>
  <c r="AI70" i="43"/>
  <c r="AE70" i="43"/>
  <c r="AA70" i="43"/>
  <c r="W70" i="43"/>
  <c r="S70" i="43"/>
  <c r="O70" i="43"/>
  <c r="J70" i="43"/>
  <c r="B70" i="43"/>
  <c r="AY69" i="43"/>
  <c r="AU69" i="43"/>
  <c r="AQ69" i="43"/>
  <c r="AM69" i="43"/>
  <c r="AI69" i="43"/>
  <c r="AE69" i="43"/>
  <c r="AA69" i="43"/>
  <c r="W69" i="43"/>
  <c r="S69" i="43"/>
  <c r="O69" i="43"/>
  <c r="J69" i="43"/>
  <c r="B69" i="43"/>
  <c r="AY68" i="43"/>
  <c r="AU68" i="43"/>
  <c r="AQ68" i="43"/>
  <c r="AM68" i="43"/>
  <c r="AI68" i="43"/>
  <c r="AE68" i="43"/>
  <c r="AA68" i="43"/>
  <c r="W68" i="43"/>
  <c r="S68" i="43"/>
  <c r="O68" i="43"/>
  <c r="J68" i="43"/>
  <c r="B68" i="43"/>
  <c r="AY67" i="43"/>
  <c r="AU67" i="43"/>
  <c r="AQ67" i="43"/>
  <c r="AM67" i="43"/>
  <c r="AI67" i="43"/>
  <c r="AE67" i="43"/>
  <c r="AA67" i="43"/>
  <c r="W67" i="43"/>
  <c r="S67" i="43"/>
  <c r="O67" i="43"/>
  <c r="J67" i="43"/>
  <c r="B67" i="43"/>
  <c r="AY66" i="43"/>
  <c r="AU66" i="43"/>
  <c r="AQ66" i="43"/>
  <c r="AM66" i="43"/>
  <c r="AI66" i="43"/>
  <c r="AE66" i="43"/>
  <c r="AA66" i="43"/>
  <c r="W66" i="43"/>
  <c r="S66" i="43"/>
  <c r="O66" i="43"/>
  <c r="J66" i="43"/>
  <c r="B66" i="43"/>
  <c r="AY65" i="43"/>
  <c r="AU65" i="43"/>
  <c r="AQ65" i="43"/>
  <c r="AM65" i="43"/>
  <c r="AI65" i="43"/>
  <c r="AE65" i="43"/>
  <c r="AA65" i="43"/>
  <c r="W65" i="43"/>
  <c r="S65" i="43"/>
  <c r="O65" i="43"/>
  <c r="J65" i="43"/>
  <c r="B65" i="43"/>
  <c r="AY64" i="43"/>
  <c r="AU64" i="43"/>
  <c r="AQ64" i="43"/>
  <c r="AM64" i="43"/>
  <c r="AI64" i="43"/>
  <c r="AE64" i="43"/>
  <c r="AA64" i="43"/>
  <c r="W64" i="43"/>
  <c r="S64" i="43"/>
  <c r="O64" i="43"/>
  <c r="J64" i="43"/>
  <c r="B64" i="43"/>
  <c r="AY63" i="43"/>
  <c r="AU63" i="43"/>
  <c r="AQ63" i="43"/>
  <c r="AM63" i="43"/>
  <c r="AI63" i="43"/>
  <c r="AE63" i="43"/>
  <c r="AA63" i="43"/>
  <c r="W63" i="43"/>
  <c r="S63" i="43"/>
  <c r="O63" i="43"/>
  <c r="J63" i="43"/>
  <c r="B63" i="43"/>
  <c r="AY62" i="43"/>
  <c r="AU62" i="43"/>
  <c r="AQ62" i="43"/>
  <c r="AM62" i="43"/>
  <c r="AI62" i="43"/>
  <c r="AE62" i="43"/>
  <c r="AA62" i="43"/>
  <c r="W62" i="43"/>
  <c r="S62" i="43"/>
  <c r="O62" i="43"/>
  <c r="J62" i="43"/>
  <c r="B62" i="43"/>
  <c r="AY61" i="43"/>
  <c r="AU61" i="43"/>
  <c r="AQ61" i="43"/>
  <c r="AM61" i="43"/>
  <c r="AI61" i="43"/>
  <c r="AE61" i="43"/>
  <c r="AA61" i="43"/>
  <c r="W61" i="43"/>
  <c r="S61" i="43"/>
  <c r="O61" i="43"/>
  <c r="J61" i="43"/>
  <c r="B61" i="43"/>
  <c r="AY60" i="43"/>
  <c r="AU60" i="43"/>
  <c r="AQ60" i="43"/>
  <c r="AM60" i="43"/>
  <c r="AI60" i="43"/>
  <c r="AE60" i="43"/>
  <c r="AA60" i="43"/>
  <c r="W60" i="43"/>
  <c r="S60" i="43"/>
  <c r="O60" i="43"/>
  <c r="J60" i="43"/>
  <c r="B60" i="43"/>
  <c r="AY59" i="43"/>
  <c r="AU59" i="43"/>
  <c r="AQ59" i="43"/>
  <c r="AM59" i="43"/>
  <c r="W59" i="43"/>
  <c r="S59" i="43"/>
  <c r="O59" i="43"/>
  <c r="J59" i="43"/>
  <c r="B59" i="43"/>
  <c r="AY58" i="43"/>
  <c r="AU58" i="43"/>
  <c r="AQ58" i="43"/>
  <c r="AM58" i="43"/>
  <c r="AI58" i="43"/>
  <c r="AE58" i="43"/>
  <c r="AA58" i="43"/>
  <c r="W58" i="43"/>
  <c r="S58" i="43"/>
  <c r="O58" i="43"/>
  <c r="H58" i="43" s="1"/>
  <c r="AZ58" i="43" s="1"/>
  <c r="BB58" i="43" s="1"/>
  <c r="J58" i="43"/>
  <c r="B58" i="43"/>
  <c r="AY57" i="43"/>
  <c r="AU57" i="43"/>
  <c r="AQ57" i="43"/>
  <c r="AM57" i="43"/>
  <c r="AI57" i="43"/>
  <c r="AE57" i="43"/>
  <c r="AA57" i="43"/>
  <c r="W57" i="43"/>
  <c r="S57" i="43"/>
  <c r="O57" i="43"/>
  <c r="J57" i="43"/>
  <c r="B57" i="43"/>
  <c r="AY56" i="43"/>
  <c r="AU56" i="43"/>
  <c r="AQ56" i="43"/>
  <c r="AM56" i="43"/>
  <c r="AI56" i="43"/>
  <c r="AE56" i="43"/>
  <c r="AA56" i="43"/>
  <c r="W56" i="43"/>
  <c r="S56" i="43"/>
  <c r="O56" i="43"/>
  <c r="J56" i="43"/>
  <c r="B56" i="43"/>
  <c r="AY55" i="43"/>
  <c r="AU55" i="43"/>
  <c r="AQ55" i="43"/>
  <c r="AM55" i="43"/>
  <c r="AI55" i="43"/>
  <c r="AE55" i="43"/>
  <c r="AA55" i="43"/>
  <c r="W55" i="43"/>
  <c r="S55" i="43"/>
  <c r="O55" i="43"/>
  <c r="J55" i="43"/>
  <c r="B55" i="43"/>
  <c r="AY54" i="43"/>
  <c r="AU54" i="43"/>
  <c r="AQ54" i="43"/>
  <c r="AM54" i="43"/>
  <c r="AI54" i="43"/>
  <c r="AE54" i="43"/>
  <c r="AA54" i="43"/>
  <c r="W54" i="43"/>
  <c r="S54" i="43"/>
  <c r="O54" i="43"/>
  <c r="J54" i="43"/>
  <c r="B54" i="43"/>
  <c r="AY53" i="43"/>
  <c r="AU53" i="43"/>
  <c r="AQ53" i="43"/>
  <c r="AM53" i="43"/>
  <c r="AI53" i="43"/>
  <c r="AE53" i="43"/>
  <c r="AA53" i="43"/>
  <c r="W53" i="43"/>
  <c r="S53" i="43"/>
  <c r="O53" i="43"/>
  <c r="J53" i="43"/>
  <c r="B53" i="43"/>
  <c r="AY52" i="43"/>
  <c r="AU52" i="43"/>
  <c r="AQ52" i="43"/>
  <c r="AM52" i="43"/>
  <c r="AI52" i="43"/>
  <c r="AE52" i="43"/>
  <c r="AA52" i="43"/>
  <c r="W52" i="43"/>
  <c r="S52" i="43"/>
  <c r="O52" i="43"/>
  <c r="J52" i="43"/>
  <c r="B52" i="43"/>
  <c r="AY51" i="43"/>
  <c r="AU51" i="43"/>
  <c r="AQ51" i="43"/>
  <c r="AM51" i="43"/>
  <c r="AI51" i="43"/>
  <c r="AE51" i="43"/>
  <c r="AA51" i="43"/>
  <c r="W51" i="43"/>
  <c r="S51" i="43"/>
  <c r="O51" i="43"/>
  <c r="J51" i="43"/>
  <c r="B51" i="43"/>
  <c r="AY50" i="43"/>
  <c r="AU50" i="43"/>
  <c r="AQ50" i="43"/>
  <c r="AM50" i="43"/>
  <c r="AI50" i="43"/>
  <c r="AE50" i="43"/>
  <c r="AA50" i="43"/>
  <c r="W50" i="43"/>
  <c r="S50" i="43"/>
  <c r="O50" i="43"/>
  <c r="J50" i="43"/>
  <c r="B50" i="43"/>
  <c r="AY49" i="43"/>
  <c r="AU49" i="43"/>
  <c r="AQ49" i="43"/>
  <c r="AM49" i="43"/>
  <c r="AI49" i="43"/>
  <c r="AE49" i="43"/>
  <c r="AA49" i="43"/>
  <c r="W49" i="43"/>
  <c r="S49" i="43"/>
  <c r="O49" i="43"/>
  <c r="J49" i="43"/>
  <c r="B49" i="43"/>
  <c r="AY48" i="43"/>
  <c r="AU48" i="43"/>
  <c r="AQ48" i="43"/>
  <c r="AM48" i="43"/>
  <c r="AI48" i="43"/>
  <c r="AE48" i="43"/>
  <c r="AA48" i="43"/>
  <c r="W48" i="43"/>
  <c r="S48" i="43"/>
  <c r="O48" i="43"/>
  <c r="J48" i="43"/>
  <c r="B48" i="43"/>
  <c r="AY47" i="43"/>
  <c r="AU47" i="43"/>
  <c r="AQ47" i="43"/>
  <c r="AM47" i="43"/>
  <c r="AI47" i="43"/>
  <c r="AE47" i="43"/>
  <c r="AA47" i="43"/>
  <c r="W47" i="43"/>
  <c r="S47" i="43"/>
  <c r="O47" i="43"/>
  <c r="J47" i="43"/>
  <c r="B47" i="43"/>
  <c r="AY46" i="43"/>
  <c r="AU46" i="43"/>
  <c r="AQ46" i="43"/>
  <c r="AM46" i="43"/>
  <c r="AI46" i="43"/>
  <c r="AE46" i="43"/>
  <c r="AA46" i="43"/>
  <c r="W46" i="43"/>
  <c r="S46" i="43"/>
  <c r="O46" i="43"/>
  <c r="J46" i="43"/>
  <c r="B46" i="43"/>
  <c r="AY45" i="43"/>
  <c r="AU45" i="43"/>
  <c r="AQ45" i="43"/>
  <c r="AM45" i="43"/>
  <c r="AI45" i="43"/>
  <c r="AE45" i="43"/>
  <c r="AA45" i="43"/>
  <c r="W45" i="43"/>
  <c r="S45" i="43"/>
  <c r="O45" i="43"/>
  <c r="J45" i="43"/>
  <c r="B45" i="43"/>
  <c r="AY44" i="43"/>
  <c r="AU44" i="43"/>
  <c r="AQ44" i="43"/>
  <c r="AM44" i="43"/>
  <c r="AI44" i="43"/>
  <c r="AE44" i="43"/>
  <c r="AA44" i="43"/>
  <c r="W44" i="43"/>
  <c r="S44" i="43"/>
  <c r="O44" i="43"/>
  <c r="J44" i="43"/>
  <c r="B44" i="43"/>
  <c r="AY43" i="43"/>
  <c r="AU43" i="43"/>
  <c r="AQ43" i="43"/>
  <c r="AM43" i="43"/>
  <c r="AI43" i="43"/>
  <c r="AE43" i="43"/>
  <c r="AA43" i="43"/>
  <c r="W43" i="43"/>
  <c r="S43" i="43"/>
  <c r="O43" i="43"/>
  <c r="J43" i="43"/>
  <c r="B43" i="43"/>
  <c r="AY42" i="43"/>
  <c r="AU42" i="43"/>
  <c r="AQ42" i="43"/>
  <c r="AM42" i="43"/>
  <c r="AI42" i="43"/>
  <c r="AE42" i="43"/>
  <c r="AA42" i="43"/>
  <c r="W42" i="43"/>
  <c r="S42" i="43"/>
  <c r="O42" i="43"/>
  <c r="J42" i="43"/>
  <c r="B42" i="43"/>
  <c r="AY23" i="43"/>
  <c r="AU23" i="43"/>
  <c r="AQ23" i="43"/>
  <c r="AM23" i="43"/>
  <c r="AI23" i="43"/>
  <c r="AE23" i="43"/>
  <c r="AA23" i="43"/>
  <c r="W23" i="43"/>
  <c r="S23" i="43"/>
  <c r="O23" i="43"/>
  <c r="J23" i="43"/>
  <c r="B23" i="43"/>
  <c r="AY28" i="43"/>
  <c r="AU28" i="43"/>
  <c r="AQ28" i="43"/>
  <c r="AM28" i="43"/>
  <c r="AI28" i="43"/>
  <c r="AE28" i="43"/>
  <c r="AA28" i="43"/>
  <c r="W28" i="43"/>
  <c r="S28" i="43"/>
  <c r="O28" i="43"/>
  <c r="J28" i="43"/>
  <c r="B28" i="43"/>
  <c r="AY19" i="43"/>
  <c r="AU19" i="43"/>
  <c r="AQ19" i="43"/>
  <c r="AM19" i="43"/>
  <c r="AI19" i="43"/>
  <c r="AE19" i="43"/>
  <c r="AA19" i="43"/>
  <c r="W19" i="43"/>
  <c r="S19" i="43"/>
  <c r="O19" i="43"/>
  <c r="J19" i="43"/>
  <c r="B19" i="43"/>
  <c r="AY34" i="43"/>
  <c r="AU34" i="43"/>
  <c r="AQ34" i="43"/>
  <c r="AM34" i="43"/>
  <c r="AI34" i="43"/>
  <c r="AE34" i="43"/>
  <c r="AA34" i="43"/>
  <c r="W34" i="43"/>
  <c r="S34" i="43"/>
  <c r="O34" i="43"/>
  <c r="J34" i="43"/>
  <c r="B34" i="43"/>
  <c r="AZ41" i="43"/>
  <c r="BB41" i="43" s="1"/>
  <c r="AY41" i="43"/>
  <c r="AU41" i="43"/>
  <c r="AQ41" i="43"/>
  <c r="AM41" i="43"/>
  <c r="AI41" i="43"/>
  <c r="AE41" i="43"/>
  <c r="AA41" i="43"/>
  <c r="W41" i="43"/>
  <c r="S41" i="43"/>
  <c r="O41" i="43"/>
  <c r="J41" i="43"/>
  <c r="B41" i="43"/>
  <c r="AY7" i="43"/>
  <c r="AU7" i="43"/>
  <c r="AQ7" i="43"/>
  <c r="AM7" i="43"/>
  <c r="AI7" i="43"/>
  <c r="AE7" i="43"/>
  <c r="AA7" i="43"/>
  <c r="W7" i="43"/>
  <c r="S7" i="43"/>
  <c r="O7" i="43"/>
  <c r="J7" i="43"/>
  <c r="B7" i="43"/>
  <c r="AY32" i="43"/>
  <c r="AU32" i="43"/>
  <c r="AQ32" i="43"/>
  <c r="AM32" i="43"/>
  <c r="AI32" i="43"/>
  <c r="AE32" i="43"/>
  <c r="AA32" i="43"/>
  <c r="W32" i="43"/>
  <c r="S32" i="43"/>
  <c r="O32" i="43"/>
  <c r="J32" i="43"/>
  <c r="B32" i="43"/>
  <c r="AY37" i="43"/>
  <c r="AU37" i="43"/>
  <c r="AQ37" i="43"/>
  <c r="AM37" i="43"/>
  <c r="AI37" i="43"/>
  <c r="AE37" i="43"/>
  <c r="AA37" i="43"/>
  <c r="W37" i="43"/>
  <c r="S37" i="43"/>
  <c r="O37" i="43"/>
  <c r="J37" i="43"/>
  <c r="B37" i="43"/>
  <c r="AY33" i="43"/>
  <c r="AU33" i="43"/>
  <c r="AQ33" i="43"/>
  <c r="AM33" i="43"/>
  <c r="AI33" i="43"/>
  <c r="AE33" i="43"/>
  <c r="AA33" i="43"/>
  <c r="W33" i="43"/>
  <c r="S33" i="43"/>
  <c r="O33" i="43"/>
  <c r="J33" i="43"/>
  <c r="B33" i="43"/>
  <c r="AY9" i="43"/>
  <c r="AU9" i="43"/>
  <c r="AQ9" i="43"/>
  <c r="AM9" i="43"/>
  <c r="AI9" i="43"/>
  <c r="AE9" i="43"/>
  <c r="AA9" i="43"/>
  <c r="W9" i="43"/>
  <c r="S9" i="43"/>
  <c r="O9" i="43"/>
  <c r="J9" i="43"/>
  <c r="B9" i="43"/>
  <c r="AY12" i="43"/>
  <c r="AU12" i="43"/>
  <c r="AQ12" i="43"/>
  <c r="AM12" i="43"/>
  <c r="AI12" i="43"/>
  <c r="AE12" i="43"/>
  <c r="AA12" i="43"/>
  <c r="W12" i="43"/>
  <c r="S12" i="43"/>
  <c r="O12" i="43"/>
  <c r="J12" i="43"/>
  <c r="B12" i="43"/>
  <c r="AY17" i="43"/>
  <c r="AU17" i="43"/>
  <c r="AQ17" i="43"/>
  <c r="AM17" i="43"/>
  <c r="AI17" i="43"/>
  <c r="AE17" i="43"/>
  <c r="AA17" i="43"/>
  <c r="W17" i="43"/>
  <c r="S17" i="43"/>
  <c r="O17" i="43"/>
  <c r="J17" i="43"/>
  <c r="B17" i="43"/>
  <c r="AY30" i="43"/>
  <c r="AU30" i="43"/>
  <c r="AQ30" i="43"/>
  <c r="AM30" i="43"/>
  <c r="AI30" i="43"/>
  <c r="AE30" i="43"/>
  <c r="AA30" i="43"/>
  <c r="W30" i="43"/>
  <c r="S30" i="43"/>
  <c r="O30" i="43"/>
  <c r="J30" i="43"/>
  <c r="B30" i="43"/>
  <c r="AY10" i="43"/>
  <c r="AU10" i="43"/>
  <c r="AQ10" i="43"/>
  <c r="AM10" i="43"/>
  <c r="AI10" i="43"/>
  <c r="AE10" i="43"/>
  <c r="AA10" i="43"/>
  <c r="W10" i="43"/>
  <c r="S10" i="43"/>
  <c r="O10" i="43"/>
  <c r="J10" i="43"/>
  <c r="B10" i="43"/>
  <c r="AY2" i="43"/>
  <c r="AU2" i="43"/>
  <c r="AQ2" i="43"/>
  <c r="AM2" i="43"/>
  <c r="AI2" i="43"/>
  <c r="AE2" i="43"/>
  <c r="AA2" i="43"/>
  <c r="W2" i="43"/>
  <c r="S2" i="43"/>
  <c r="O2" i="43"/>
  <c r="J2" i="43"/>
  <c r="B2" i="43"/>
  <c r="AY18" i="43"/>
  <c r="AU18" i="43"/>
  <c r="AQ18" i="43"/>
  <c r="AM18" i="43"/>
  <c r="AI18" i="43"/>
  <c r="AE18" i="43"/>
  <c r="AA18" i="43"/>
  <c r="W18" i="43"/>
  <c r="S18" i="43"/>
  <c r="O18" i="43"/>
  <c r="J18" i="43"/>
  <c r="B18" i="43"/>
  <c r="AY20" i="43"/>
  <c r="AU20" i="43"/>
  <c r="AQ20" i="43"/>
  <c r="AM20" i="43"/>
  <c r="AI20" i="43"/>
  <c r="AE20" i="43"/>
  <c r="AA20" i="43"/>
  <c r="W20" i="43"/>
  <c r="S20" i="43"/>
  <c r="O20" i="43"/>
  <c r="J20" i="43"/>
  <c r="B20" i="43"/>
  <c r="AY35" i="43"/>
  <c r="AU35" i="43"/>
  <c r="AQ35" i="43"/>
  <c r="AM35" i="43"/>
  <c r="AI35" i="43"/>
  <c r="AE35" i="43"/>
  <c r="AA35" i="43"/>
  <c r="W35" i="43"/>
  <c r="S35" i="43"/>
  <c r="O35" i="43"/>
  <c r="J35" i="43"/>
  <c r="B35" i="43"/>
  <c r="AY13" i="43"/>
  <c r="AU13" i="43"/>
  <c r="AQ13" i="43"/>
  <c r="AM13" i="43"/>
  <c r="AI13" i="43"/>
  <c r="AE13" i="43"/>
  <c r="AA13" i="43"/>
  <c r="W13" i="43"/>
  <c r="S13" i="43"/>
  <c r="O13" i="43"/>
  <c r="J13" i="43"/>
  <c r="B13" i="43"/>
  <c r="AY40" i="43"/>
  <c r="AU40" i="43"/>
  <c r="AQ40" i="43"/>
  <c r="AM40" i="43"/>
  <c r="AI40" i="43"/>
  <c r="AE40" i="43"/>
  <c r="AA40" i="43"/>
  <c r="W40" i="43"/>
  <c r="S40" i="43"/>
  <c r="O40" i="43"/>
  <c r="J40" i="43"/>
  <c r="B40" i="43"/>
  <c r="AY5" i="43"/>
  <c r="AU5" i="43"/>
  <c r="AQ5" i="43"/>
  <c r="AM5" i="43"/>
  <c r="AI5" i="43"/>
  <c r="AE5" i="43"/>
  <c r="AA5" i="43"/>
  <c r="W5" i="43"/>
  <c r="S5" i="43"/>
  <c r="O5" i="43"/>
  <c r="J5" i="43"/>
  <c r="B5" i="43"/>
  <c r="AY15" i="43"/>
  <c r="AU15" i="43"/>
  <c r="AQ15" i="43"/>
  <c r="AM15" i="43"/>
  <c r="AI15" i="43"/>
  <c r="AE15" i="43"/>
  <c r="AA15" i="43"/>
  <c r="W15" i="43"/>
  <c r="S15" i="43"/>
  <c r="O15" i="43"/>
  <c r="J15" i="43"/>
  <c r="B15" i="43"/>
  <c r="AY14" i="43"/>
  <c r="AU14" i="43"/>
  <c r="AQ14" i="43"/>
  <c r="AM14" i="43"/>
  <c r="AI14" i="43"/>
  <c r="AE14" i="43"/>
  <c r="AA14" i="43"/>
  <c r="W14" i="43"/>
  <c r="S14" i="43"/>
  <c r="O14" i="43"/>
  <c r="J14" i="43"/>
  <c r="B14" i="43"/>
  <c r="AY39" i="43"/>
  <c r="AU39" i="43"/>
  <c r="AQ39" i="43"/>
  <c r="AM39" i="43"/>
  <c r="AI39" i="43"/>
  <c r="AE39" i="43"/>
  <c r="AA39" i="43"/>
  <c r="W39" i="43"/>
  <c r="S39" i="43"/>
  <c r="O39" i="43"/>
  <c r="J39" i="43"/>
  <c r="B39" i="43"/>
  <c r="AY22" i="43"/>
  <c r="AU22" i="43"/>
  <c r="AQ22" i="43"/>
  <c r="AM22" i="43"/>
  <c r="AI22" i="43"/>
  <c r="AE22" i="43"/>
  <c r="AA22" i="43"/>
  <c r="W22" i="43"/>
  <c r="S22" i="43"/>
  <c r="O22" i="43"/>
  <c r="J22" i="43"/>
  <c r="B22" i="43"/>
  <c r="AY16" i="43"/>
  <c r="AU16" i="43"/>
  <c r="AQ16" i="43"/>
  <c r="AM16" i="43"/>
  <c r="AI16" i="43"/>
  <c r="AE16" i="43"/>
  <c r="AA16" i="43"/>
  <c r="W16" i="43"/>
  <c r="S16" i="43"/>
  <c r="O16" i="43"/>
  <c r="J16" i="43"/>
  <c r="B16" i="43"/>
  <c r="AY8" i="43"/>
  <c r="AU8" i="43"/>
  <c r="AQ8" i="43"/>
  <c r="J8" i="43"/>
  <c r="B8" i="43"/>
  <c r="AY24" i="43"/>
  <c r="AU24" i="43"/>
  <c r="AQ24" i="43"/>
  <c r="AM24" i="43"/>
  <c r="AI24" i="43"/>
  <c r="AE24" i="43"/>
  <c r="AA24" i="43"/>
  <c r="W24" i="43"/>
  <c r="S24" i="43"/>
  <c r="O24" i="43"/>
  <c r="J24" i="43"/>
  <c r="B24" i="43"/>
  <c r="AY4" i="43"/>
  <c r="AU4" i="43"/>
  <c r="AQ4" i="43"/>
  <c r="AM4" i="43"/>
  <c r="AI4" i="43"/>
  <c r="AE4" i="43"/>
  <c r="AA4" i="43"/>
  <c r="W4" i="43"/>
  <c r="S4" i="43"/>
  <c r="O4" i="43"/>
  <c r="J4" i="43"/>
  <c r="B4" i="43"/>
  <c r="AY6" i="43"/>
  <c r="AU6" i="43"/>
  <c r="AQ6" i="43"/>
  <c r="AM6" i="43"/>
  <c r="AI6" i="43"/>
  <c r="AE6" i="43"/>
  <c r="AA6" i="43"/>
  <c r="W6" i="43"/>
  <c r="S6" i="43"/>
  <c r="O6" i="43"/>
  <c r="J6" i="43"/>
  <c r="B6" i="43"/>
  <c r="AY25" i="43"/>
  <c r="AU25" i="43"/>
  <c r="AQ25" i="43"/>
  <c r="AM25" i="43"/>
  <c r="AI25" i="43"/>
  <c r="AE25" i="43"/>
  <c r="AA25" i="43"/>
  <c r="W25" i="43"/>
  <c r="S25" i="43"/>
  <c r="O25" i="43"/>
  <c r="J25" i="43"/>
  <c r="B25" i="43"/>
  <c r="AY21" i="43"/>
  <c r="AU21" i="43"/>
  <c r="AQ21" i="43"/>
  <c r="AM21" i="43"/>
  <c r="AI21" i="43"/>
  <c r="AE21" i="43"/>
  <c r="AA21" i="43"/>
  <c r="W21" i="43"/>
  <c r="S21" i="43"/>
  <c r="O21" i="43"/>
  <c r="J21" i="43"/>
  <c r="B21" i="43"/>
  <c r="AY31" i="43"/>
  <c r="AU31" i="43"/>
  <c r="AQ31" i="43"/>
  <c r="AM31" i="43"/>
  <c r="AI31" i="43"/>
  <c r="AE31" i="43"/>
  <c r="AA31" i="43"/>
  <c r="W31" i="43"/>
  <c r="S31" i="43"/>
  <c r="O31" i="43"/>
  <c r="J31" i="43"/>
  <c r="B31" i="43"/>
  <c r="AY38" i="43"/>
  <c r="AU38" i="43"/>
  <c r="AQ38" i="43"/>
  <c r="AM38" i="43"/>
  <c r="AI38" i="43"/>
  <c r="AE38" i="43"/>
  <c r="AA38" i="43"/>
  <c r="W38" i="43"/>
  <c r="S38" i="43"/>
  <c r="O38" i="43"/>
  <c r="J38" i="43"/>
  <c r="B38" i="43"/>
  <c r="AY3" i="43"/>
  <c r="AU3" i="43"/>
  <c r="AQ3" i="43"/>
  <c r="AM3" i="43"/>
  <c r="AI3" i="43"/>
  <c r="AE3" i="43"/>
  <c r="AA3" i="43"/>
  <c r="W3" i="43"/>
  <c r="S3" i="43"/>
  <c r="O3" i="43"/>
  <c r="J3" i="43"/>
  <c r="B3" i="43"/>
  <c r="AY11" i="43"/>
  <c r="AU11" i="43"/>
  <c r="AQ11" i="43"/>
  <c r="AM11" i="43"/>
  <c r="AI11" i="43"/>
  <c r="AE11" i="43"/>
  <c r="AA11" i="43"/>
  <c r="W11" i="43"/>
  <c r="S11" i="43"/>
  <c r="O11" i="43"/>
  <c r="J11" i="43"/>
  <c r="B11" i="43"/>
  <c r="AY27" i="43"/>
  <c r="AU27" i="43"/>
  <c r="AQ27" i="43"/>
  <c r="AM27" i="43"/>
  <c r="AI27" i="43"/>
  <c r="AE27" i="43"/>
  <c r="AA27" i="43"/>
  <c r="W27" i="43"/>
  <c r="S27" i="43"/>
  <c r="O27" i="43"/>
  <c r="J27" i="43"/>
  <c r="B27" i="43"/>
  <c r="AY36" i="43"/>
  <c r="AU36" i="43"/>
  <c r="AQ36" i="43"/>
  <c r="AM36" i="43"/>
  <c r="AI36" i="43"/>
  <c r="AE36" i="43"/>
  <c r="AA36" i="43"/>
  <c r="W36" i="43"/>
  <c r="S36" i="43"/>
  <c r="O36" i="43"/>
  <c r="J36" i="43"/>
  <c r="B36" i="43"/>
  <c r="AY26" i="43"/>
  <c r="AU26" i="43"/>
  <c r="AQ26" i="43"/>
  <c r="AM26" i="43"/>
  <c r="AI26" i="43"/>
  <c r="AE26" i="43"/>
  <c r="AA26" i="43"/>
  <c r="W26" i="43"/>
  <c r="S26" i="43"/>
  <c r="O26" i="43"/>
  <c r="J26" i="43"/>
  <c r="B26" i="43"/>
  <c r="AY29" i="43"/>
  <c r="AU29" i="43"/>
  <c r="AQ29" i="43"/>
  <c r="AM29" i="43"/>
  <c r="AI29" i="43"/>
  <c r="AE29" i="43"/>
  <c r="AA29" i="43"/>
  <c r="W29" i="43"/>
  <c r="S29" i="43"/>
  <c r="O29" i="43"/>
  <c r="J29" i="43"/>
  <c r="B29" i="43"/>
  <c r="D1" i="43"/>
  <c r="AY124" i="42"/>
  <c r="AU124" i="42"/>
  <c r="AQ124" i="42"/>
  <c r="AM124" i="42"/>
  <c r="AI124" i="42"/>
  <c r="AE124" i="42"/>
  <c r="AA124" i="42"/>
  <c r="W124" i="42"/>
  <c r="S124" i="42"/>
  <c r="O124" i="42"/>
  <c r="J124" i="42"/>
  <c r="B124" i="42"/>
  <c r="AY123" i="42"/>
  <c r="AU123" i="42"/>
  <c r="S123" i="42"/>
  <c r="O123" i="42"/>
  <c r="J123" i="42"/>
  <c r="B123" i="42"/>
  <c r="AY122" i="42"/>
  <c r="AU122" i="42"/>
  <c r="AQ122" i="42"/>
  <c r="AM122" i="42"/>
  <c r="AI122" i="42"/>
  <c r="AE122" i="42"/>
  <c r="AA122" i="42"/>
  <c r="W122" i="42"/>
  <c r="S122" i="42"/>
  <c r="O122" i="42"/>
  <c r="J122" i="42"/>
  <c r="B122" i="42"/>
  <c r="AY121" i="42"/>
  <c r="AU121" i="42"/>
  <c r="AQ121" i="42"/>
  <c r="AM121" i="42"/>
  <c r="AI121" i="42"/>
  <c r="AE121" i="42"/>
  <c r="AA121" i="42"/>
  <c r="W121" i="42"/>
  <c r="S121" i="42"/>
  <c r="O121" i="42"/>
  <c r="J121" i="42"/>
  <c r="B121" i="42"/>
  <c r="AY120" i="42"/>
  <c r="AU120" i="42"/>
  <c r="AQ120" i="42"/>
  <c r="AM120" i="42"/>
  <c r="AI120" i="42"/>
  <c r="AE120" i="42"/>
  <c r="AA120" i="42"/>
  <c r="W120" i="42"/>
  <c r="S120" i="42"/>
  <c r="O120" i="42"/>
  <c r="J120" i="42"/>
  <c r="B120" i="42"/>
  <c r="AY119" i="42"/>
  <c r="AU119" i="42"/>
  <c r="AQ119" i="42"/>
  <c r="AM119" i="42"/>
  <c r="AI119" i="42"/>
  <c r="AE119" i="42"/>
  <c r="AA119" i="42"/>
  <c r="W119" i="42"/>
  <c r="S119" i="42"/>
  <c r="O119" i="42"/>
  <c r="J119" i="42"/>
  <c r="B119" i="42"/>
  <c r="AY118" i="42"/>
  <c r="AU118" i="42"/>
  <c r="AQ118" i="42"/>
  <c r="AM118" i="42"/>
  <c r="AI118" i="42"/>
  <c r="AE118" i="42"/>
  <c r="AA118" i="42"/>
  <c r="W118" i="42"/>
  <c r="S118" i="42"/>
  <c r="O118" i="42"/>
  <c r="J118" i="42"/>
  <c r="B118" i="42"/>
  <c r="AY117" i="42"/>
  <c r="AU117" i="42"/>
  <c r="AM117" i="42"/>
  <c r="AI117" i="42"/>
  <c r="AE117" i="42"/>
  <c r="AA117" i="42"/>
  <c r="W117" i="42"/>
  <c r="S117" i="42"/>
  <c r="O117" i="42"/>
  <c r="J117" i="42"/>
  <c r="B117" i="42"/>
  <c r="AY116" i="42"/>
  <c r="AU116" i="42"/>
  <c r="AQ116" i="42"/>
  <c r="AM116" i="42"/>
  <c r="AI116" i="42"/>
  <c r="AE116" i="42"/>
  <c r="AA116" i="42"/>
  <c r="W116" i="42"/>
  <c r="S116" i="42"/>
  <c r="O116" i="42"/>
  <c r="J116" i="42"/>
  <c r="B116" i="42"/>
  <c r="AY115" i="42"/>
  <c r="AU115" i="42"/>
  <c r="AE115" i="42"/>
  <c r="W115" i="42"/>
  <c r="J115" i="42"/>
  <c r="B115" i="42"/>
  <c r="AY114" i="42"/>
  <c r="AU114" i="42"/>
  <c r="AE114" i="42"/>
  <c r="W114" i="42"/>
  <c r="J114" i="42"/>
  <c r="B114" i="42"/>
  <c r="AY113" i="42"/>
  <c r="AU113" i="42"/>
  <c r="AE113" i="42"/>
  <c r="W113" i="42"/>
  <c r="J113" i="42"/>
  <c r="B113" i="42"/>
  <c r="AY112" i="42"/>
  <c r="AU112" i="42"/>
  <c r="AE112" i="42"/>
  <c r="W112" i="42"/>
  <c r="J112" i="42"/>
  <c r="B112" i="42"/>
  <c r="AY111" i="42"/>
  <c r="AU111" i="42"/>
  <c r="AE111" i="42"/>
  <c r="W111" i="42"/>
  <c r="J111" i="42"/>
  <c r="B111" i="42"/>
  <c r="AY110" i="42"/>
  <c r="AU110" i="42"/>
  <c r="AE110" i="42"/>
  <c r="W110" i="42"/>
  <c r="J110" i="42"/>
  <c r="B110" i="42"/>
  <c r="AY109" i="42"/>
  <c r="AU109" i="42"/>
  <c r="AE109" i="42"/>
  <c r="W109" i="42"/>
  <c r="J109" i="42"/>
  <c r="B109" i="42"/>
  <c r="AY108" i="42"/>
  <c r="AU108" i="42"/>
  <c r="AQ108" i="42"/>
  <c r="AM108" i="42"/>
  <c r="AI108" i="42"/>
  <c r="AE108" i="42"/>
  <c r="AA108" i="42"/>
  <c r="W108" i="42"/>
  <c r="S108" i="42"/>
  <c r="O108" i="42"/>
  <c r="J108" i="42"/>
  <c r="B108" i="42"/>
  <c r="AY107" i="42"/>
  <c r="AU107" i="42"/>
  <c r="AQ107" i="42"/>
  <c r="AM107" i="42"/>
  <c r="AI107" i="42"/>
  <c r="AE107" i="42"/>
  <c r="AA107" i="42"/>
  <c r="W107" i="42"/>
  <c r="S107" i="42"/>
  <c r="O107" i="42"/>
  <c r="J107" i="42"/>
  <c r="B107" i="42"/>
  <c r="AY106" i="42"/>
  <c r="AU106" i="42"/>
  <c r="AQ106" i="42"/>
  <c r="AM106" i="42"/>
  <c r="AI106" i="42"/>
  <c r="AE106" i="42"/>
  <c r="AA106" i="42"/>
  <c r="W106" i="42"/>
  <c r="S106" i="42"/>
  <c r="O106" i="42"/>
  <c r="J106" i="42"/>
  <c r="B106" i="42"/>
  <c r="AY105" i="42"/>
  <c r="AU105" i="42"/>
  <c r="AQ105" i="42"/>
  <c r="AM105" i="42"/>
  <c r="AI105" i="42"/>
  <c r="AE105" i="42"/>
  <c r="AA105" i="42"/>
  <c r="W105" i="42"/>
  <c r="S105" i="42"/>
  <c r="O105" i="42"/>
  <c r="J105" i="42"/>
  <c r="B105" i="42"/>
  <c r="AY104" i="42"/>
  <c r="AU104" i="42"/>
  <c r="AQ104" i="42"/>
  <c r="AM104" i="42"/>
  <c r="AI104" i="42"/>
  <c r="AE104" i="42"/>
  <c r="AA104" i="42"/>
  <c r="W104" i="42"/>
  <c r="S104" i="42"/>
  <c r="O104" i="42"/>
  <c r="J104" i="42"/>
  <c r="B104" i="42"/>
  <c r="AY103" i="42"/>
  <c r="AU103" i="42"/>
  <c r="AQ103" i="42"/>
  <c r="AM103" i="42"/>
  <c r="AI103" i="42"/>
  <c r="AE103" i="42"/>
  <c r="AA103" i="42"/>
  <c r="W103" i="42"/>
  <c r="S103" i="42"/>
  <c r="O103" i="42"/>
  <c r="J103" i="42"/>
  <c r="B103" i="42"/>
  <c r="AY102" i="42"/>
  <c r="AU102" i="42"/>
  <c r="AQ102" i="42"/>
  <c r="AM102" i="42"/>
  <c r="AI102" i="42"/>
  <c r="AE102" i="42"/>
  <c r="AA102" i="42"/>
  <c r="W102" i="42"/>
  <c r="S102" i="42"/>
  <c r="O102" i="42"/>
  <c r="J102" i="42"/>
  <c r="B102" i="42"/>
  <c r="AY101" i="42"/>
  <c r="AU101" i="42"/>
  <c r="AQ101" i="42"/>
  <c r="AM101" i="42"/>
  <c r="AI101" i="42"/>
  <c r="AE101" i="42"/>
  <c r="AA101" i="42"/>
  <c r="W101" i="42"/>
  <c r="S101" i="42"/>
  <c r="O101" i="42"/>
  <c r="J101" i="42"/>
  <c r="H101" i="42"/>
  <c r="AZ101" i="42" s="1"/>
  <c r="BB101" i="42" s="1"/>
  <c r="BC101" i="42" s="1"/>
  <c r="B101" i="42"/>
  <c r="AY100" i="42"/>
  <c r="AU100" i="42"/>
  <c r="AQ100" i="42"/>
  <c r="AM100" i="42"/>
  <c r="AI100" i="42"/>
  <c r="AE100" i="42"/>
  <c r="AA100" i="42"/>
  <c r="W100" i="42"/>
  <c r="S100" i="42"/>
  <c r="O100" i="42"/>
  <c r="J100" i="42"/>
  <c r="B100" i="42"/>
  <c r="AY99" i="42"/>
  <c r="AU99" i="42"/>
  <c r="AQ99" i="42"/>
  <c r="AM99" i="42"/>
  <c r="AI99" i="42"/>
  <c r="AE99" i="42"/>
  <c r="AA99" i="42"/>
  <c r="W99" i="42"/>
  <c r="S99" i="42"/>
  <c r="O99" i="42"/>
  <c r="J99" i="42"/>
  <c r="B99" i="42"/>
  <c r="AY98" i="42"/>
  <c r="AU98" i="42"/>
  <c r="AQ98" i="42"/>
  <c r="AM98" i="42"/>
  <c r="AE98" i="42"/>
  <c r="AA98" i="42"/>
  <c r="W98" i="42"/>
  <c r="O98" i="42"/>
  <c r="J98" i="42"/>
  <c r="B98" i="42"/>
  <c r="AY97" i="42"/>
  <c r="AU97" i="42"/>
  <c r="AQ97" i="42"/>
  <c r="AM97" i="42"/>
  <c r="AI97" i="42"/>
  <c r="AE97" i="42"/>
  <c r="AA97" i="42"/>
  <c r="W97" i="42"/>
  <c r="S97" i="42"/>
  <c r="O97" i="42"/>
  <c r="J97" i="42"/>
  <c r="B97" i="42"/>
  <c r="AY96" i="42"/>
  <c r="AU96" i="42"/>
  <c r="AQ96" i="42"/>
  <c r="AM96" i="42"/>
  <c r="AI96" i="42"/>
  <c r="AE96" i="42"/>
  <c r="AA96" i="42"/>
  <c r="W96" i="42"/>
  <c r="S96" i="42"/>
  <c r="O96" i="42"/>
  <c r="J96" i="42"/>
  <c r="B96" i="42"/>
  <c r="AY95" i="42"/>
  <c r="AU95" i="42"/>
  <c r="AQ95" i="42"/>
  <c r="AM95" i="42"/>
  <c r="AI95" i="42"/>
  <c r="AE95" i="42"/>
  <c r="AA95" i="42"/>
  <c r="W95" i="42"/>
  <c r="S95" i="42"/>
  <c r="O95" i="42"/>
  <c r="J95" i="42"/>
  <c r="B95" i="42"/>
  <c r="AY94" i="42"/>
  <c r="AU94" i="42"/>
  <c r="AQ94" i="42"/>
  <c r="AM94" i="42"/>
  <c r="AI94" i="42"/>
  <c r="AE94" i="42"/>
  <c r="AA94" i="42"/>
  <c r="W94" i="42"/>
  <c r="S94" i="42"/>
  <c r="O94" i="42"/>
  <c r="J94" i="42"/>
  <c r="B94" i="42"/>
  <c r="AY93" i="42"/>
  <c r="AU93" i="42"/>
  <c r="AQ93" i="42"/>
  <c r="AM93" i="42"/>
  <c r="AI93" i="42"/>
  <c r="AE93" i="42"/>
  <c r="AA93" i="42"/>
  <c r="W93" i="42"/>
  <c r="S93" i="42"/>
  <c r="O93" i="42"/>
  <c r="J93" i="42"/>
  <c r="B93" i="42"/>
  <c r="AY92" i="42"/>
  <c r="AU92" i="42"/>
  <c r="AQ92" i="42"/>
  <c r="AM92" i="42"/>
  <c r="AI92" i="42"/>
  <c r="AE92" i="42"/>
  <c r="AA92" i="42"/>
  <c r="W92" i="42"/>
  <c r="S92" i="42"/>
  <c r="O92" i="42"/>
  <c r="J92" i="42"/>
  <c r="B92" i="42"/>
  <c r="AY91" i="42"/>
  <c r="AU91" i="42"/>
  <c r="AQ91" i="42"/>
  <c r="AM91" i="42"/>
  <c r="AI91" i="42"/>
  <c r="AE91" i="42"/>
  <c r="AA91" i="42"/>
  <c r="W91" i="42"/>
  <c r="J91" i="42"/>
  <c r="B91" i="42"/>
  <c r="AY90" i="42"/>
  <c r="AU90" i="42"/>
  <c r="AQ90" i="42"/>
  <c r="AM90" i="42"/>
  <c r="AI90" i="42"/>
  <c r="AE90" i="42"/>
  <c r="AA90" i="42"/>
  <c r="W90" i="42"/>
  <c r="S90" i="42"/>
  <c r="O90" i="42"/>
  <c r="J90" i="42"/>
  <c r="B90" i="42"/>
  <c r="AY89" i="42"/>
  <c r="AU89" i="42"/>
  <c r="AQ89" i="42"/>
  <c r="AM89" i="42"/>
  <c r="AI89" i="42"/>
  <c r="AE89" i="42"/>
  <c r="AA89" i="42"/>
  <c r="W89" i="42"/>
  <c r="S89" i="42"/>
  <c r="O89" i="42"/>
  <c r="J89" i="42"/>
  <c r="B89" i="42"/>
  <c r="AY88" i="42"/>
  <c r="AU88" i="42"/>
  <c r="AQ88" i="42"/>
  <c r="AM88" i="42"/>
  <c r="AI88" i="42"/>
  <c r="AE88" i="42"/>
  <c r="AA88" i="42"/>
  <c r="W88" i="42"/>
  <c r="S88" i="42"/>
  <c r="O88" i="42"/>
  <c r="J88" i="42"/>
  <c r="B88" i="42"/>
  <c r="AY87" i="42"/>
  <c r="AU87" i="42"/>
  <c r="AQ87" i="42"/>
  <c r="AM87" i="42"/>
  <c r="AI87" i="42"/>
  <c r="AE87" i="42"/>
  <c r="AA87" i="42"/>
  <c r="W87" i="42"/>
  <c r="S87" i="42"/>
  <c r="O87" i="42"/>
  <c r="J87" i="42"/>
  <c r="B87" i="42"/>
  <c r="AY86" i="42"/>
  <c r="AU86" i="42"/>
  <c r="AQ86" i="42"/>
  <c r="AM86" i="42"/>
  <c r="AI86" i="42"/>
  <c r="AE86" i="42"/>
  <c r="AA86" i="42"/>
  <c r="W86" i="42"/>
  <c r="S86" i="42"/>
  <c r="O86" i="42"/>
  <c r="J86" i="42"/>
  <c r="B86" i="42"/>
  <c r="AY85" i="42"/>
  <c r="AU85" i="42"/>
  <c r="AQ85" i="42"/>
  <c r="AM85" i="42"/>
  <c r="AI85" i="42"/>
  <c r="AE85" i="42"/>
  <c r="AA85" i="42"/>
  <c r="W85" i="42"/>
  <c r="S85" i="42"/>
  <c r="O85" i="42"/>
  <c r="J85" i="42"/>
  <c r="B85" i="42"/>
  <c r="AY84" i="42"/>
  <c r="AU84" i="42"/>
  <c r="AQ84" i="42"/>
  <c r="AM84" i="42"/>
  <c r="AI84" i="42"/>
  <c r="AE84" i="42"/>
  <c r="AA84" i="42"/>
  <c r="H84" i="42" s="1"/>
  <c r="AZ84" i="42" s="1"/>
  <c r="BB84" i="42" s="1"/>
  <c r="BC84" i="42" s="1"/>
  <c r="W84" i="42"/>
  <c r="S84" i="42"/>
  <c r="O84" i="42"/>
  <c r="J84" i="42"/>
  <c r="B84" i="42"/>
  <c r="AY83" i="42"/>
  <c r="AU83" i="42"/>
  <c r="AQ83" i="42"/>
  <c r="AM83" i="42"/>
  <c r="AI83" i="42"/>
  <c r="AE83" i="42"/>
  <c r="AA83" i="42"/>
  <c r="W83" i="42"/>
  <c r="S83" i="42"/>
  <c r="O83" i="42"/>
  <c r="J83" i="42"/>
  <c r="B83" i="42"/>
  <c r="AY82" i="42"/>
  <c r="AU82" i="42"/>
  <c r="AQ82" i="42"/>
  <c r="AM82" i="42"/>
  <c r="AI82" i="42"/>
  <c r="AE82" i="42"/>
  <c r="AA82" i="42"/>
  <c r="W82" i="42"/>
  <c r="S82" i="42"/>
  <c r="O82" i="42"/>
  <c r="J82" i="42"/>
  <c r="B82" i="42"/>
  <c r="AY81" i="42"/>
  <c r="AU81" i="42"/>
  <c r="AQ81" i="42"/>
  <c r="AM81" i="42"/>
  <c r="AI81" i="42"/>
  <c r="AE81" i="42"/>
  <c r="AA81" i="42"/>
  <c r="W81" i="42"/>
  <c r="S81" i="42"/>
  <c r="O81" i="42"/>
  <c r="J81" i="42"/>
  <c r="B81" i="42"/>
  <c r="AY80" i="42"/>
  <c r="AU80" i="42"/>
  <c r="AM80" i="42"/>
  <c r="AE80" i="42"/>
  <c r="AA80" i="42"/>
  <c r="W80" i="42"/>
  <c r="S80" i="42"/>
  <c r="O80" i="42"/>
  <c r="J80" i="42"/>
  <c r="B80" i="42"/>
  <c r="AY79" i="42"/>
  <c r="AU79" i="42"/>
  <c r="AM79" i="42"/>
  <c r="AE79" i="42"/>
  <c r="AA79" i="42"/>
  <c r="W79" i="42"/>
  <c r="S79" i="42"/>
  <c r="O79" i="42"/>
  <c r="J79" i="42"/>
  <c r="B79" i="42"/>
  <c r="AY78" i="42"/>
  <c r="AU78" i="42"/>
  <c r="AQ78" i="42"/>
  <c r="AM78" i="42"/>
  <c r="AI78" i="42"/>
  <c r="AE78" i="42"/>
  <c r="AA78" i="42"/>
  <c r="W78" i="42"/>
  <c r="S78" i="42"/>
  <c r="O78" i="42"/>
  <c r="J78" i="42"/>
  <c r="B78" i="42"/>
  <c r="AY77" i="42"/>
  <c r="AU77" i="42"/>
  <c r="AQ77" i="42"/>
  <c r="AM77" i="42"/>
  <c r="AI77" i="42"/>
  <c r="AE77" i="42"/>
  <c r="AA77" i="42"/>
  <c r="W77" i="42"/>
  <c r="S77" i="42"/>
  <c r="O77" i="42"/>
  <c r="J77" i="42"/>
  <c r="B77" i="42"/>
  <c r="AY76" i="42"/>
  <c r="AU76" i="42"/>
  <c r="AQ76" i="42"/>
  <c r="AM76" i="42"/>
  <c r="AI76" i="42"/>
  <c r="AE76" i="42"/>
  <c r="AA76" i="42"/>
  <c r="W76" i="42"/>
  <c r="S76" i="42"/>
  <c r="O76" i="42"/>
  <c r="J76" i="42"/>
  <c r="B76" i="42"/>
  <c r="AY75" i="42"/>
  <c r="AU75" i="42"/>
  <c r="AQ75" i="42"/>
  <c r="AM75" i="42"/>
  <c r="AI75" i="42"/>
  <c r="AE75" i="42"/>
  <c r="AA75" i="42"/>
  <c r="W75" i="42"/>
  <c r="S75" i="42"/>
  <c r="O75" i="42"/>
  <c r="J75" i="42"/>
  <c r="B75" i="42"/>
  <c r="AY74" i="42"/>
  <c r="AU74" i="42"/>
  <c r="AQ74" i="42"/>
  <c r="AM74" i="42"/>
  <c r="AI74" i="42"/>
  <c r="AE74" i="42"/>
  <c r="AA74" i="42"/>
  <c r="W74" i="42"/>
  <c r="S74" i="42"/>
  <c r="O74" i="42"/>
  <c r="J74" i="42"/>
  <c r="B74" i="42"/>
  <c r="AY73" i="42"/>
  <c r="AU73" i="42"/>
  <c r="AQ73" i="42"/>
  <c r="AM73" i="42"/>
  <c r="AI73" i="42"/>
  <c r="AE73" i="42"/>
  <c r="AA73" i="42"/>
  <c r="W73" i="42"/>
  <c r="S73" i="42"/>
  <c r="O73" i="42"/>
  <c r="J73" i="42"/>
  <c r="B73" i="42"/>
  <c r="AY72" i="42"/>
  <c r="AU72" i="42"/>
  <c r="AQ72" i="42"/>
  <c r="AM72" i="42"/>
  <c r="AI72" i="42"/>
  <c r="AE72" i="42"/>
  <c r="AA72" i="42"/>
  <c r="W72" i="42"/>
  <c r="S72" i="42"/>
  <c r="O72" i="42"/>
  <c r="J72" i="42"/>
  <c r="B72" i="42"/>
  <c r="AY8" i="42"/>
  <c r="AU8" i="42"/>
  <c r="AQ8" i="42"/>
  <c r="AM8" i="42"/>
  <c r="AI8" i="42"/>
  <c r="AE8" i="42"/>
  <c r="AA8" i="42"/>
  <c r="W8" i="42"/>
  <c r="S8" i="42"/>
  <c r="O8" i="42"/>
  <c r="J8" i="42"/>
  <c r="B8" i="42"/>
  <c r="AY31" i="42"/>
  <c r="AU31" i="42"/>
  <c r="AQ31" i="42"/>
  <c r="AM31" i="42"/>
  <c r="AI31" i="42"/>
  <c r="AE31" i="42"/>
  <c r="AA31" i="42"/>
  <c r="W31" i="42"/>
  <c r="S31" i="42"/>
  <c r="O31" i="42"/>
  <c r="J31" i="42"/>
  <c r="B31" i="42"/>
  <c r="AY21" i="42"/>
  <c r="AU21" i="42"/>
  <c r="AQ21" i="42"/>
  <c r="AM21" i="42"/>
  <c r="AI21" i="42"/>
  <c r="AE21" i="42"/>
  <c r="AA21" i="42"/>
  <c r="W21" i="42"/>
  <c r="S21" i="42"/>
  <c r="O21" i="42"/>
  <c r="H21" i="42" s="1"/>
  <c r="AZ21" i="42" s="1"/>
  <c r="BB21" i="42" s="1"/>
  <c r="BC21" i="42" s="1"/>
  <c r="J21" i="42"/>
  <c r="B21" i="42"/>
  <c r="AY49" i="42"/>
  <c r="AU49" i="42"/>
  <c r="AQ49" i="42"/>
  <c r="AM49" i="42"/>
  <c r="AI49" i="42"/>
  <c r="AE49" i="42"/>
  <c r="AA49" i="42"/>
  <c r="W49" i="42"/>
  <c r="S49" i="42"/>
  <c r="O49" i="42"/>
  <c r="J49" i="42"/>
  <c r="B49" i="42"/>
  <c r="AY17" i="42"/>
  <c r="AU17" i="42"/>
  <c r="AQ17" i="42"/>
  <c r="AM17" i="42"/>
  <c r="AI17" i="42"/>
  <c r="AE17" i="42"/>
  <c r="AA17" i="42"/>
  <c r="W17" i="42"/>
  <c r="S17" i="42"/>
  <c r="O17" i="42"/>
  <c r="J17" i="42"/>
  <c r="B17" i="42"/>
  <c r="AY42" i="42"/>
  <c r="AU42" i="42"/>
  <c r="AQ42" i="42"/>
  <c r="AM42" i="42"/>
  <c r="AI42" i="42"/>
  <c r="AE42" i="42"/>
  <c r="AA42" i="42"/>
  <c r="W42" i="42"/>
  <c r="S42" i="42"/>
  <c r="O42" i="42"/>
  <c r="J42" i="42"/>
  <c r="B42" i="42"/>
  <c r="AY66" i="42"/>
  <c r="AU66" i="42"/>
  <c r="AQ66" i="42"/>
  <c r="AM66" i="42"/>
  <c r="AI66" i="42"/>
  <c r="AE66" i="42"/>
  <c r="AA66" i="42"/>
  <c r="W66" i="42"/>
  <c r="S66" i="42"/>
  <c r="O66" i="42"/>
  <c r="J66" i="42"/>
  <c r="B66" i="42"/>
  <c r="AY3" i="42"/>
  <c r="AU3" i="42"/>
  <c r="AQ3" i="42"/>
  <c r="AM3" i="42"/>
  <c r="AI3" i="42"/>
  <c r="AE3" i="42"/>
  <c r="AA3" i="42"/>
  <c r="W3" i="42"/>
  <c r="S3" i="42"/>
  <c r="H3" i="42" s="1"/>
  <c r="AZ3" i="42" s="1"/>
  <c r="BB3" i="42" s="1"/>
  <c r="BC3" i="42" s="1"/>
  <c r="O3" i="42"/>
  <c r="J3" i="42"/>
  <c r="B3" i="42"/>
  <c r="AY45" i="42"/>
  <c r="AU45" i="42"/>
  <c r="AQ45" i="42"/>
  <c r="AM45" i="42"/>
  <c r="AI45" i="42"/>
  <c r="AE45" i="42"/>
  <c r="AA45" i="42"/>
  <c r="W45" i="42"/>
  <c r="S45" i="42"/>
  <c r="H45" i="42" s="1"/>
  <c r="AZ45" i="42" s="1"/>
  <c r="BB45" i="42" s="1"/>
  <c r="BC45" i="42" s="1"/>
  <c r="O45" i="42"/>
  <c r="J45" i="42"/>
  <c r="B45" i="42"/>
  <c r="AY33" i="42"/>
  <c r="AU33" i="42"/>
  <c r="AQ33" i="42"/>
  <c r="AM33" i="42"/>
  <c r="AI33" i="42"/>
  <c r="AE33" i="42"/>
  <c r="AA33" i="42"/>
  <c r="W33" i="42"/>
  <c r="S33" i="42"/>
  <c r="O33" i="42"/>
  <c r="J33" i="42"/>
  <c r="B33" i="42"/>
  <c r="AY56" i="42"/>
  <c r="AU56" i="42"/>
  <c r="AQ56" i="42"/>
  <c r="AM56" i="42"/>
  <c r="AI56" i="42"/>
  <c r="AE56" i="42"/>
  <c r="AA56" i="42"/>
  <c r="W56" i="42"/>
  <c r="S56" i="42"/>
  <c r="O56" i="42"/>
  <c r="J56" i="42"/>
  <c r="B56" i="42"/>
  <c r="AY15" i="42"/>
  <c r="AU15" i="42"/>
  <c r="AQ15" i="42"/>
  <c r="AM15" i="42"/>
  <c r="AI15" i="42"/>
  <c r="AE15" i="42"/>
  <c r="AA15" i="42"/>
  <c r="W15" i="42"/>
  <c r="S15" i="42"/>
  <c r="O15" i="42"/>
  <c r="J15" i="42"/>
  <c r="B15" i="42"/>
  <c r="AY16" i="42"/>
  <c r="AU16" i="42"/>
  <c r="AQ16" i="42"/>
  <c r="AM16" i="42"/>
  <c r="AI16" i="42"/>
  <c r="AE16" i="42"/>
  <c r="AA16" i="42"/>
  <c r="W16" i="42"/>
  <c r="S16" i="42"/>
  <c r="H16" i="42" s="1"/>
  <c r="AZ16" i="42" s="1"/>
  <c r="BB16" i="42" s="1"/>
  <c r="BC16" i="42" s="1"/>
  <c r="O16" i="42"/>
  <c r="J16" i="42"/>
  <c r="B16" i="42"/>
  <c r="AY23" i="42"/>
  <c r="AU23" i="42"/>
  <c r="AQ23" i="42"/>
  <c r="AM23" i="42"/>
  <c r="AI23" i="42"/>
  <c r="AE23" i="42"/>
  <c r="AA23" i="42"/>
  <c r="W23" i="42"/>
  <c r="S23" i="42"/>
  <c r="O23" i="42"/>
  <c r="H23" i="42" s="1"/>
  <c r="AZ23" i="42" s="1"/>
  <c r="BB23" i="42" s="1"/>
  <c r="BC23" i="42" s="1"/>
  <c r="J23" i="42"/>
  <c r="B23" i="42"/>
  <c r="AY61" i="42"/>
  <c r="AU61" i="42"/>
  <c r="AQ61" i="42"/>
  <c r="AM61" i="42"/>
  <c r="AI61" i="42"/>
  <c r="AE61" i="42"/>
  <c r="AA61" i="42"/>
  <c r="W61" i="42"/>
  <c r="S61" i="42"/>
  <c r="O61" i="42"/>
  <c r="J61" i="42"/>
  <c r="B61" i="42"/>
  <c r="AY53" i="42"/>
  <c r="AU53" i="42"/>
  <c r="AQ53" i="42"/>
  <c r="AM53" i="42"/>
  <c r="AI53" i="42"/>
  <c r="AE53" i="42"/>
  <c r="AA53" i="42"/>
  <c r="W53" i="42"/>
  <c r="S53" i="42"/>
  <c r="O53" i="42"/>
  <c r="J53" i="42"/>
  <c r="B53" i="42"/>
  <c r="AY5" i="42"/>
  <c r="AU5" i="42"/>
  <c r="AQ5" i="42"/>
  <c r="AM5" i="42"/>
  <c r="AI5" i="42"/>
  <c r="AE5" i="42"/>
  <c r="AA5" i="42"/>
  <c r="W5" i="42"/>
  <c r="S5" i="42"/>
  <c r="O5" i="42"/>
  <c r="J5" i="42"/>
  <c r="B5" i="42"/>
  <c r="AY67" i="42"/>
  <c r="AU67" i="42"/>
  <c r="AQ67" i="42"/>
  <c r="AM67" i="42"/>
  <c r="AI67" i="42"/>
  <c r="AE67" i="42"/>
  <c r="AA67" i="42"/>
  <c r="W67" i="42"/>
  <c r="H67" i="42" s="1"/>
  <c r="AZ67" i="42" s="1"/>
  <c r="BB67" i="42" s="1"/>
  <c r="BC67" i="42" s="1"/>
  <c r="S67" i="42"/>
  <c r="O67" i="42"/>
  <c r="J67" i="42"/>
  <c r="B67" i="42"/>
  <c r="AY19" i="42"/>
  <c r="AU19" i="42"/>
  <c r="AQ19" i="42"/>
  <c r="AM19" i="42"/>
  <c r="AI19" i="42"/>
  <c r="AE19" i="42"/>
  <c r="AA19" i="42"/>
  <c r="W19" i="42"/>
  <c r="S19" i="42"/>
  <c r="O19" i="42"/>
  <c r="J19" i="42"/>
  <c r="B19" i="42"/>
  <c r="AY9" i="42"/>
  <c r="AU9" i="42"/>
  <c r="AQ9" i="42"/>
  <c r="AM9" i="42"/>
  <c r="AI9" i="42"/>
  <c r="AE9" i="42"/>
  <c r="AA9" i="42"/>
  <c r="W9" i="42"/>
  <c r="S9" i="42"/>
  <c r="O9" i="42"/>
  <c r="J9" i="42"/>
  <c r="B9" i="42"/>
  <c r="AY52" i="42"/>
  <c r="AU52" i="42"/>
  <c r="AQ52" i="42"/>
  <c r="AM52" i="42"/>
  <c r="AI52" i="42"/>
  <c r="AE52" i="42"/>
  <c r="AA52" i="42"/>
  <c r="W52" i="42"/>
  <c r="S52" i="42"/>
  <c r="O52" i="42"/>
  <c r="J52" i="42"/>
  <c r="B52" i="42"/>
  <c r="AY18" i="42"/>
  <c r="AU18" i="42"/>
  <c r="AQ18" i="42"/>
  <c r="AM18" i="42"/>
  <c r="AI18" i="42"/>
  <c r="AE18" i="42"/>
  <c r="AA18" i="42"/>
  <c r="W18" i="42"/>
  <c r="H18" i="42" s="1"/>
  <c r="AZ18" i="42" s="1"/>
  <c r="BB18" i="42" s="1"/>
  <c r="BC18" i="42" s="1"/>
  <c r="S18" i="42"/>
  <c r="O18" i="42"/>
  <c r="J18" i="42"/>
  <c r="B18" i="42"/>
  <c r="AY12" i="42"/>
  <c r="AU12" i="42"/>
  <c r="AQ12" i="42"/>
  <c r="AM12" i="42"/>
  <c r="AI12" i="42"/>
  <c r="AE12" i="42"/>
  <c r="AA12" i="42"/>
  <c r="W12" i="42"/>
  <c r="S12" i="42"/>
  <c r="O12" i="42"/>
  <c r="J12" i="42"/>
  <c r="B12" i="42"/>
  <c r="AY63" i="42"/>
  <c r="AU63" i="42"/>
  <c r="AQ63" i="42"/>
  <c r="AM63" i="42"/>
  <c r="AI63" i="42"/>
  <c r="AE63" i="42"/>
  <c r="AA63" i="42"/>
  <c r="W63" i="42"/>
  <c r="S63" i="42"/>
  <c r="O63" i="42"/>
  <c r="J63" i="42"/>
  <c r="B63" i="42"/>
  <c r="AY41" i="42"/>
  <c r="AU41" i="42"/>
  <c r="AQ41" i="42"/>
  <c r="AM41" i="42"/>
  <c r="AI41" i="42"/>
  <c r="AE41" i="42"/>
  <c r="AA41" i="42"/>
  <c r="W41" i="42"/>
  <c r="S41" i="42"/>
  <c r="O41" i="42"/>
  <c r="J41" i="42"/>
  <c r="B41" i="42"/>
  <c r="AY32" i="42"/>
  <c r="AU32" i="42"/>
  <c r="AQ32" i="42"/>
  <c r="AM32" i="42"/>
  <c r="AI32" i="42"/>
  <c r="AE32" i="42"/>
  <c r="AA32" i="42"/>
  <c r="W32" i="42"/>
  <c r="H32" i="42" s="1"/>
  <c r="AZ32" i="42" s="1"/>
  <c r="BB32" i="42" s="1"/>
  <c r="BC32" i="42" s="1"/>
  <c r="S32" i="42"/>
  <c r="O32" i="42"/>
  <c r="J32" i="42"/>
  <c r="B32" i="42"/>
  <c r="AY36" i="42"/>
  <c r="AU36" i="42"/>
  <c r="AQ36" i="42"/>
  <c r="AM36" i="42"/>
  <c r="AI36" i="42"/>
  <c r="AE36" i="42"/>
  <c r="AA36" i="42"/>
  <c r="W36" i="42"/>
  <c r="S36" i="42"/>
  <c r="O36" i="42"/>
  <c r="J36" i="42"/>
  <c r="B36" i="42"/>
  <c r="AY54" i="42"/>
  <c r="AU54" i="42"/>
  <c r="AQ54" i="42"/>
  <c r="AM54" i="42"/>
  <c r="AI54" i="42"/>
  <c r="AE54" i="42"/>
  <c r="AA54" i="42"/>
  <c r="W54" i="42"/>
  <c r="S54" i="42"/>
  <c r="O54" i="42"/>
  <c r="J54" i="42"/>
  <c r="B54" i="42"/>
  <c r="AY11" i="42"/>
  <c r="AU11" i="42"/>
  <c r="AQ11" i="42"/>
  <c r="AM11" i="42"/>
  <c r="AI11" i="42"/>
  <c r="AE11" i="42"/>
  <c r="AA11" i="42"/>
  <c r="W11" i="42"/>
  <c r="S11" i="42"/>
  <c r="O11" i="42"/>
  <c r="J11" i="42"/>
  <c r="B11" i="42"/>
  <c r="AY6" i="42"/>
  <c r="AU6" i="42"/>
  <c r="AQ6" i="42"/>
  <c r="AM6" i="42"/>
  <c r="AI6" i="42"/>
  <c r="AE6" i="42"/>
  <c r="AA6" i="42"/>
  <c r="W6" i="42"/>
  <c r="H6" i="42" s="1"/>
  <c r="AZ6" i="42" s="1"/>
  <c r="BB6" i="42" s="1"/>
  <c r="BC6" i="42" s="1"/>
  <c r="S6" i="42"/>
  <c r="O6" i="42"/>
  <c r="J6" i="42"/>
  <c r="B6" i="42"/>
  <c r="AY51" i="42"/>
  <c r="AU51" i="42"/>
  <c r="AQ51" i="42"/>
  <c r="AM51" i="42"/>
  <c r="AI51" i="42"/>
  <c r="AE51" i="42"/>
  <c r="AA51" i="42"/>
  <c r="W51" i="42"/>
  <c r="S51" i="42"/>
  <c r="O51" i="42"/>
  <c r="J51" i="42"/>
  <c r="B51" i="42"/>
  <c r="AY39" i="42"/>
  <c r="AU39" i="42"/>
  <c r="AQ39" i="42"/>
  <c r="AM39" i="42"/>
  <c r="AI39" i="42"/>
  <c r="AE39" i="42"/>
  <c r="AA39" i="42"/>
  <c r="W39" i="42"/>
  <c r="S39" i="42"/>
  <c r="O39" i="42"/>
  <c r="J39" i="42"/>
  <c r="B39" i="42"/>
  <c r="AY46" i="42"/>
  <c r="AU46" i="42"/>
  <c r="AQ46" i="42"/>
  <c r="AM46" i="42"/>
  <c r="AI46" i="42"/>
  <c r="AE46" i="42"/>
  <c r="AA46" i="42"/>
  <c r="W46" i="42"/>
  <c r="S46" i="42"/>
  <c r="O46" i="42"/>
  <c r="J46" i="42"/>
  <c r="B46" i="42"/>
  <c r="AY2" i="42"/>
  <c r="AU2" i="42"/>
  <c r="AQ2" i="42"/>
  <c r="AM2" i="42"/>
  <c r="AI2" i="42"/>
  <c r="AE2" i="42"/>
  <c r="AA2" i="42"/>
  <c r="W2" i="42"/>
  <c r="H2" i="42" s="1"/>
  <c r="AZ2" i="42" s="1"/>
  <c r="BB2" i="42" s="1"/>
  <c r="BC2" i="42" s="1"/>
  <c r="S2" i="42"/>
  <c r="O2" i="42"/>
  <c r="J2" i="42"/>
  <c r="B2" i="42"/>
  <c r="AY30" i="42"/>
  <c r="AU30" i="42"/>
  <c r="AQ30" i="42"/>
  <c r="AM30" i="42"/>
  <c r="AI30" i="42"/>
  <c r="AE30" i="42"/>
  <c r="AA30" i="42"/>
  <c r="W30" i="42"/>
  <c r="S30" i="42"/>
  <c r="O30" i="42"/>
  <c r="J30" i="42"/>
  <c r="B30" i="42"/>
  <c r="AY29" i="42"/>
  <c r="AU29" i="42"/>
  <c r="AQ29" i="42"/>
  <c r="AM29" i="42"/>
  <c r="AI29" i="42"/>
  <c r="AE29" i="42"/>
  <c r="AA29" i="42"/>
  <c r="W29" i="42"/>
  <c r="S29" i="42"/>
  <c r="O29" i="42"/>
  <c r="J29" i="42"/>
  <c r="B29" i="42"/>
  <c r="AY70" i="42"/>
  <c r="AU70" i="42"/>
  <c r="AQ70" i="42"/>
  <c r="AM70" i="42"/>
  <c r="AI70" i="42"/>
  <c r="AE70" i="42"/>
  <c r="AA70" i="42"/>
  <c r="W70" i="42"/>
  <c r="S70" i="42"/>
  <c r="O70" i="42"/>
  <c r="J70" i="42"/>
  <c r="B70" i="42"/>
  <c r="AY71" i="42"/>
  <c r="AU71" i="42"/>
  <c r="AQ71" i="42"/>
  <c r="AM71" i="42"/>
  <c r="AI71" i="42"/>
  <c r="AE71" i="42"/>
  <c r="AA71" i="42"/>
  <c r="W71" i="42"/>
  <c r="H71" i="42" s="1"/>
  <c r="AZ71" i="42" s="1"/>
  <c r="BB71" i="42" s="1"/>
  <c r="BC71" i="42" s="1"/>
  <c r="S71" i="42"/>
  <c r="O71" i="42"/>
  <c r="J71" i="42"/>
  <c r="B71" i="42"/>
  <c r="AY22" i="42"/>
  <c r="AU22" i="42"/>
  <c r="AQ22" i="42"/>
  <c r="AM22" i="42"/>
  <c r="AI22" i="42"/>
  <c r="AE22" i="42"/>
  <c r="AA22" i="42"/>
  <c r="W22" i="42"/>
  <c r="S22" i="42"/>
  <c r="O22" i="42"/>
  <c r="J22" i="42"/>
  <c r="B22" i="42"/>
  <c r="AY37" i="42"/>
  <c r="AU37" i="42"/>
  <c r="AQ37" i="42"/>
  <c r="AM37" i="42"/>
  <c r="AI37" i="42"/>
  <c r="AE37" i="42"/>
  <c r="AA37" i="42"/>
  <c r="W37" i="42"/>
  <c r="S37" i="42"/>
  <c r="O37" i="42"/>
  <c r="J37" i="42"/>
  <c r="B37" i="42"/>
  <c r="AY47" i="42"/>
  <c r="AU47" i="42"/>
  <c r="AQ47" i="42"/>
  <c r="AM47" i="42"/>
  <c r="AI47" i="42"/>
  <c r="AE47" i="42"/>
  <c r="AA47" i="42"/>
  <c r="W47" i="42"/>
  <c r="S47" i="42"/>
  <c r="O47" i="42"/>
  <c r="J47" i="42"/>
  <c r="B47" i="42"/>
  <c r="AY58" i="42"/>
  <c r="AU58" i="42"/>
  <c r="AQ58" i="42"/>
  <c r="AM58" i="42"/>
  <c r="AI58" i="42"/>
  <c r="AE58" i="42"/>
  <c r="AA58" i="42"/>
  <c r="W58" i="42"/>
  <c r="S58" i="42"/>
  <c r="O58" i="42"/>
  <c r="J58" i="42"/>
  <c r="B58" i="42"/>
  <c r="AY62" i="42"/>
  <c r="AU62" i="42"/>
  <c r="AQ62" i="42"/>
  <c r="AM62" i="42"/>
  <c r="AI62" i="42"/>
  <c r="AE62" i="42"/>
  <c r="AA62" i="42"/>
  <c r="W62" i="42"/>
  <c r="S62" i="42"/>
  <c r="O62" i="42"/>
  <c r="J62" i="42"/>
  <c r="B62" i="42"/>
  <c r="AY48" i="42"/>
  <c r="AU48" i="42"/>
  <c r="AQ48" i="42"/>
  <c r="AM48" i="42"/>
  <c r="AI48" i="42"/>
  <c r="AE48" i="42"/>
  <c r="AA48" i="42"/>
  <c r="W48" i="42"/>
  <c r="S48" i="42"/>
  <c r="O48" i="42"/>
  <c r="J48" i="42"/>
  <c r="B48" i="42"/>
  <c r="AY38" i="42"/>
  <c r="AU38" i="42"/>
  <c r="AQ38" i="42"/>
  <c r="AM38" i="42"/>
  <c r="AI38" i="42"/>
  <c r="AE38" i="42"/>
  <c r="AA38" i="42"/>
  <c r="W38" i="42"/>
  <c r="S38" i="42"/>
  <c r="O38" i="42"/>
  <c r="J38" i="42"/>
  <c r="B38" i="42"/>
  <c r="AY10" i="42"/>
  <c r="AU10" i="42"/>
  <c r="AQ10" i="42"/>
  <c r="AM10" i="42"/>
  <c r="AI10" i="42"/>
  <c r="AE10" i="42"/>
  <c r="AA10" i="42"/>
  <c r="W10" i="42"/>
  <c r="S10" i="42"/>
  <c r="O10" i="42"/>
  <c r="J10" i="42"/>
  <c r="H10" i="42"/>
  <c r="AZ10" i="42" s="1"/>
  <c r="BB10" i="42" s="1"/>
  <c r="BC10" i="42" s="1"/>
  <c r="B10" i="42"/>
  <c r="AY69" i="42"/>
  <c r="AU69" i="42"/>
  <c r="AQ69" i="42"/>
  <c r="AM69" i="42"/>
  <c r="AI69" i="42"/>
  <c r="AE69" i="42"/>
  <c r="AA69" i="42"/>
  <c r="W69" i="42"/>
  <c r="S69" i="42"/>
  <c r="O69" i="42"/>
  <c r="J69" i="42"/>
  <c r="B69" i="42"/>
  <c r="AY27" i="42"/>
  <c r="AU27" i="42"/>
  <c r="AQ27" i="42"/>
  <c r="AM27" i="42"/>
  <c r="AI27" i="42"/>
  <c r="AE27" i="42"/>
  <c r="AA27" i="42"/>
  <c r="W27" i="42"/>
  <c r="S27" i="42"/>
  <c r="O27" i="42"/>
  <c r="J27" i="42"/>
  <c r="B27" i="42"/>
  <c r="AY20" i="42"/>
  <c r="AU20" i="42"/>
  <c r="AQ20" i="42"/>
  <c r="AM20" i="42"/>
  <c r="AI20" i="42"/>
  <c r="AE20" i="42"/>
  <c r="AA20" i="42"/>
  <c r="W20" i="42"/>
  <c r="S20" i="42"/>
  <c r="O20" i="42"/>
  <c r="J20" i="42"/>
  <c r="B20" i="42"/>
  <c r="AY14" i="42"/>
  <c r="AU14" i="42"/>
  <c r="AQ14" i="42"/>
  <c r="AM14" i="42"/>
  <c r="AI14" i="42"/>
  <c r="AE14" i="42"/>
  <c r="AA14" i="42"/>
  <c r="H14" i="42" s="1"/>
  <c r="AZ14" i="42" s="1"/>
  <c r="BB14" i="42" s="1"/>
  <c r="BC14" i="42" s="1"/>
  <c r="W14" i="42"/>
  <c r="S14" i="42"/>
  <c r="O14" i="42"/>
  <c r="J14" i="42"/>
  <c r="B14" i="42"/>
  <c r="AY60" i="42"/>
  <c r="AU60" i="42"/>
  <c r="AQ60" i="42"/>
  <c r="AM60" i="42"/>
  <c r="AI60" i="42"/>
  <c r="AE60" i="42"/>
  <c r="AA60" i="42"/>
  <c r="W60" i="42"/>
  <c r="S60" i="42"/>
  <c r="O60" i="42"/>
  <c r="H60" i="42" s="1"/>
  <c r="AZ60" i="42" s="1"/>
  <c r="BB60" i="42" s="1"/>
  <c r="BC60" i="42" s="1"/>
  <c r="J60" i="42"/>
  <c r="B60" i="42"/>
  <c r="AY68" i="42"/>
  <c r="AU68" i="42"/>
  <c r="AQ68" i="42"/>
  <c r="AM68" i="42"/>
  <c r="AI68" i="42"/>
  <c r="AE68" i="42"/>
  <c r="AA68" i="42"/>
  <c r="W68" i="42"/>
  <c r="S68" i="42"/>
  <c r="O68" i="42"/>
  <c r="H68" i="42" s="1"/>
  <c r="AZ68" i="42" s="1"/>
  <c r="BB68" i="42" s="1"/>
  <c r="BC68" i="42" s="1"/>
  <c r="J68" i="42"/>
  <c r="B68" i="42"/>
  <c r="AY55" i="42"/>
  <c r="AU55" i="42"/>
  <c r="AQ55" i="42"/>
  <c r="AM55" i="42"/>
  <c r="AI55" i="42"/>
  <c r="AE55" i="42"/>
  <c r="AA55" i="42"/>
  <c r="W55" i="42"/>
  <c r="S55" i="42"/>
  <c r="O55" i="42"/>
  <c r="J55" i="42"/>
  <c r="B55" i="42"/>
  <c r="AY35" i="42"/>
  <c r="AU35" i="42"/>
  <c r="AQ35" i="42"/>
  <c r="AM35" i="42"/>
  <c r="AI35" i="42"/>
  <c r="AE35" i="42"/>
  <c r="AA35" i="42"/>
  <c r="W35" i="42"/>
  <c r="S35" i="42"/>
  <c r="O35" i="42"/>
  <c r="J35" i="42"/>
  <c r="B35" i="42"/>
  <c r="AY65" i="42"/>
  <c r="AU65" i="42"/>
  <c r="AQ65" i="42"/>
  <c r="AM65" i="42"/>
  <c r="AI65" i="42"/>
  <c r="AE65" i="42"/>
  <c r="AA65" i="42"/>
  <c r="W65" i="42"/>
  <c r="S65" i="42"/>
  <c r="O65" i="42"/>
  <c r="J65" i="42"/>
  <c r="B65" i="42"/>
  <c r="AY40" i="42"/>
  <c r="AU40" i="42"/>
  <c r="AQ40" i="42"/>
  <c r="AM40" i="42"/>
  <c r="AI40" i="42"/>
  <c r="AE40" i="42"/>
  <c r="AA40" i="42"/>
  <c r="W40" i="42"/>
  <c r="S40" i="42"/>
  <c r="O40" i="42"/>
  <c r="J40" i="42"/>
  <c r="B40" i="42"/>
  <c r="AY57" i="42"/>
  <c r="AU57" i="42"/>
  <c r="AQ57" i="42"/>
  <c r="AM57" i="42"/>
  <c r="AI57" i="42"/>
  <c r="AE57" i="42"/>
  <c r="AA57" i="42"/>
  <c r="W57" i="42"/>
  <c r="S57" i="42"/>
  <c r="O57" i="42"/>
  <c r="J57" i="42"/>
  <c r="B57" i="42"/>
  <c r="AY24" i="42"/>
  <c r="AU24" i="42"/>
  <c r="AQ24" i="42"/>
  <c r="AM24" i="42"/>
  <c r="AI24" i="42"/>
  <c r="AE24" i="42"/>
  <c r="AA24" i="42"/>
  <c r="W24" i="42"/>
  <c r="S24" i="42"/>
  <c r="O24" i="42"/>
  <c r="J24" i="42"/>
  <c r="B24" i="42"/>
  <c r="AY64" i="42"/>
  <c r="AU64" i="42"/>
  <c r="AQ64" i="42"/>
  <c r="AM64" i="42"/>
  <c r="AI64" i="42"/>
  <c r="AE64" i="42"/>
  <c r="AA64" i="42"/>
  <c r="W64" i="42"/>
  <c r="S64" i="42"/>
  <c r="O64" i="42"/>
  <c r="J64" i="42"/>
  <c r="B64" i="42"/>
  <c r="AY43" i="42"/>
  <c r="AU43" i="42"/>
  <c r="AQ43" i="42"/>
  <c r="AM43" i="42"/>
  <c r="AI43" i="42"/>
  <c r="AE43" i="42"/>
  <c r="AA43" i="42"/>
  <c r="W43" i="42"/>
  <c r="S43" i="42"/>
  <c r="O43" i="42"/>
  <c r="J43" i="42"/>
  <c r="B43" i="42"/>
  <c r="AY50" i="42"/>
  <c r="AU50" i="42"/>
  <c r="AQ50" i="42"/>
  <c r="AM50" i="42"/>
  <c r="AI50" i="42"/>
  <c r="AE50" i="42"/>
  <c r="AA50" i="42"/>
  <c r="W50" i="42"/>
  <c r="S50" i="42"/>
  <c r="O50" i="42"/>
  <c r="J50" i="42"/>
  <c r="B50" i="42"/>
  <c r="AY7" i="42"/>
  <c r="AU7" i="42"/>
  <c r="AQ7" i="42"/>
  <c r="AM7" i="42"/>
  <c r="AI7" i="42"/>
  <c r="AE7" i="42"/>
  <c r="AA7" i="42"/>
  <c r="W7" i="42"/>
  <c r="S7" i="42"/>
  <c r="O7" i="42"/>
  <c r="J7" i="42"/>
  <c r="B7" i="42"/>
  <c r="AY28" i="42"/>
  <c r="AU28" i="42"/>
  <c r="AQ28" i="42"/>
  <c r="AM28" i="42"/>
  <c r="AI28" i="42"/>
  <c r="AE28" i="42"/>
  <c r="AA28" i="42"/>
  <c r="W28" i="42"/>
  <c r="S28" i="42"/>
  <c r="O28" i="42"/>
  <c r="J28" i="42"/>
  <c r="B28" i="42"/>
  <c r="AY13" i="42"/>
  <c r="AU13" i="42"/>
  <c r="AQ13" i="42"/>
  <c r="AM13" i="42"/>
  <c r="AI13" i="42"/>
  <c r="AE13" i="42"/>
  <c r="AA13" i="42"/>
  <c r="W13" i="42"/>
  <c r="S13" i="42"/>
  <c r="O13" i="42"/>
  <c r="J13" i="42"/>
  <c r="B13" i="42"/>
  <c r="AY34" i="42"/>
  <c r="AU34" i="42"/>
  <c r="AQ34" i="42"/>
  <c r="AM34" i="42"/>
  <c r="AI34" i="42"/>
  <c r="AE34" i="42"/>
  <c r="AA34" i="42"/>
  <c r="W34" i="42"/>
  <c r="S34" i="42"/>
  <c r="O34" i="42"/>
  <c r="J34" i="42"/>
  <c r="B34" i="42"/>
  <c r="AZ26" i="42"/>
  <c r="BB26" i="42" s="1"/>
  <c r="BC26" i="42" s="1"/>
  <c r="AY26" i="42"/>
  <c r="AU26" i="42"/>
  <c r="AQ26" i="42"/>
  <c r="AM26" i="42"/>
  <c r="AI26" i="42"/>
  <c r="AE26" i="42"/>
  <c r="AA26" i="42"/>
  <c r="W26" i="42"/>
  <c r="S26" i="42"/>
  <c r="O26" i="42"/>
  <c r="J26" i="42"/>
  <c r="B26" i="42"/>
  <c r="AY44" i="42"/>
  <c r="AU44" i="42"/>
  <c r="AQ44" i="42"/>
  <c r="AM44" i="42"/>
  <c r="AI44" i="42"/>
  <c r="AE44" i="42"/>
  <c r="AA44" i="42"/>
  <c r="W44" i="42"/>
  <c r="S44" i="42"/>
  <c r="O44" i="42"/>
  <c r="J44" i="42"/>
  <c r="B44" i="42"/>
  <c r="AY59" i="42"/>
  <c r="AU59" i="42"/>
  <c r="AQ59" i="42"/>
  <c r="AM59" i="42"/>
  <c r="AI59" i="42"/>
  <c r="AE59" i="42"/>
  <c r="AA59" i="42"/>
  <c r="W59" i="42"/>
  <c r="S59" i="42"/>
  <c r="O59" i="42"/>
  <c r="J59" i="42"/>
  <c r="B59" i="42"/>
  <c r="AY4" i="42"/>
  <c r="AU4" i="42"/>
  <c r="AQ4" i="42"/>
  <c r="AM4" i="42"/>
  <c r="AI4" i="42"/>
  <c r="AE4" i="42"/>
  <c r="AA4" i="42"/>
  <c r="W4" i="42"/>
  <c r="S4" i="42"/>
  <c r="O4" i="42"/>
  <c r="J4" i="42"/>
  <c r="B4" i="42"/>
  <c r="AY25" i="42"/>
  <c r="AU25" i="42"/>
  <c r="AQ25" i="42"/>
  <c r="AM25" i="42"/>
  <c r="AI25" i="42"/>
  <c r="AE25" i="42"/>
  <c r="AA25" i="42"/>
  <c r="W25" i="42"/>
  <c r="S25" i="42"/>
  <c r="O25" i="42"/>
  <c r="J25" i="42"/>
  <c r="B25" i="42"/>
  <c r="D1" i="42"/>
  <c r="H47" i="43" l="1"/>
  <c r="AZ47" i="43" s="1"/>
  <c r="BB47" i="43" s="1"/>
  <c r="H51" i="43"/>
  <c r="AZ51" i="43" s="1"/>
  <c r="BB51" i="43" s="1"/>
  <c r="H55" i="43"/>
  <c r="AZ55" i="43" s="1"/>
  <c r="BB55" i="43" s="1"/>
  <c r="H105" i="42"/>
  <c r="AZ105" i="42" s="1"/>
  <c r="BB105" i="42" s="1"/>
  <c r="BC105" i="42" s="1"/>
  <c r="H73" i="42"/>
  <c r="AZ73" i="42" s="1"/>
  <c r="BB73" i="42" s="1"/>
  <c r="BC73" i="42" s="1"/>
  <c r="H75" i="42"/>
  <c r="AZ75" i="42" s="1"/>
  <c r="BB75" i="42" s="1"/>
  <c r="BC75" i="42" s="1"/>
  <c r="H77" i="42"/>
  <c r="AZ77" i="42" s="1"/>
  <c r="BB77" i="42" s="1"/>
  <c r="BC77" i="42" s="1"/>
  <c r="H106" i="42"/>
  <c r="AZ106" i="42" s="1"/>
  <c r="BB106" i="42" s="1"/>
  <c r="BC106" i="42" s="1"/>
  <c r="H111" i="42"/>
  <c r="AZ111" i="42" s="1"/>
  <c r="BB111" i="42" s="1"/>
  <c r="BC111" i="42" s="1"/>
  <c r="H120" i="42"/>
  <c r="AZ120" i="42" s="1"/>
  <c r="BB120" i="42" s="1"/>
  <c r="BC120" i="42" s="1"/>
  <c r="H121" i="42"/>
  <c r="AZ121" i="42" s="1"/>
  <c r="BB121" i="42" s="1"/>
  <c r="BC121" i="42" s="1"/>
  <c r="H40" i="43"/>
  <c r="AZ40" i="43" s="1"/>
  <c r="BB40" i="43" s="1"/>
  <c r="H12" i="43"/>
  <c r="AZ12" i="43" s="1"/>
  <c r="BB12" i="43" s="1"/>
  <c r="H9" i="43"/>
  <c r="AZ9" i="43" s="1"/>
  <c r="BB9" i="43" s="1"/>
  <c r="H33" i="43"/>
  <c r="AZ33" i="43" s="1"/>
  <c r="BB33" i="43" s="1"/>
  <c r="H46" i="43"/>
  <c r="AZ46" i="43" s="1"/>
  <c r="BB46" i="43" s="1"/>
  <c r="H50" i="43"/>
  <c r="AZ50" i="43" s="1"/>
  <c r="BB50" i="43" s="1"/>
  <c r="H54" i="43"/>
  <c r="AZ54" i="43" s="1"/>
  <c r="BB54" i="43" s="1"/>
  <c r="H59" i="43"/>
  <c r="AZ59" i="43" s="1"/>
  <c r="BB59" i="43" s="1"/>
  <c r="H80" i="43"/>
  <c r="AZ80" i="43" s="1"/>
  <c r="BB80" i="43" s="1"/>
  <c r="H81" i="43"/>
  <c r="AZ81" i="43" s="1"/>
  <c r="BB81" i="43" s="1"/>
  <c r="H84" i="43"/>
  <c r="AZ84" i="43" s="1"/>
  <c r="BB84" i="43" s="1"/>
  <c r="H85" i="43"/>
  <c r="AZ85" i="43" s="1"/>
  <c r="BB85" i="43" s="1"/>
  <c r="H88" i="43"/>
  <c r="AZ88" i="43" s="1"/>
  <c r="BB88" i="43" s="1"/>
  <c r="H89" i="43"/>
  <c r="AZ89" i="43" s="1"/>
  <c r="BB89" i="43" s="1"/>
  <c r="H34" i="43"/>
  <c r="AZ34" i="43" s="1"/>
  <c r="BB34" i="43" s="1"/>
  <c r="H19" i="43"/>
  <c r="AZ19" i="43" s="1"/>
  <c r="BB19" i="43" s="1"/>
  <c r="H28" i="43"/>
  <c r="AZ28" i="43" s="1"/>
  <c r="BB28" i="43" s="1"/>
  <c r="H23" i="43"/>
  <c r="AZ23" i="43" s="1"/>
  <c r="BB23" i="43" s="1"/>
  <c r="H42" i="43"/>
  <c r="AZ42" i="43" s="1"/>
  <c r="BB42" i="43" s="1"/>
  <c r="H43" i="43"/>
  <c r="AZ43" i="43" s="1"/>
  <c r="BB43" i="43" s="1"/>
  <c r="H44" i="43"/>
  <c r="AZ44" i="43" s="1"/>
  <c r="H45" i="43"/>
  <c r="AZ45" i="43" s="1"/>
  <c r="BB45" i="43" s="1"/>
  <c r="H48" i="43"/>
  <c r="AZ48" i="43" s="1"/>
  <c r="BB48" i="43" s="1"/>
  <c r="H49" i="43"/>
  <c r="AZ49" i="43" s="1"/>
  <c r="BB49" i="43" s="1"/>
  <c r="H52" i="43"/>
  <c r="AZ52" i="43" s="1"/>
  <c r="BB52" i="43" s="1"/>
  <c r="H53" i="43"/>
  <c r="AZ53" i="43" s="1"/>
  <c r="BB53" i="43" s="1"/>
  <c r="H56" i="43"/>
  <c r="AZ56" i="43" s="1"/>
  <c r="BB56" i="43" s="1"/>
  <c r="H57" i="43"/>
  <c r="AZ57" i="43" s="1"/>
  <c r="BB57" i="43" s="1"/>
  <c r="H13" i="43"/>
  <c r="AZ13" i="43" s="1"/>
  <c r="BB13" i="43" s="1"/>
  <c r="H35" i="43"/>
  <c r="AZ35" i="43" s="1"/>
  <c r="BB35" i="43" s="1"/>
  <c r="H18" i="43"/>
  <c r="AZ18" i="43" s="1"/>
  <c r="BB18" i="43" s="1"/>
  <c r="H37" i="43"/>
  <c r="AZ37" i="43" s="1"/>
  <c r="BB37" i="43" s="1"/>
  <c r="H60" i="43"/>
  <c r="AZ60" i="43" s="1"/>
  <c r="BB60" i="43" s="1"/>
  <c r="H61" i="43"/>
  <c r="AZ61" i="43" s="1"/>
  <c r="BB61" i="43" s="1"/>
  <c r="H62" i="43"/>
  <c r="AZ62" i="43" s="1"/>
  <c r="BB62" i="43" s="1"/>
  <c r="H63" i="43"/>
  <c r="AZ63" i="43" s="1"/>
  <c r="BB63" i="43" s="1"/>
  <c r="H64" i="43"/>
  <c r="AZ64" i="43" s="1"/>
  <c r="BB64" i="43" s="1"/>
  <c r="H65" i="43"/>
  <c r="AZ65" i="43" s="1"/>
  <c r="BB65" i="43" s="1"/>
  <c r="H66" i="43"/>
  <c r="AZ66" i="43" s="1"/>
  <c r="BB66" i="43" s="1"/>
  <c r="H67" i="43"/>
  <c r="AZ67" i="43" s="1"/>
  <c r="BB67" i="43" s="1"/>
  <c r="H68" i="43"/>
  <c r="AZ68" i="43" s="1"/>
  <c r="BB68" i="43" s="1"/>
  <c r="H69" i="43"/>
  <c r="AZ69" i="43" s="1"/>
  <c r="BB69" i="43" s="1"/>
  <c r="H70" i="43"/>
  <c r="AZ70" i="43" s="1"/>
  <c r="BB70" i="43" s="1"/>
  <c r="H71" i="43"/>
  <c r="AZ71" i="43" s="1"/>
  <c r="BB71" i="43" s="1"/>
  <c r="H72" i="43"/>
  <c r="AZ72" i="43" s="1"/>
  <c r="BB72" i="43" s="1"/>
  <c r="H73" i="43"/>
  <c r="AZ73" i="43" s="1"/>
  <c r="BB73" i="43" s="1"/>
  <c r="H74" i="43"/>
  <c r="AZ74" i="43" s="1"/>
  <c r="BB74" i="43" s="1"/>
  <c r="H75" i="43"/>
  <c r="AZ75" i="43" s="1"/>
  <c r="BB75" i="43" s="1"/>
  <c r="H76" i="43"/>
  <c r="AZ76" i="43" s="1"/>
  <c r="BB76" i="43" s="1"/>
  <c r="H77" i="43"/>
  <c r="AZ77" i="43" s="1"/>
  <c r="BB77" i="43" s="1"/>
  <c r="H78" i="43"/>
  <c r="AZ78" i="43" s="1"/>
  <c r="BB78" i="43" s="1"/>
  <c r="H79" i="43"/>
  <c r="AZ79" i="43" s="1"/>
  <c r="BB79" i="43" s="1"/>
  <c r="H105" i="43"/>
  <c r="AZ105" i="43" s="1"/>
  <c r="BB105" i="43" s="1"/>
  <c r="H106" i="43"/>
  <c r="AZ106" i="43" s="1"/>
  <c r="BB106" i="43" s="1"/>
  <c r="H107" i="43"/>
  <c r="AZ107" i="43" s="1"/>
  <c r="BB107" i="43" s="1"/>
  <c r="H108" i="43"/>
  <c r="AZ108" i="43" s="1"/>
  <c r="BB108" i="43" s="1"/>
  <c r="H109" i="43"/>
  <c r="AZ109" i="43" s="1"/>
  <c r="BB109" i="43" s="1"/>
  <c r="H110" i="43"/>
  <c r="AZ110" i="43" s="1"/>
  <c r="BB110" i="43" s="1"/>
  <c r="H111" i="43"/>
  <c r="AZ111" i="43" s="1"/>
  <c r="BB111" i="43" s="1"/>
  <c r="H112" i="43"/>
  <c r="AZ112" i="43" s="1"/>
  <c r="BB112" i="43" s="1"/>
  <c r="H113" i="43"/>
  <c r="AZ113" i="43" s="1"/>
  <c r="BB113" i="43" s="1"/>
  <c r="H114" i="43"/>
  <c r="AZ114" i="43" s="1"/>
  <c r="BB114" i="43" s="1"/>
  <c r="H115" i="43"/>
  <c r="AZ115" i="43" s="1"/>
  <c r="BB115" i="43" s="1"/>
  <c r="H116" i="43"/>
  <c r="AZ116" i="43" s="1"/>
  <c r="BB116" i="43" s="1"/>
  <c r="H117" i="43"/>
  <c r="AZ117" i="43" s="1"/>
  <c r="BB117" i="43" s="1"/>
  <c r="H118" i="43"/>
  <c r="AZ118" i="43" s="1"/>
  <c r="BB118" i="43" s="1"/>
  <c r="H119" i="43"/>
  <c r="H120" i="43"/>
  <c r="AZ120" i="43" s="1"/>
  <c r="BB120" i="43" s="1"/>
  <c r="H121" i="43"/>
  <c r="AZ121" i="43" s="1"/>
  <c r="BB121" i="43" s="1"/>
  <c r="H122" i="43"/>
  <c r="AZ122" i="43" s="1"/>
  <c r="BB122" i="43" s="1"/>
  <c r="H123" i="43"/>
  <c r="AZ123" i="43" s="1"/>
  <c r="BB123" i="43" s="1"/>
  <c r="H2" i="43"/>
  <c r="AZ2" i="43" s="1"/>
  <c r="BB2" i="43" s="1"/>
  <c r="BC2" i="43" s="1"/>
  <c r="H10" i="43"/>
  <c r="AZ10" i="43" s="1"/>
  <c r="BB10" i="43" s="1"/>
  <c r="H30" i="43"/>
  <c r="AZ30" i="43" s="1"/>
  <c r="BB30" i="43" s="1"/>
  <c r="H32" i="43"/>
  <c r="AZ32" i="43" s="1"/>
  <c r="BB32" i="43" s="1"/>
  <c r="H7" i="43"/>
  <c r="AZ7" i="43" s="1"/>
  <c r="BB7" i="43" s="1"/>
  <c r="H15" i="43"/>
  <c r="AZ15" i="43" s="1"/>
  <c r="BB15" i="43" s="1"/>
  <c r="H5" i="43"/>
  <c r="AZ5" i="43" s="1"/>
  <c r="BB5" i="43" s="1"/>
  <c r="H17" i="43"/>
  <c r="AZ17" i="43" s="1"/>
  <c r="BB17" i="43" s="1"/>
  <c r="H27" i="42"/>
  <c r="AZ27" i="42" s="1"/>
  <c r="BB27" i="42" s="1"/>
  <c r="BC27" i="42" s="1"/>
  <c r="H69" i="42"/>
  <c r="AZ69" i="42" s="1"/>
  <c r="BB69" i="42" s="1"/>
  <c r="BC69" i="42" s="1"/>
  <c r="H33" i="42"/>
  <c r="AZ33" i="42" s="1"/>
  <c r="BB33" i="42" s="1"/>
  <c r="BC33" i="42" s="1"/>
  <c r="H8" i="42"/>
  <c r="AZ8" i="42" s="1"/>
  <c r="BB8" i="42" s="1"/>
  <c r="BC8" i="42" s="1"/>
  <c r="H72" i="42"/>
  <c r="AZ72" i="42" s="1"/>
  <c r="BB72" i="42" s="1"/>
  <c r="BC72" i="42" s="1"/>
  <c r="H81" i="42"/>
  <c r="AZ81" i="42" s="1"/>
  <c r="BB81" i="42" s="1"/>
  <c r="BC81" i="42" s="1"/>
  <c r="H83" i="42"/>
  <c r="AZ83" i="42" s="1"/>
  <c r="BB83" i="42" s="1"/>
  <c r="BC83" i="42" s="1"/>
  <c r="H89" i="42"/>
  <c r="AZ89" i="42" s="1"/>
  <c r="BB89" i="42" s="1"/>
  <c r="BC89" i="42" s="1"/>
  <c r="H91" i="42"/>
  <c r="AZ91" i="42" s="1"/>
  <c r="BB91" i="42" s="1"/>
  <c r="BC91" i="42" s="1"/>
  <c r="H99" i="42"/>
  <c r="AZ99" i="42" s="1"/>
  <c r="BB99" i="42" s="1"/>
  <c r="BC99" i="42" s="1"/>
  <c r="H100" i="42"/>
  <c r="AZ100" i="42" s="1"/>
  <c r="BB100" i="42" s="1"/>
  <c r="BC100" i="42" s="1"/>
  <c r="H109" i="42"/>
  <c r="AZ109" i="42" s="1"/>
  <c r="BB109" i="42" s="1"/>
  <c r="BC109" i="42" s="1"/>
  <c r="H110" i="42"/>
  <c r="AZ110" i="42" s="1"/>
  <c r="BB110" i="42" s="1"/>
  <c r="BC110" i="42" s="1"/>
  <c r="H119" i="42"/>
  <c r="AZ119" i="42" s="1"/>
  <c r="BB119" i="42" s="1"/>
  <c r="BC119" i="42" s="1"/>
  <c r="H58" i="42"/>
  <c r="AZ58" i="42" s="1"/>
  <c r="BB58" i="42" s="1"/>
  <c r="BC58" i="42" s="1"/>
  <c r="H20" i="42"/>
  <c r="AZ20" i="42" s="1"/>
  <c r="BB20" i="42" s="1"/>
  <c r="BC20" i="42" s="1"/>
  <c r="H48" i="42"/>
  <c r="AZ48" i="42" s="1"/>
  <c r="BB48" i="42" s="1"/>
  <c r="BC48" i="42" s="1"/>
  <c r="H62" i="42"/>
  <c r="AZ62" i="42" s="1"/>
  <c r="BB62" i="42" s="1"/>
  <c r="BC62" i="42" s="1"/>
  <c r="H37" i="42"/>
  <c r="AZ37" i="42" s="1"/>
  <c r="BB37" i="42" s="1"/>
  <c r="BC37" i="42" s="1"/>
  <c r="H22" i="42"/>
  <c r="AZ22" i="42" s="1"/>
  <c r="BB22" i="42" s="1"/>
  <c r="BC22" i="42" s="1"/>
  <c r="H29" i="42"/>
  <c r="AZ29" i="42" s="1"/>
  <c r="BB29" i="42" s="1"/>
  <c r="BC29" i="42" s="1"/>
  <c r="H30" i="42"/>
  <c r="AZ30" i="42" s="1"/>
  <c r="BB30" i="42" s="1"/>
  <c r="BC30" i="42" s="1"/>
  <c r="H39" i="42"/>
  <c r="AZ39" i="42" s="1"/>
  <c r="BB39" i="42" s="1"/>
  <c r="BC39" i="42" s="1"/>
  <c r="H51" i="42"/>
  <c r="AZ51" i="42" s="1"/>
  <c r="BB51" i="42" s="1"/>
  <c r="BC51" i="42" s="1"/>
  <c r="H54" i="42"/>
  <c r="AZ54" i="42" s="1"/>
  <c r="BB54" i="42" s="1"/>
  <c r="BC54" i="42" s="1"/>
  <c r="H36" i="42"/>
  <c r="AZ36" i="42" s="1"/>
  <c r="BB36" i="42" s="1"/>
  <c r="BC36" i="42" s="1"/>
  <c r="H63" i="42"/>
  <c r="AZ63" i="42" s="1"/>
  <c r="BB63" i="42" s="1"/>
  <c r="BC63" i="42" s="1"/>
  <c r="H12" i="42"/>
  <c r="AZ12" i="42" s="1"/>
  <c r="BB12" i="42" s="1"/>
  <c r="BC12" i="42" s="1"/>
  <c r="H9" i="42"/>
  <c r="AZ9" i="42" s="1"/>
  <c r="BB9" i="42" s="1"/>
  <c r="BC9" i="42" s="1"/>
  <c r="H19" i="42"/>
  <c r="AZ19" i="42" s="1"/>
  <c r="BB19" i="42" s="1"/>
  <c r="BC19" i="42" s="1"/>
  <c r="H53" i="42"/>
  <c r="AZ53" i="42" s="1"/>
  <c r="BB53" i="42" s="1"/>
  <c r="BC53" i="42" s="1"/>
  <c r="H61" i="42"/>
  <c r="AZ61" i="42" s="1"/>
  <c r="BB61" i="42" s="1"/>
  <c r="BC61" i="42" s="1"/>
  <c r="H79" i="42"/>
  <c r="AZ79" i="42" s="1"/>
  <c r="BB79" i="42" s="1"/>
  <c r="BC79" i="42" s="1"/>
  <c r="H87" i="42"/>
  <c r="AZ87" i="42" s="1"/>
  <c r="BB87" i="42" s="1"/>
  <c r="BC87" i="42" s="1"/>
  <c r="H103" i="42"/>
  <c r="AZ103" i="42" s="1"/>
  <c r="BB103" i="42" s="1"/>
  <c r="BC103" i="42" s="1"/>
  <c r="H104" i="42"/>
  <c r="AZ104" i="42" s="1"/>
  <c r="BB104" i="42" s="1"/>
  <c r="BC104" i="42" s="1"/>
  <c r="H122" i="42"/>
  <c r="AZ122" i="42" s="1"/>
  <c r="BB122" i="42" s="1"/>
  <c r="BC122" i="42" s="1"/>
  <c r="H124" i="42"/>
  <c r="AZ124" i="42" s="1"/>
  <c r="BB124" i="42" s="1"/>
  <c r="BC124" i="42" s="1"/>
  <c r="H38" i="42"/>
  <c r="AZ38" i="42" s="1"/>
  <c r="BB38" i="42" s="1"/>
  <c r="BC38" i="42" s="1"/>
  <c r="H47" i="42"/>
  <c r="AZ47" i="42" s="1"/>
  <c r="BB47" i="42" s="1"/>
  <c r="BC47" i="42" s="1"/>
  <c r="H70" i="42"/>
  <c r="AZ70" i="42" s="1"/>
  <c r="BB70" i="42" s="1"/>
  <c r="BC70" i="42" s="1"/>
  <c r="H46" i="42"/>
  <c r="AZ46" i="42" s="1"/>
  <c r="BB46" i="42" s="1"/>
  <c r="BC46" i="42" s="1"/>
  <c r="H11" i="42"/>
  <c r="AZ11" i="42" s="1"/>
  <c r="BB11" i="42" s="1"/>
  <c r="BC11" i="42" s="1"/>
  <c r="H41" i="42"/>
  <c r="AZ41" i="42" s="1"/>
  <c r="BB41" i="42" s="1"/>
  <c r="BC41" i="42" s="1"/>
  <c r="H52" i="42"/>
  <c r="AZ52" i="42" s="1"/>
  <c r="BB52" i="42" s="1"/>
  <c r="BC52" i="42" s="1"/>
  <c r="H5" i="42"/>
  <c r="AZ5" i="42" s="1"/>
  <c r="BB5" i="42" s="1"/>
  <c r="BC5" i="42" s="1"/>
  <c r="H15" i="42"/>
  <c r="AZ15" i="42" s="1"/>
  <c r="BB15" i="42" s="1"/>
  <c r="BC15" i="42" s="1"/>
  <c r="H56" i="42"/>
  <c r="AZ56" i="42" s="1"/>
  <c r="BB56" i="42" s="1"/>
  <c r="BC56" i="42" s="1"/>
  <c r="H66" i="42"/>
  <c r="AZ66" i="42" s="1"/>
  <c r="BB66" i="42" s="1"/>
  <c r="BC66" i="42" s="1"/>
  <c r="H17" i="42"/>
  <c r="AZ17" i="42" s="1"/>
  <c r="BB17" i="42" s="1"/>
  <c r="BC17" i="42" s="1"/>
  <c r="H76" i="42"/>
  <c r="AZ76" i="42" s="1"/>
  <c r="BB76" i="42" s="1"/>
  <c r="BC76" i="42" s="1"/>
  <c r="H85" i="42"/>
  <c r="AZ85" i="42" s="1"/>
  <c r="BB85" i="42" s="1"/>
  <c r="BC85" i="42" s="1"/>
  <c r="H93" i="42"/>
  <c r="AZ93" i="42" s="1"/>
  <c r="BB93" i="42" s="1"/>
  <c r="BC93" i="42" s="1"/>
  <c r="H94" i="42"/>
  <c r="AZ94" i="42" s="1"/>
  <c r="BB94" i="42" s="1"/>
  <c r="BC94" i="42" s="1"/>
  <c r="H95" i="42"/>
  <c r="AZ95" i="42" s="1"/>
  <c r="BB95" i="42" s="1"/>
  <c r="BC95" i="42" s="1"/>
  <c r="H102" i="42"/>
  <c r="AZ102" i="42" s="1"/>
  <c r="BB102" i="42" s="1"/>
  <c r="BC102" i="42" s="1"/>
  <c r="H107" i="42"/>
  <c r="AZ107" i="42" s="1"/>
  <c r="BB107" i="42" s="1"/>
  <c r="BC107" i="42" s="1"/>
  <c r="H108" i="42"/>
  <c r="AZ108" i="42" s="1"/>
  <c r="BB108" i="42" s="1"/>
  <c r="BC108" i="42" s="1"/>
  <c r="H113" i="42"/>
  <c r="AZ113" i="42" s="1"/>
  <c r="BB113" i="42" s="1"/>
  <c r="BC113" i="42" s="1"/>
  <c r="H115" i="42"/>
  <c r="AZ115" i="42" s="1"/>
  <c r="BB115" i="42" s="1"/>
  <c r="BC115" i="42" s="1"/>
  <c r="H42" i="42"/>
  <c r="AZ42" i="42" s="1"/>
  <c r="BB42" i="42" s="1"/>
  <c r="BC42" i="42" s="1"/>
  <c r="H96" i="42"/>
  <c r="AZ96" i="42" s="1"/>
  <c r="BB96" i="42" s="1"/>
  <c r="BC96" i="42" s="1"/>
  <c r="H97" i="42"/>
  <c r="AZ97" i="42" s="1"/>
  <c r="BB97" i="42" s="1"/>
  <c r="BC97" i="42" s="1"/>
  <c r="H98" i="42"/>
  <c r="AZ98" i="42" s="1"/>
  <c r="BB98" i="42" s="1"/>
  <c r="BC98" i="42" s="1"/>
  <c r="H112" i="42"/>
  <c r="AZ112" i="42" s="1"/>
  <c r="BB112" i="42" s="1"/>
  <c r="BC112" i="42" s="1"/>
  <c r="H49" i="42"/>
  <c r="AZ49" i="42" s="1"/>
  <c r="BB49" i="42" s="1"/>
  <c r="BC49" i="42" s="1"/>
  <c r="H88" i="42"/>
  <c r="AZ88" i="42" s="1"/>
  <c r="BB88" i="42" s="1"/>
  <c r="BC88" i="42" s="1"/>
  <c r="H114" i="42"/>
  <c r="AZ114" i="42" s="1"/>
  <c r="BB114" i="42" s="1"/>
  <c r="BC114" i="42" s="1"/>
  <c r="H123" i="42"/>
  <c r="AZ123" i="42" s="1"/>
  <c r="BB123" i="42" s="1"/>
  <c r="BC123" i="42" s="1"/>
  <c r="H74" i="42"/>
  <c r="AZ74" i="42" s="1"/>
  <c r="BB74" i="42" s="1"/>
  <c r="BC74" i="42" s="1"/>
  <c r="H78" i="42"/>
  <c r="AZ78" i="42" s="1"/>
  <c r="BB78" i="42" s="1"/>
  <c r="BC78" i="42" s="1"/>
  <c r="H86" i="42"/>
  <c r="AZ86" i="42" s="1"/>
  <c r="BB86" i="42" s="1"/>
  <c r="BC86" i="42" s="1"/>
  <c r="H40" i="42"/>
  <c r="AZ40" i="42" s="1"/>
  <c r="BB40" i="42" s="1"/>
  <c r="BC40" i="42" s="1"/>
  <c r="H31" i="42"/>
  <c r="AZ31" i="42" s="1"/>
  <c r="BB31" i="42" s="1"/>
  <c r="BC31" i="42" s="1"/>
  <c r="H82" i="42"/>
  <c r="AZ82" i="42" s="1"/>
  <c r="BB82" i="42" s="1"/>
  <c r="BC82" i="42" s="1"/>
  <c r="H90" i="42"/>
  <c r="AZ90" i="42" s="1"/>
  <c r="BB90" i="42" s="1"/>
  <c r="BC90" i="42" s="1"/>
  <c r="H116" i="42"/>
  <c r="AZ116" i="42" s="1"/>
  <c r="BB116" i="42" s="1"/>
  <c r="BC116" i="42" s="1"/>
  <c r="H117" i="42"/>
  <c r="AZ117" i="42" s="1"/>
  <c r="BB117" i="42" s="1"/>
  <c r="BC117" i="42" s="1"/>
  <c r="H118" i="42"/>
  <c r="AZ118" i="42" s="1"/>
  <c r="BB118" i="42" s="1"/>
  <c r="BC118" i="42" s="1"/>
  <c r="H39" i="43"/>
  <c r="AZ39" i="43" s="1"/>
  <c r="BB39" i="43" s="1"/>
  <c r="H24" i="43"/>
  <c r="AZ24" i="43" s="1"/>
  <c r="BB24" i="43" s="1"/>
  <c r="H6" i="43"/>
  <c r="AZ6" i="43" s="1"/>
  <c r="BB6" i="43" s="1"/>
  <c r="H14" i="43"/>
  <c r="AZ14" i="43" s="1"/>
  <c r="BB14" i="43" s="1"/>
  <c r="H22" i="43"/>
  <c r="AZ22" i="43" s="1"/>
  <c r="BB22" i="43" s="1"/>
  <c r="H16" i="43"/>
  <c r="AZ16" i="43" s="1"/>
  <c r="BB16" i="43" s="1"/>
  <c r="H8" i="43"/>
  <c r="AZ8" i="43" s="1"/>
  <c r="BB8" i="43" s="1"/>
  <c r="BC8" i="43" s="1"/>
  <c r="H64" i="42"/>
  <c r="AZ64" i="42" s="1"/>
  <c r="BB64" i="42" s="1"/>
  <c r="BC64" i="42" s="1"/>
  <c r="H43" i="42"/>
  <c r="AZ43" i="42" s="1"/>
  <c r="BB43" i="42" s="1"/>
  <c r="BC43" i="42" s="1"/>
  <c r="H50" i="42"/>
  <c r="AZ50" i="42" s="1"/>
  <c r="BB50" i="42" s="1"/>
  <c r="BC50" i="42" s="1"/>
  <c r="H7" i="42"/>
  <c r="AZ7" i="42" s="1"/>
  <c r="BB7" i="42" s="1"/>
  <c r="BC7" i="42" s="1"/>
  <c r="H28" i="42"/>
  <c r="AZ28" i="42" s="1"/>
  <c r="BB28" i="42" s="1"/>
  <c r="BC28" i="42" s="1"/>
  <c r="H13" i="42"/>
  <c r="AZ13" i="42" s="1"/>
  <c r="BB13" i="42" s="1"/>
  <c r="BC13" i="42" s="1"/>
  <c r="H4" i="42"/>
  <c r="AZ4" i="42" s="1"/>
  <c r="BB4" i="42" s="1"/>
  <c r="BC4" i="42" s="1"/>
  <c r="H34" i="42"/>
  <c r="AZ34" i="42" s="1"/>
  <c r="BB34" i="42" s="1"/>
  <c r="BC34" i="42" s="1"/>
  <c r="H44" i="42"/>
  <c r="AZ44" i="42" s="1"/>
  <c r="BB44" i="42" s="1"/>
  <c r="BC44" i="42" s="1"/>
  <c r="H59" i="42"/>
  <c r="AZ59" i="42" s="1"/>
  <c r="BB59" i="42" s="1"/>
  <c r="BC59" i="42" s="1"/>
  <c r="H25" i="42"/>
  <c r="AZ25" i="42" s="1"/>
  <c r="BB25" i="42" s="1"/>
  <c r="BC25" i="42" s="1"/>
  <c r="H55" i="42"/>
  <c r="AZ55" i="42" s="1"/>
  <c r="BB55" i="42" s="1"/>
  <c r="BC55" i="42" s="1"/>
  <c r="H35" i="42"/>
  <c r="AZ35" i="42" s="1"/>
  <c r="BB35" i="42" s="1"/>
  <c r="BC35" i="42" s="1"/>
  <c r="H24" i="42"/>
  <c r="AZ24" i="42" s="1"/>
  <c r="BB24" i="42" s="1"/>
  <c r="BC24" i="42" s="1"/>
  <c r="H57" i="42"/>
  <c r="AZ57" i="42" s="1"/>
  <c r="BB57" i="42" s="1"/>
  <c r="BC57" i="42" s="1"/>
  <c r="H20" i="43"/>
  <c r="AZ20" i="43" s="1"/>
  <c r="BB20" i="43" s="1"/>
  <c r="H38" i="43"/>
  <c r="AZ38" i="43" s="1"/>
  <c r="BB38" i="43" s="1"/>
  <c r="H36" i="43"/>
  <c r="AZ36" i="43" s="1"/>
  <c r="BB36" i="43" s="1"/>
  <c r="H65" i="42"/>
  <c r="AZ65" i="42" s="1"/>
  <c r="BB65" i="42" s="1"/>
  <c r="BC65" i="42" s="1"/>
  <c r="H80" i="42"/>
  <c r="AZ80" i="42" s="1"/>
  <c r="BB80" i="42" s="1"/>
  <c r="BC80" i="42" s="1"/>
  <c r="H92" i="42"/>
  <c r="AZ92" i="42" s="1"/>
  <c r="BB92" i="42" s="1"/>
  <c r="BC92" i="42" s="1"/>
  <c r="H26" i="43"/>
  <c r="AZ26" i="43" s="1"/>
  <c r="BB26" i="43" s="1"/>
  <c r="H3" i="43"/>
  <c r="AZ3" i="43" s="1"/>
  <c r="BB3" i="43" s="1"/>
  <c r="H25" i="43"/>
  <c r="AZ25" i="43" s="1"/>
  <c r="BB25" i="43" s="1"/>
  <c r="H27" i="43"/>
  <c r="AZ27" i="43" s="1"/>
  <c r="BB27" i="43" s="1"/>
  <c r="H31" i="43"/>
  <c r="AZ31" i="43" s="1"/>
  <c r="BB31" i="43" s="1"/>
  <c r="H4" i="43"/>
  <c r="AZ4" i="43" s="1"/>
  <c r="BB4" i="43" s="1"/>
  <c r="H29" i="43"/>
  <c r="AZ29" i="43" s="1"/>
  <c r="BB29" i="43" s="1"/>
  <c r="H11" i="43"/>
  <c r="AZ11" i="43" s="1"/>
  <c r="BB11" i="43" s="1"/>
  <c r="H21" i="43"/>
  <c r="AZ21" i="43" s="1"/>
  <c r="BB21" i="43" s="1"/>
  <c r="H83" i="43"/>
  <c r="AZ83" i="43" s="1"/>
  <c r="BB83" i="43" s="1"/>
  <c r="H87" i="43"/>
  <c r="AZ87" i="43" s="1"/>
  <c r="BB87" i="43" s="1"/>
  <c r="H91" i="43"/>
  <c r="AZ91" i="43" s="1"/>
  <c r="BB91" i="43" s="1"/>
  <c r="H92" i="43"/>
  <c r="AZ92" i="43" s="1"/>
  <c r="BB92" i="43" s="1"/>
  <c r="H93" i="43"/>
  <c r="AZ93" i="43" s="1"/>
  <c r="BB93" i="43" s="1"/>
  <c r="H94" i="43"/>
  <c r="AZ94" i="43" s="1"/>
  <c r="BB94" i="43" s="1"/>
  <c r="H95" i="43"/>
  <c r="AZ95" i="43" s="1"/>
  <c r="BB95" i="43" s="1"/>
  <c r="H96" i="43"/>
  <c r="AZ96" i="43" s="1"/>
  <c r="BB96" i="43" s="1"/>
  <c r="H97" i="43"/>
  <c r="AZ97" i="43" s="1"/>
  <c r="BB97" i="43" s="1"/>
  <c r="H98" i="43"/>
  <c r="AZ98" i="43" s="1"/>
  <c r="BB98" i="43" s="1"/>
  <c r="H99" i="43"/>
  <c r="AZ99" i="43" s="1"/>
  <c r="BB99" i="43" s="1"/>
  <c r="H100" i="43"/>
  <c r="AZ100" i="43" s="1"/>
  <c r="BB100" i="43" s="1"/>
  <c r="H101" i="43"/>
  <c r="AZ101" i="43" s="1"/>
  <c r="BB101" i="43" s="1"/>
  <c r="H102" i="43"/>
  <c r="AZ102" i="43" s="1"/>
  <c r="BB102" i="43" s="1"/>
  <c r="H103" i="43"/>
  <c r="AZ103" i="43" s="1"/>
  <c r="BB103" i="43" s="1"/>
  <c r="H104" i="43"/>
  <c r="AZ104" i="43" s="1"/>
  <c r="BB104" i="43" s="1"/>
  <c r="H82" i="43"/>
  <c r="AZ82" i="43" s="1"/>
  <c r="BB82" i="43" s="1"/>
  <c r="H86" i="43"/>
  <c r="AZ86" i="43" s="1"/>
  <c r="BB86" i="43" s="1"/>
  <c r="H90" i="43"/>
  <c r="AZ90" i="43" s="1"/>
  <c r="BB90" i="43" s="1"/>
  <c r="BC126" i="40" l="1"/>
  <c r="AY126" i="40"/>
  <c r="AU126" i="40"/>
  <c r="AQ126" i="40"/>
  <c r="AM126" i="40"/>
  <c r="AI126" i="40"/>
  <c r="AE126" i="40"/>
  <c r="AA126" i="40"/>
  <c r="W126" i="40"/>
  <c r="S126" i="40"/>
  <c r="O126" i="40"/>
  <c r="J126" i="40"/>
  <c r="B126" i="40"/>
  <c r="AY125" i="40"/>
  <c r="AU125" i="40"/>
  <c r="AQ125" i="40"/>
  <c r="AM125" i="40"/>
  <c r="AI125" i="40"/>
  <c r="AE125" i="40"/>
  <c r="AA125" i="40"/>
  <c r="W125" i="40"/>
  <c r="S125" i="40"/>
  <c r="O125" i="40"/>
  <c r="J125" i="40"/>
  <c r="B125" i="40"/>
  <c r="AY124" i="40"/>
  <c r="AU124" i="40"/>
  <c r="AQ124" i="40"/>
  <c r="AM124" i="40"/>
  <c r="AI124" i="40"/>
  <c r="AE124" i="40"/>
  <c r="AA124" i="40"/>
  <c r="W124" i="40"/>
  <c r="S124" i="40"/>
  <c r="O124" i="40"/>
  <c r="J124" i="40"/>
  <c r="B124" i="40"/>
  <c r="BC123" i="40"/>
  <c r="AY123" i="40"/>
  <c r="AU123" i="40"/>
  <c r="AQ123" i="40"/>
  <c r="AM123" i="40"/>
  <c r="AI123" i="40"/>
  <c r="AE123" i="40"/>
  <c r="AA123" i="40"/>
  <c r="W123" i="40"/>
  <c r="S123" i="40"/>
  <c r="O123" i="40"/>
  <c r="J123" i="40"/>
  <c r="B123" i="40"/>
  <c r="BC122" i="40"/>
  <c r="AY122" i="40"/>
  <c r="AU122" i="40"/>
  <c r="AQ122" i="40"/>
  <c r="AM122" i="40"/>
  <c r="AI122" i="40"/>
  <c r="AE122" i="40"/>
  <c r="AA122" i="40"/>
  <c r="W122" i="40"/>
  <c r="S122" i="40"/>
  <c r="O122" i="40"/>
  <c r="J122" i="40"/>
  <c r="B122" i="40"/>
  <c r="BC121" i="40"/>
  <c r="AY121" i="40"/>
  <c r="AU121" i="40"/>
  <c r="AQ121" i="40"/>
  <c r="AM121" i="40"/>
  <c r="AI121" i="40"/>
  <c r="AE121" i="40"/>
  <c r="AA121" i="40"/>
  <c r="W121" i="40"/>
  <c r="S121" i="40"/>
  <c r="O121" i="40"/>
  <c r="J121" i="40"/>
  <c r="B121" i="40"/>
  <c r="BC120" i="40"/>
  <c r="AY120" i="40"/>
  <c r="AU120" i="40"/>
  <c r="AQ120" i="40"/>
  <c r="AM120" i="40"/>
  <c r="AI120" i="40"/>
  <c r="AE120" i="40"/>
  <c r="AA120" i="40"/>
  <c r="W120" i="40"/>
  <c r="S120" i="40"/>
  <c r="O120" i="40"/>
  <c r="J120" i="40"/>
  <c r="B120" i="40"/>
  <c r="BC119" i="40"/>
  <c r="AY119" i="40"/>
  <c r="AU119" i="40"/>
  <c r="AQ119" i="40"/>
  <c r="AM119" i="40"/>
  <c r="AI119" i="40"/>
  <c r="AE119" i="40"/>
  <c r="AA119" i="40"/>
  <c r="W119" i="40"/>
  <c r="S119" i="40"/>
  <c r="O119" i="40"/>
  <c r="J119" i="40"/>
  <c r="B119" i="40"/>
  <c r="AY118" i="40"/>
  <c r="AU118" i="40"/>
  <c r="AQ118" i="40"/>
  <c r="AM118" i="40"/>
  <c r="AI118" i="40"/>
  <c r="AE118" i="40"/>
  <c r="AA118" i="40"/>
  <c r="W118" i="40"/>
  <c r="S118" i="40"/>
  <c r="O118" i="40"/>
  <c r="J118" i="40"/>
  <c r="B118" i="40"/>
  <c r="AY117" i="40"/>
  <c r="AU117" i="40"/>
  <c r="AQ117" i="40"/>
  <c r="AM117" i="40"/>
  <c r="AI117" i="40"/>
  <c r="AE117" i="40"/>
  <c r="AA117" i="40"/>
  <c r="W117" i="40"/>
  <c r="S117" i="40"/>
  <c r="O117" i="40"/>
  <c r="J117" i="40"/>
  <c r="B117" i="40"/>
  <c r="AY116" i="40"/>
  <c r="AU116" i="40"/>
  <c r="AQ116" i="40"/>
  <c r="AM116" i="40"/>
  <c r="AI116" i="40"/>
  <c r="AE116" i="40"/>
  <c r="AA116" i="40"/>
  <c r="W116" i="40"/>
  <c r="S116" i="40"/>
  <c r="O116" i="40"/>
  <c r="J116" i="40"/>
  <c r="B116" i="40"/>
  <c r="AY115" i="40"/>
  <c r="AU115" i="40"/>
  <c r="AQ115" i="40"/>
  <c r="AM115" i="40"/>
  <c r="AI115" i="40"/>
  <c r="AE115" i="40"/>
  <c r="AA115" i="40"/>
  <c r="W115" i="40"/>
  <c r="S115" i="40"/>
  <c r="O115" i="40"/>
  <c r="J115" i="40"/>
  <c r="B115" i="40"/>
  <c r="AY114" i="40"/>
  <c r="AU114" i="40"/>
  <c r="AQ114" i="40"/>
  <c r="AM114" i="40"/>
  <c r="AI114" i="40"/>
  <c r="AE114" i="40"/>
  <c r="AA114" i="40"/>
  <c r="W114" i="40"/>
  <c r="S114" i="40"/>
  <c r="O114" i="40"/>
  <c r="J114" i="40"/>
  <c r="B114" i="40"/>
  <c r="AY113" i="40"/>
  <c r="AU113" i="40"/>
  <c r="AQ113" i="40"/>
  <c r="AM113" i="40"/>
  <c r="AI113" i="40"/>
  <c r="AE113" i="40"/>
  <c r="AA113" i="40"/>
  <c r="W113" i="40"/>
  <c r="S113" i="40"/>
  <c r="O113" i="40"/>
  <c r="J113" i="40"/>
  <c r="B113" i="40"/>
  <c r="AY112" i="40"/>
  <c r="AU112" i="40"/>
  <c r="AQ112" i="40"/>
  <c r="AM112" i="40"/>
  <c r="AI112" i="40"/>
  <c r="AE112" i="40"/>
  <c r="AA112" i="40"/>
  <c r="W112" i="40"/>
  <c r="S112" i="40"/>
  <c r="O112" i="40"/>
  <c r="J112" i="40"/>
  <c r="B112" i="40"/>
  <c r="AY111" i="40"/>
  <c r="AU111" i="40"/>
  <c r="AQ111" i="40"/>
  <c r="AM111" i="40"/>
  <c r="AI111" i="40"/>
  <c r="AE111" i="40"/>
  <c r="AA111" i="40"/>
  <c r="W111" i="40"/>
  <c r="S111" i="40"/>
  <c r="O111" i="40"/>
  <c r="J111" i="40"/>
  <c r="B111" i="40"/>
  <c r="AY110" i="40"/>
  <c r="AU110" i="40"/>
  <c r="AQ110" i="40"/>
  <c r="AM110" i="40"/>
  <c r="AI110" i="40"/>
  <c r="AE110" i="40"/>
  <c r="AA110" i="40"/>
  <c r="W110" i="40"/>
  <c r="S110" i="40"/>
  <c r="O110" i="40"/>
  <c r="J110" i="40"/>
  <c r="B110" i="40"/>
  <c r="AY109" i="40"/>
  <c r="AU109" i="40"/>
  <c r="AQ109" i="40"/>
  <c r="AM109" i="40"/>
  <c r="AI109" i="40"/>
  <c r="AE109" i="40"/>
  <c r="AA109" i="40"/>
  <c r="W109" i="40"/>
  <c r="S109" i="40"/>
  <c r="O109" i="40"/>
  <c r="J109" i="40"/>
  <c r="B109" i="40"/>
  <c r="AY108" i="40"/>
  <c r="AU108" i="40"/>
  <c r="AQ108" i="40"/>
  <c r="AM108" i="40"/>
  <c r="AI108" i="40"/>
  <c r="AE108" i="40"/>
  <c r="AA108" i="40"/>
  <c r="W108" i="40"/>
  <c r="S108" i="40"/>
  <c r="O108" i="40"/>
  <c r="J108" i="40"/>
  <c r="B108" i="40"/>
  <c r="AY107" i="40"/>
  <c r="AU107" i="40"/>
  <c r="AQ107" i="40"/>
  <c r="AM107" i="40"/>
  <c r="AI107" i="40"/>
  <c r="AE107" i="40"/>
  <c r="AA107" i="40"/>
  <c r="W107" i="40"/>
  <c r="S107" i="40"/>
  <c r="O107" i="40"/>
  <c r="J107" i="40"/>
  <c r="B107" i="40"/>
  <c r="AY106" i="40"/>
  <c r="AU106" i="40"/>
  <c r="AQ106" i="40"/>
  <c r="AM106" i="40"/>
  <c r="AI106" i="40"/>
  <c r="AE106" i="40"/>
  <c r="AA106" i="40"/>
  <c r="W106" i="40"/>
  <c r="S106" i="40"/>
  <c r="O106" i="40"/>
  <c r="J106" i="40"/>
  <c r="B106" i="40"/>
  <c r="AY105" i="40"/>
  <c r="AU105" i="40"/>
  <c r="AQ105" i="40"/>
  <c r="AM105" i="40"/>
  <c r="AI105" i="40"/>
  <c r="AE105" i="40"/>
  <c r="AA105" i="40"/>
  <c r="W105" i="40"/>
  <c r="S105" i="40"/>
  <c r="O105" i="40"/>
  <c r="J105" i="40"/>
  <c r="B105" i="40"/>
  <c r="AY104" i="40"/>
  <c r="AU104" i="40"/>
  <c r="AQ104" i="40"/>
  <c r="AM104" i="40"/>
  <c r="AI104" i="40"/>
  <c r="AE104" i="40"/>
  <c r="AA104" i="40"/>
  <c r="W104" i="40"/>
  <c r="S104" i="40"/>
  <c r="O104" i="40"/>
  <c r="J104" i="40"/>
  <c r="B104" i="40"/>
  <c r="AY103" i="40"/>
  <c r="AU103" i="40"/>
  <c r="AQ103" i="40"/>
  <c r="AM103" i="40"/>
  <c r="AI103" i="40"/>
  <c r="AE103" i="40"/>
  <c r="AA103" i="40"/>
  <c r="W103" i="40"/>
  <c r="S103" i="40"/>
  <c r="O103" i="40"/>
  <c r="J103" i="40"/>
  <c r="B103" i="40"/>
  <c r="AY102" i="40"/>
  <c r="AU102" i="40"/>
  <c r="AQ102" i="40"/>
  <c r="AM102" i="40"/>
  <c r="AI102" i="40"/>
  <c r="AE102" i="40"/>
  <c r="AA102" i="40"/>
  <c r="W102" i="40"/>
  <c r="S102" i="40"/>
  <c r="O102" i="40"/>
  <c r="J102" i="40"/>
  <c r="B102" i="40"/>
  <c r="AY101" i="40"/>
  <c r="AU101" i="40"/>
  <c r="AQ101" i="40"/>
  <c r="AM101" i="40"/>
  <c r="AI101" i="40"/>
  <c r="AE101" i="40"/>
  <c r="AA101" i="40"/>
  <c r="W101" i="40"/>
  <c r="S101" i="40"/>
  <c r="O101" i="40"/>
  <c r="J101" i="40"/>
  <c r="B101" i="40"/>
  <c r="AY100" i="40"/>
  <c r="AU100" i="40"/>
  <c r="AQ100" i="40"/>
  <c r="AM100" i="40"/>
  <c r="AI100" i="40"/>
  <c r="AE100" i="40"/>
  <c r="AA100" i="40"/>
  <c r="W100" i="40"/>
  <c r="S100" i="40"/>
  <c r="O100" i="40"/>
  <c r="J100" i="40"/>
  <c r="B100" i="40"/>
  <c r="AY99" i="40"/>
  <c r="AU99" i="40"/>
  <c r="AQ99" i="40"/>
  <c r="AM99" i="40"/>
  <c r="AI99" i="40"/>
  <c r="AE99" i="40"/>
  <c r="AA99" i="40"/>
  <c r="W99" i="40"/>
  <c r="S99" i="40"/>
  <c r="O99" i="40"/>
  <c r="J99" i="40"/>
  <c r="B99" i="40"/>
  <c r="AY98" i="40"/>
  <c r="AU98" i="40"/>
  <c r="AQ98" i="40"/>
  <c r="AM98" i="40"/>
  <c r="AI98" i="40"/>
  <c r="AE98" i="40"/>
  <c r="AA98" i="40"/>
  <c r="W98" i="40"/>
  <c r="S98" i="40"/>
  <c r="O98" i="40"/>
  <c r="J98" i="40"/>
  <c r="B98" i="40"/>
  <c r="AY97" i="40"/>
  <c r="AU97" i="40"/>
  <c r="AQ97" i="40"/>
  <c r="AM97" i="40"/>
  <c r="AI97" i="40"/>
  <c r="AE97" i="40"/>
  <c r="AA97" i="40"/>
  <c r="W97" i="40"/>
  <c r="S97" i="40"/>
  <c r="O97" i="40"/>
  <c r="J97" i="40"/>
  <c r="B97" i="40"/>
  <c r="AY96" i="40"/>
  <c r="AU96" i="40"/>
  <c r="AQ96" i="40"/>
  <c r="AM96" i="40"/>
  <c r="AI96" i="40"/>
  <c r="AE96" i="40"/>
  <c r="AA96" i="40"/>
  <c r="W96" i="40"/>
  <c r="S96" i="40"/>
  <c r="O96" i="40"/>
  <c r="J96" i="40"/>
  <c r="B96" i="40"/>
  <c r="AY95" i="40"/>
  <c r="AU95" i="40"/>
  <c r="AQ95" i="40"/>
  <c r="AM95" i="40"/>
  <c r="AI95" i="40"/>
  <c r="AE95" i="40"/>
  <c r="AA95" i="40"/>
  <c r="W95" i="40"/>
  <c r="S95" i="40"/>
  <c r="O95" i="40"/>
  <c r="J95" i="40"/>
  <c r="B95" i="40"/>
  <c r="AY94" i="40"/>
  <c r="AU94" i="40"/>
  <c r="AQ94" i="40"/>
  <c r="AM94" i="40"/>
  <c r="AI94" i="40"/>
  <c r="AE94" i="40"/>
  <c r="AA94" i="40"/>
  <c r="W94" i="40"/>
  <c r="S94" i="40"/>
  <c r="O94" i="40"/>
  <c r="J94" i="40"/>
  <c r="B94" i="40"/>
  <c r="AY93" i="40"/>
  <c r="AU93" i="40"/>
  <c r="AQ93" i="40"/>
  <c r="AM93" i="40"/>
  <c r="AI93" i="40"/>
  <c r="AE93" i="40"/>
  <c r="AA93" i="40"/>
  <c r="W93" i="40"/>
  <c r="S93" i="40"/>
  <c r="O93" i="40"/>
  <c r="J93" i="40"/>
  <c r="B93" i="40"/>
  <c r="AY92" i="40"/>
  <c r="AU92" i="40"/>
  <c r="AQ92" i="40"/>
  <c r="AM92" i="40"/>
  <c r="AI92" i="40"/>
  <c r="AE92" i="40"/>
  <c r="AA92" i="40"/>
  <c r="W92" i="40"/>
  <c r="S92" i="40"/>
  <c r="O92" i="40"/>
  <c r="J92" i="40"/>
  <c r="B92" i="40"/>
  <c r="AY91" i="40"/>
  <c r="AU91" i="40"/>
  <c r="AQ91" i="40"/>
  <c r="AM91" i="40"/>
  <c r="AI91" i="40"/>
  <c r="AE91" i="40"/>
  <c r="AA91" i="40"/>
  <c r="W91" i="40"/>
  <c r="S91" i="40"/>
  <c r="O91" i="40"/>
  <c r="J91" i="40"/>
  <c r="B91" i="40"/>
  <c r="AY90" i="40"/>
  <c r="AU90" i="40"/>
  <c r="AQ90" i="40"/>
  <c r="AM90" i="40"/>
  <c r="AI90" i="40"/>
  <c r="AE90" i="40"/>
  <c r="AA90" i="40"/>
  <c r="W90" i="40"/>
  <c r="S90" i="40"/>
  <c r="O90" i="40"/>
  <c r="J90" i="40"/>
  <c r="B90" i="40"/>
  <c r="AY89" i="40"/>
  <c r="AU89" i="40"/>
  <c r="AQ89" i="40"/>
  <c r="AM89" i="40"/>
  <c r="AI89" i="40"/>
  <c r="AE89" i="40"/>
  <c r="AA89" i="40"/>
  <c r="W89" i="40"/>
  <c r="S89" i="40"/>
  <c r="O89" i="40"/>
  <c r="J89" i="40"/>
  <c r="B89" i="40"/>
  <c r="AY88" i="40"/>
  <c r="AU88" i="40"/>
  <c r="AQ88" i="40"/>
  <c r="AM88" i="40"/>
  <c r="AI88" i="40"/>
  <c r="AE88" i="40"/>
  <c r="AA88" i="40"/>
  <c r="W88" i="40"/>
  <c r="S88" i="40"/>
  <c r="O88" i="40"/>
  <c r="J88" i="40"/>
  <c r="B88" i="40"/>
  <c r="AY87" i="40"/>
  <c r="AU87" i="40"/>
  <c r="AQ87" i="40"/>
  <c r="AM87" i="40"/>
  <c r="AI87" i="40"/>
  <c r="AE87" i="40"/>
  <c r="AA87" i="40"/>
  <c r="W87" i="40"/>
  <c r="S87" i="40"/>
  <c r="O87" i="40"/>
  <c r="J87" i="40"/>
  <c r="B87" i="40"/>
  <c r="AY86" i="40"/>
  <c r="AU86" i="40"/>
  <c r="AQ86" i="40"/>
  <c r="AM86" i="40"/>
  <c r="AI86" i="40"/>
  <c r="AE86" i="40"/>
  <c r="AA86" i="40"/>
  <c r="W86" i="40"/>
  <c r="S86" i="40"/>
  <c r="O86" i="40"/>
  <c r="J86" i="40"/>
  <c r="B86" i="40"/>
  <c r="AY85" i="40"/>
  <c r="AU85" i="40"/>
  <c r="AQ85" i="40"/>
  <c r="AM85" i="40"/>
  <c r="AI85" i="40"/>
  <c r="AE85" i="40"/>
  <c r="AA85" i="40"/>
  <c r="W85" i="40"/>
  <c r="S85" i="40"/>
  <c r="O85" i="40"/>
  <c r="J85" i="40"/>
  <c r="B85" i="40"/>
  <c r="AY84" i="40"/>
  <c r="AU84" i="40"/>
  <c r="AQ84" i="40"/>
  <c r="AM84" i="40"/>
  <c r="AI84" i="40"/>
  <c r="AE84" i="40"/>
  <c r="AA84" i="40"/>
  <c r="W84" i="40"/>
  <c r="S84" i="40"/>
  <c r="O84" i="40"/>
  <c r="J84" i="40"/>
  <c r="B84" i="40"/>
  <c r="AY83" i="40"/>
  <c r="AU83" i="40"/>
  <c r="AQ83" i="40"/>
  <c r="AM83" i="40"/>
  <c r="AI83" i="40"/>
  <c r="AE83" i="40"/>
  <c r="AA83" i="40"/>
  <c r="W83" i="40"/>
  <c r="S83" i="40"/>
  <c r="O83" i="40"/>
  <c r="J83" i="40"/>
  <c r="B83" i="40"/>
  <c r="AY82" i="40"/>
  <c r="AU82" i="40"/>
  <c r="AQ82" i="40"/>
  <c r="AM82" i="40"/>
  <c r="AI82" i="40"/>
  <c r="AE82" i="40"/>
  <c r="AA82" i="40"/>
  <c r="W82" i="40"/>
  <c r="S82" i="40"/>
  <c r="O82" i="40"/>
  <c r="J82" i="40"/>
  <c r="B82" i="40"/>
  <c r="AY81" i="40"/>
  <c r="AU81" i="40"/>
  <c r="AQ81" i="40"/>
  <c r="AM81" i="40"/>
  <c r="AI81" i="40"/>
  <c r="AE81" i="40"/>
  <c r="AA81" i="40"/>
  <c r="W81" i="40"/>
  <c r="S81" i="40"/>
  <c r="O81" i="40"/>
  <c r="J81" i="40"/>
  <c r="B81" i="40"/>
  <c r="AY80" i="40"/>
  <c r="AU80" i="40"/>
  <c r="AQ80" i="40"/>
  <c r="AM80" i="40"/>
  <c r="AI80" i="40"/>
  <c r="AE80" i="40"/>
  <c r="AA80" i="40"/>
  <c r="W80" i="40"/>
  <c r="S80" i="40"/>
  <c r="O80" i="40"/>
  <c r="J80" i="40"/>
  <c r="B80" i="40"/>
  <c r="AY79" i="40"/>
  <c r="AU79" i="40"/>
  <c r="AQ79" i="40"/>
  <c r="AM79" i="40"/>
  <c r="AI79" i="40"/>
  <c r="AE79" i="40"/>
  <c r="AA79" i="40"/>
  <c r="W79" i="40"/>
  <c r="S79" i="40"/>
  <c r="O79" i="40"/>
  <c r="J79" i="40"/>
  <c r="B79" i="40"/>
  <c r="AY78" i="40"/>
  <c r="AU78" i="40"/>
  <c r="AQ78" i="40"/>
  <c r="AM78" i="40"/>
  <c r="AI78" i="40"/>
  <c r="AE78" i="40"/>
  <c r="AA78" i="40"/>
  <c r="W78" i="40"/>
  <c r="S78" i="40"/>
  <c r="O78" i="40"/>
  <c r="H78" i="40" s="1"/>
  <c r="AZ78" i="40" s="1"/>
  <c r="BB78" i="40" s="1"/>
  <c r="BC78" i="40" s="1"/>
  <c r="J78" i="40"/>
  <c r="B78" i="40"/>
  <c r="AY77" i="40"/>
  <c r="AU77" i="40"/>
  <c r="AQ77" i="40"/>
  <c r="AM77" i="40"/>
  <c r="AI77" i="40"/>
  <c r="AE77" i="40"/>
  <c r="AA77" i="40"/>
  <c r="W77" i="40"/>
  <c r="S77" i="40"/>
  <c r="O77" i="40"/>
  <c r="J77" i="40"/>
  <c r="B77" i="40"/>
  <c r="AY76" i="40"/>
  <c r="AU76" i="40"/>
  <c r="AQ76" i="40"/>
  <c r="AM76" i="40"/>
  <c r="AI76" i="40"/>
  <c r="AE76" i="40"/>
  <c r="AA76" i="40"/>
  <c r="W76" i="40"/>
  <c r="S76" i="40"/>
  <c r="H76" i="40" s="1"/>
  <c r="AZ76" i="40" s="1"/>
  <c r="BB76" i="40" s="1"/>
  <c r="BC76" i="40" s="1"/>
  <c r="O76" i="40"/>
  <c r="J76" i="40"/>
  <c r="B76" i="40"/>
  <c r="AY75" i="40"/>
  <c r="AU75" i="40"/>
  <c r="AQ75" i="40"/>
  <c r="AM75" i="40"/>
  <c r="AI75" i="40"/>
  <c r="AE75" i="40"/>
  <c r="AA75" i="40"/>
  <c r="W75" i="40"/>
  <c r="S75" i="40"/>
  <c r="O75" i="40"/>
  <c r="J75" i="40"/>
  <c r="B75" i="40"/>
  <c r="AY74" i="40"/>
  <c r="AU74" i="40"/>
  <c r="AQ74" i="40"/>
  <c r="AM74" i="40"/>
  <c r="AI74" i="40"/>
  <c r="AE74" i="40"/>
  <c r="AA74" i="40"/>
  <c r="W74" i="40"/>
  <c r="S74" i="40"/>
  <c r="O74" i="40"/>
  <c r="J74" i="40"/>
  <c r="B74" i="40"/>
  <c r="AY73" i="40"/>
  <c r="AU73" i="40"/>
  <c r="AQ73" i="40"/>
  <c r="AM73" i="40"/>
  <c r="AI73" i="40"/>
  <c r="AE73" i="40"/>
  <c r="AA73" i="40"/>
  <c r="W73" i="40"/>
  <c r="S73" i="40"/>
  <c r="O73" i="40"/>
  <c r="J73" i="40"/>
  <c r="B73" i="40"/>
  <c r="AY72" i="40"/>
  <c r="AU72" i="40"/>
  <c r="AQ72" i="40"/>
  <c r="AM72" i="40"/>
  <c r="AI72" i="40"/>
  <c r="AE72" i="40"/>
  <c r="AA72" i="40"/>
  <c r="W72" i="40"/>
  <c r="S72" i="40"/>
  <c r="H72" i="40" s="1"/>
  <c r="AZ72" i="40" s="1"/>
  <c r="BB72" i="40" s="1"/>
  <c r="BC72" i="40" s="1"/>
  <c r="O72" i="40"/>
  <c r="J72" i="40"/>
  <c r="B72" i="40"/>
  <c r="AY71" i="40"/>
  <c r="AU71" i="40"/>
  <c r="AQ71" i="40"/>
  <c r="AM71" i="40"/>
  <c r="AI71" i="40"/>
  <c r="AE71" i="40"/>
  <c r="AA71" i="40"/>
  <c r="W71" i="40"/>
  <c r="S71" i="40"/>
  <c r="H71" i="40" s="1"/>
  <c r="AZ71" i="40" s="1"/>
  <c r="BB71" i="40" s="1"/>
  <c r="BC71" i="40" s="1"/>
  <c r="O71" i="40"/>
  <c r="J71" i="40"/>
  <c r="B71" i="40"/>
  <c r="AY70" i="40"/>
  <c r="AU70" i="40"/>
  <c r="AQ70" i="40"/>
  <c r="AM70" i="40"/>
  <c r="AI70" i="40"/>
  <c r="AE70" i="40"/>
  <c r="AA70" i="40"/>
  <c r="W70" i="40"/>
  <c r="S70" i="40"/>
  <c r="O70" i="40"/>
  <c r="J70" i="40"/>
  <c r="B70" i="40"/>
  <c r="AY69" i="40"/>
  <c r="AU69" i="40"/>
  <c r="AQ69" i="40"/>
  <c r="AM69" i="40"/>
  <c r="AI69" i="40"/>
  <c r="AE69" i="40"/>
  <c r="AA69" i="40"/>
  <c r="W69" i="40"/>
  <c r="S69" i="40"/>
  <c r="O69" i="40"/>
  <c r="J69" i="40"/>
  <c r="B69" i="40"/>
  <c r="AY68" i="40"/>
  <c r="AU68" i="40"/>
  <c r="AQ68" i="40"/>
  <c r="AM68" i="40"/>
  <c r="AI68" i="40"/>
  <c r="AE68" i="40"/>
  <c r="AA68" i="40"/>
  <c r="W68" i="40"/>
  <c r="S68" i="40"/>
  <c r="O68" i="40"/>
  <c r="J68" i="40"/>
  <c r="B68" i="40"/>
  <c r="AY67" i="40"/>
  <c r="AU67" i="40"/>
  <c r="AQ67" i="40"/>
  <c r="AM67" i="40"/>
  <c r="AI67" i="40"/>
  <c r="AE67" i="40"/>
  <c r="AA67" i="40"/>
  <c r="W67" i="40"/>
  <c r="S67" i="40"/>
  <c r="O67" i="40"/>
  <c r="J67" i="40"/>
  <c r="B67" i="40"/>
  <c r="AY66" i="40"/>
  <c r="AU66" i="40"/>
  <c r="AQ66" i="40"/>
  <c r="AM66" i="40"/>
  <c r="AI66" i="40"/>
  <c r="AE66" i="40"/>
  <c r="AA66" i="40"/>
  <c r="W66" i="40"/>
  <c r="S66" i="40"/>
  <c r="O66" i="40"/>
  <c r="J66" i="40"/>
  <c r="B66" i="40"/>
  <c r="AY65" i="40"/>
  <c r="AU65" i="40"/>
  <c r="AQ65" i="40"/>
  <c r="AM65" i="40"/>
  <c r="AI65" i="40"/>
  <c r="AE65" i="40"/>
  <c r="AA65" i="40"/>
  <c r="W65" i="40"/>
  <c r="S65" i="40"/>
  <c r="O65" i="40"/>
  <c r="J65" i="40"/>
  <c r="B65" i="40"/>
  <c r="AY64" i="40"/>
  <c r="AU64" i="40"/>
  <c r="AQ64" i="40"/>
  <c r="AM64" i="40"/>
  <c r="AI64" i="40"/>
  <c r="AE64" i="40"/>
  <c r="AA64" i="40"/>
  <c r="W64" i="40"/>
  <c r="S64" i="40"/>
  <c r="O64" i="40"/>
  <c r="J64" i="40"/>
  <c r="H64" i="40"/>
  <c r="AZ64" i="40" s="1"/>
  <c r="BB64" i="40" s="1"/>
  <c r="BC64" i="40" s="1"/>
  <c r="B64" i="40"/>
  <c r="AY63" i="40"/>
  <c r="AU63" i="40"/>
  <c r="AQ63" i="40"/>
  <c r="AM63" i="40"/>
  <c r="AI63" i="40"/>
  <c r="AE63" i="40"/>
  <c r="AA63" i="40"/>
  <c r="W63" i="40"/>
  <c r="S63" i="40"/>
  <c r="O63" i="40"/>
  <c r="J63" i="40"/>
  <c r="B63" i="40"/>
  <c r="AY62" i="40"/>
  <c r="AU62" i="40"/>
  <c r="AQ62" i="40"/>
  <c r="AM62" i="40"/>
  <c r="AI62" i="40"/>
  <c r="AE62" i="40"/>
  <c r="AA62" i="40"/>
  <c r="W62" i="40"/>
  <c r="S62" i="40"/>
  <c r="O62" i="40"/>
  <c r="J62" i="40"/>
  <c r="B62" i="40"/>
  <c r="AY61" i="40"/>
  <c r="AU61" i="40"/>
  <c r="AQ61" i="40"/>
  <c r="AM61" i="40"/>
  <c r="AI61" i="40"/>
  <c r="AE61" i="40"/>
  <c r="AA61" i="40"/>
  <c r="W61" i="40"/>
  <c r="S61" i="40"/>
  <c r="O61" i="40"/>
  <c r="J61" i="40"/>
  <c r="B61" i="40"/>
  <c r="AY60" i="40"/>
  <c r="AU60" i="40"/>
  <c r="AQ60" i="40"/>
  <c r="AM60" i="40"/>
  <c r="AI60" i="40"/>
  <c r="AE60" i="40"/>
  <c r="AA60" i="40"/>
  <c r="W60" i="40"/>
  <c r="S60" i="40"/>
  <c r="O60" i="40"/>
  <c r="J60" i="40"/>
  <c r="B60" i="40"/>
  <c r="AY59" i="40"/>
  <c r="AU59" i="40"/>
  <c r="AQ59" i="40"/>
  <c r="AM59" i="40"/>
  <c r="AI59" i="40"/>
  <c r="AE59" i="40"/>
  <c r="AA59" i="40"/>
  <c r="W59" i="40"/>
  <c r="S59" i="40"/>
  <c r="O59" i="40"/>
  <c r="J59" i="40"/>
  <c r="B59" i="40"/>
  <c r="AY58" i="40"/>
  <c r="AU58" i="40"/>
  <c r="AQ58" i="40"/>
  <c r="AM58" i="40"/>
  <c r="AI58" i="40"/>
  <c r="AE58" i="40"/>
  <c r="AA58" i="40"/>
  <c r="W58" i="40"/>
  <c r="S58" i="40"/>
  <c r="O58" i="40"/>
  <c r="J58" i="40"/>
  <c r="B58" i="40"/>
  <c r="AY57" i="40"/>
  <c r="AU57" i="40"/>
  <c r="AQ57" i="40"/>
  <c r="AM57" i="40"/>
  <c r="AI57" i="40"/>
  <c r="AE57" i="40"/>
  <c r="AA57" i="40"/>
  <c r="W57" i="40"/>
  <c r="S57" i="40"/>
  <c r="O57" i="40"/>
  <c r="J57" i="40"/>
  <c r="B57" i="40"/>
  <c r="AY56" i="40"/>
  <c r="AU56" i="40"/>
  <c r="AQ56" i="40"/>
  <c r="AM56" i="40"/>
  <c r="AI56" i="40"/>
  <c r="AE56" i="40"/>
  <c r="AA56" i="40"/>
  <c r="W56" i="40"/>
  <c r="S56" i="40"/>
  <c r="O56" i="40"/>
  <c r="J56" i="40"/>
  <c r="B56" i="40"/>
  <c r="AY55" i="40"/>
  <c r="AU55" i="40"/>
  <c r="AQ55" i="40"/>
  <c r="AM55" i="40"/>
  <c r="AI55" i="40"/>
  <c r="AE55" i="40"/>
  <c r="AA55" i="40"/>
  <c r="W55" i="40"/>
  <c r="S55" i="40"/>
  <c r="O55" i="40"/>
  <c r="J55" i="40"/>
  <c r="B55" i="40"/>
  <c r="AY54" i="40"/>
  <c r="AU54" i="40"/>
  <c r="AQ54" i="40"/>
  <c r="AM54" i="40"/>
  <c r="AI54" i="40"/>
  <c r="AE54" i="40"/>
  <c r="AA54" i="40"/>
  <c r="W54" i="40"/>
  <c r="S54" i="40"/>
  <c r="O54" i="40"/>
  <c r="J54" i="40"/>
  <c r="B54" i="40"/>
  <c r="AY53" i="40"/>
  <c r="AU53" i="40"/>
  <c r="AQ53" i="40"/>
  <c r="AM53" i="40"/>
  <c r="AI53" i="40"/>
  <c r="AE53" i="40"/>
  <c r="AA53" i="40"/>
  <c r="W53" i="40"/>
  <c r="S53" i="40"/>
  <c r="O53" i="40"/>
  <c r="J53" i="40"/>
  <c r="B53" i="40"/>
  <c r="AY52" i="40"/>
  <c r="AU52" i="40"/>
  <c r="AQ52" i="40"/>
  <c r="AM52" i="40"/>
  <c r="AI52" i="40"/>
  <c r="AE52" i="40"/>
  <c r="AA52" i="40"/>
  <c r="W52" i="40"/>
  <c r="S52" i="40"/>
  <c r="O52" i="40"/>
  <c r="J52" i="40"/>
  <c r="B52" i="40"/>
  <c r="AY51" i="40"/>
  <c r="AU51" i="40"/>
  <c r="AQ51" i="40"/>
  <c r="AM51" i="40"/>
  <c r="AI51" i="40"/>
  <c r="AE51" i="40"/>
  <c r="AA51" i="40"/>
  <c r="W51" i="40"/>
  <c r="S51" i="40"/>
  <c r="O51" i="40"/>
  <c r="J51" i="40"/>
  <c r="B51" i="40"/>
  <c r="AY50" i="40"/>
  <c r="AU50" i="40"/>
  <c r="AQ50" i="40"/>
  <c r="AM50" i="40"/>
  <c r="AI50" i="40"/>
  <c r="AE50" i="40"/>
  <c r="AA50" i="40"/>
  <c r="W50" i="40"/>
  <c r="S50" i="40"/>
  <c r="O50" i="40"/>
  <c r="J50" i="40"/>
  <c r="B50" i="40"/>
  <c r="AY49" i="40"/>
  <c r="AU49" i="40"/>
  <c r="AQ49" i="40"/>
  <c r="AM49" i="40"/>
  <c r="AI49" i="40"/>
  <c r="AE49" i="40"/>
  <c r="AA49" i="40"/>
  <c r="W49" i="40"/>
  <c r="S49" i="40"/>
  <c r="O49" i="40"/>
  <c r="J49" i="40"/>
  <c r="B49" i="40"/>
  <c r="AY48" i="40"/>
  <c r="AU48" i="40"/>
  <c r="AQ48" i="40"/>
  <c r="AM48" i="40"/>
  <c r="AI48" i="40"/>
  <c r="AE48" i="40"/>
  <c r="AA48" i="40"/>
  <c r="W48" i="40"/>
  <c r="S48" i="40"/>
  <c r="O48" i="40"/>
  <c r="J48" i="40"/>
  <c r="B48" i="40"/>
  <c r="AY47" i="40"/>
  <c r="AU47" i="40"/>
  <c r="AQ47" i="40"/>
  <c r="AM47" i="40"/>
  <c r="AI47" i="40"/>
  <c r="AE47" i="40"/>
  <c r="AA47" i="40"/>
  <c r="W47" i="40"/>
  <c r="S47" i="40"/>
  <c r="O47" i="40"/>
  <c r="J47" i="40"/>
  <c r="B47" i="40"/>
  <c r="AY46" i="40"/>
  <c r="AU46" i="40"/>
  <c r="AQ46" i="40"/>
  <c r="AM46" i="40"/>
  <c r="AI46" i="40"/>
  <c r="AE46" i="40"/>
  <c r="AA46" i="40"/>
  <c r="W46" i="40"/>
  <c r="S46" i="40"/>
  <c r="O46" i="40"/>
  <c r="H46" i="40" s="1"/>
  <c r="AZ46" i="40" s="1"/>
  <c r="BB46" i="40" s="1"/>
  <c r="BC46" i="40" s="1"/>
  <c r="J46" i="40"/>
  <c r="B46" i="40"/>
  <c r="AY45" i="40"/>
  <c r="AU45" i="40"/>
  <c r="AQ45" i="40"/>
  <c r="AM45" i="40"/>
  <c r="AI45" i="40"/>
  <c r="AE45" i="40"/>
  <c r="AA45" i="40"/>
  <c r="W45" i="40"/>
  <c r="S45" i="40"/>
  <c r="O45" i="40"/>
  <c r="J45" i="40"/>
  <c r="B45" i="40"/>
  <c r="AY44" i="40"/>
  <c r="AU44" i="40"/>
  <c r="AQ44" i="40"/>
  <c r="AM44" i="40"/>
  <c r="AI44" i="40"/>
  <c r="AE44" i="40"/>
  <c r="AA44" i="40"/>
  <c r="W44" i="40"/>
  <c r="S44" i="40"/>
  <c r="O44" i="40"/>
  <c r="H44" i="40" s="1"/>
  <c r="AZ44" i="40" s="1"/>
  <c r="BB44" i="40" s="1"/>
  <c r="BC44" i="40" s="1"/>
  <c r="J44" i="40"/>
  <c r="B44" i="40"/>
  <c r="AY43" i="40"/>
  <c r="AU43" i="40"/>
  <c r="AQ43" i="40"/>
  <c r="AM43" i="40"/>
  <c r="AI43" i="40"/>
  <c r="AE43" i="40"/>
  <c r="AA43" i="40"/>
  <c r="W43" i="40"/>
  <c r="S43" i="40"/>
  <c r="O43" i="40"/>
  <c r="J43" i="40"/>
  <c r="B43" i="40"/>
  <c r="AY42" i="40"/>
  <c r="AU42" i="40"/>
  <c r="AQ42" i="40"/>
  <c r="AM42" i="40"/>
  <c r="AI42" i="40"/>
  <c r="AE42" i="40"/>
  <c r="AA42" i="40"/>
  <c r="W42" i="40"/>
  <c r="S42" i="40"/>
  <c r="O42" i="40"/>
  <c r="H42" i="40" s="1"/>
  <c r="AZ42" i="40" s="1"/>
  <c r="BB42" i="40" s="1"/>
  <c r="BC42" i="40" s="1"/>
  <c r="J42" i="40"/>
  <c r="B42" i="40"/>
  <c r="AY41" i="40"/>
  <c r="AU41" i="40"/>
  <c r="AQ41" i="40"/>
  <c r="AM41" i="40"/>
  <c r="AI41" i="40"/>
  <c r="AE41" i="40"/>
  <c r="AA41" i="40"/>
  <c r="W41" i="40"/>
  <c r="S41" i="40"/>
  <c r="O41" i="40"/>
  <c r="J41" i="40"/>
  <c r="B41" i="40"/>
  <c r="AY40" i="40"/>
  <c r="AU40" i="40"/>
  <c r="AQ40" i="40"/>
  <c r="AM40" i="40"/>
  <c r="AI40" i="40"/>
  <c r="AE40" i="40"/>
  <c r="AA40" i="40"/>
  <c r="W40" i="40"/>
  <c r="S40" i="40"/>
  <c r="O40" i="40"/>
  <c r="J40" i="40"/>
  <c r="B40" i="40"/>
  <c r="AY39" i="40"/>
  <c r="AU39" i="40"/>
  <c r="AQ39" i="40"/>
  <c r="AM39" i="40"/>
  <c r="AI39" i="40"/>
  <c r="AE39" i="40"/>
  <c r="AA39" i="40"/>
  <c r="W39" i="40"/>
  <c r="S39" i="40"/>
  <c r="O39" i="40"/>
  <c r="J39" i="40"/>
  <c r="B39" i="40"/>
  <c r="AY38" i="40"/>
  <c r="AU38" i="40"/>
  <c r="AQ38" i="40"/>
  <c r="AM38" i="40"/>
  <c r="AI38" i="40"/>
  <c r="AE38" i="40"/>
  <c r="AA38" i="40"/>
  <c r="W38" i="40"/>
  <c r="S38" i="40"/>
  <c r="O38" i="40"/>
  <c r="H38" i="40" s="1"/>
  <c r="AZ38" i="40" s="1"/>
  <c r="BB38" i="40" s="1"/>
  <c r="BC38" i="40" s="1"/>
  <c r="J38" i="40"/>
  <c r="B38" i="40"/>
  <c r="AY37" i="40"/>
  <c r="AU37" i="40"/>
  <c r="AQ37" i="40"/>
  <c r="AM37" i="40"/>
  <c r="AI37" i="40"/>
  <c r="AE37" i="40"/>
  <c r="AA37" i="40"/>
  <c r="W37" i="40"/>
  <c r="S37" i="40"/>
  <c r="O37" i="40"/>
  <c r="J37" i="40"/>
  <c r="B37" i="40"/>
  <c r="AY36" i="40"/>
  <c r="AU36" i="40"/>
  <c r="AQ36" i="40"/>
  <c r="AM36" i="40"/>
  <c r="AI36" i="40"/>
  <c r="AE36" i="40"/>
  <c r="AA36" i="40"/>
  <c r="W36" i="40"/>
  <c r="S36" i="40"/>
  <c r="O36" i="40"/>
  <c r="H36" i="40" s="1"/>
  <c r="AZ36" i="40" s="1"/>
  <c r="BB36" i="40" s="1"/>
  <c r="BC36" i="40" s="1"/>
  <c r="J36" i="40"/>
  <c r="B36" i="40"/>
  <c r="AY35" i="40"/>
  <c r="AU35" i="40"/>
  <c r="AQ35" i="40"/>
  <c r="AM35" i="40"/>
  <c r="AI35" i="40"/>
  <c r="AE35" i="40"/>
  <c r="AA35" i="40"/>
  <c r="W35" i="40"/>
  <c r="S35" i="40"/>
  <c r="O35" i="40"/>
  <c r="J35" i="40"/>
  <c r="B35" i="40"/>
  <c r="AY34" i="40"/>
  <c r="AU34" i="40"/>
  <c r="AQ34" i="40"/>
  <c r="AM34" i="40"/>
  <c r="AI34" i="40"/>
  <c r="AE34" i="40"/>
  <c r="AA34" i="40"/>
  <c r="W34" i="40"/>
  <c r="S34" i="40"/>
  <c r="O34" i="40"/>
  <c r="J34" i="40"/>
  <c r="B34" i="40"/>
  <c r="AY33" i="40"/>
  <c r="AU33" i="40"/>
  <c r="AQ33" i="40"/>
  <c r="AM33" i="40"/>
  <c r="AI33" i="40"/>
  <c r="AE33" i="40"/>
  <c r="AA33" i="40"/>
  <c r="W33" i="40"/>
  <c r="S33" i="40"/>
  <c r="O33" i="40"/>
  <c r="J33" i="40"/>
  <c r="B33" i="40"/>
  <c r="AY32" i="40"/>
  <c r="AU32" i="40"/>
  <c r="AQ32" i="40"/>
  <c r="AM32" i="40"/>
  <c r="AI32" i="40"/>
  <c r="AE32" i="40"/>
  <c r="AA32" i="40"/>
  <c r="W32" i="40"/>
  <c r="S32" i="40"/>
  <c r="O32" i="40"/>
  <c r="J32" i="40"/>
  <c r="B32" i="40"/>
  <c r="AY31" i="40"/>
  <c r="AU31" i="40"/>
  <c r="AQ31" i="40"/>
  <c r="AM31" i="40"/>
  <c r="AI31" i="40"/>
  <c r="AE31" i="40"/>
  <c r="AA31" i="40"/>
  <c r="W31" i="40"/>
  <c r="S31" i="40"/>
  <c r="O31" i="40"/>
  <c r="J31" i="40"/>
  <c r="B31" i="40"/>
  <c r="AY30" i="40"/>
  <c r="AU30" i="40"/>
  <c r="AQ30" i="40"/>
  <c r="AM30" i="40"/>
  <c r="AI30" i="40"/>
  <c r="AE30" i="40"/>
  <c r="AA30" i="40"/>
  <c r="W30" i="40"/>
  <c r="S30" i="40"/>
  <c r="O30" i="40"/>
  <c r="J30" i="40"/>
  <c r="B30" i="40"/>
  <c r="AY29" i="40"/>
  <c r="AU29" i="40"/>
  <c r="AQ29" i="40"/>
  <c r="AM29" i="40"/>
  <c r="AI29" i="40"/>
  <c r="AE29" i="40"/>
  <c r="AA29" i="40"/>
  <c r="W29" i="40"/>
  <c r="S29" i="40"/>
  <c r="O29" i="40"/>
  <c r="J29" i="40"/>
  <c r="B29" i="40"/>
  <c r="AY28" i="40"/>
  <c r="AU28" i="40"/>
  <c r="AQ28" i="40"/>
  <c r="AM28" i="40"/>
  <c r="AI28" i="40"/>
  <c r="AE28" i="40"/>
  <c r="AA28" i="40"/>
  <c r="W28" i="40"/>
  <c r="S28" i="40"/>
  <c r="O28" i="40"/>
  <c r="J28" i="40"/>
  <c r="B28" i="40"/>
  <c r="AY27" i="40"/>
  <c r="AU27" i="40"/>
  <c r="AQ27" i="40"/>
  <c r="AM27" i="40"/>
  <c r="AI27" i="40"/>
  <c r="AE27" i="40"/>
  <c r="AA27" i="40"/>
  <c r="W27" i="40"/>
  <c r="S27" i="40"/>
  <c r="O27" i="40"/>
  <c r="J27" i="40"/>
  <c r="B27" i="40"/>
  <c r="AY26" i="40"/>
  <c r="AU26" i="40"/>
  <c r="AQ26" i="40"/>
  <c r="AM26" i="40"/>
  <c r="AI26" i="40"/>
  <c r="AE26" i="40"/>
  <c r="AA26" i="40"/>
  <c r="W26" i="40"/>
  <c r="S26" i="40"/>
  <c r="O26" i="40"/>
  <c r="H26" i="40" s="1"/>
  <c r="AZ26" i="40" s="1"/>
  <c r="BB26" i="40" s="1"/>
  <c r="BC26" i="40" s="1"/>
  <c r="J26" i="40"/>
  <c r="B26" i="40"/>
  <c r="AY25" i="40"/>
  <c r="AU25" i="40"/>
  <c r="AQ25" i="40"/>
  <c r="AM25" i="40"/>
  <c r="AI25" i="40"/>
  <c r="AE25" i="40"/>
  <c r="AA25" i="40"/>
  <c r="W25" i="40"/>
  <c r="S25" i="40"/>
  <c r="O25" i="40"/>
  <c r="H25" i="40" s="1"/>
  <c r="AZ25" i="40" s="1"/>
  <c r="BB25" i="40" s="1"/>
  <c r="BC25" i="40" s="1"/>
  <c r="J25" i="40"/>
  <c r="B25" i="40"/>
  <c r="AY24" i="40"/>
  <c r="AU24" i="40"/>
  <c r="AQ24" i="40"/>
  <c r="AM24" i="40"/>
  <c r="AI24" i="40"/>
  <c r="AE24" i="40"/>
  <c r="AA24" i="40"/>
  <c r="W24" i="40"/>
  <c r="S24" i="40"/>
  <c r="O24" i="40"/>
  <c r="J24" i="40"/>
  <c r="B24" i="40"/>
  <c r="AY23" i="40"/>
  <c r="AU23" i="40"/>
  <c r="AQ23" i="40"/>
  <c r="AM23" i="40"/>
  <c r="AI23" i="40"/>
  <c r="AE23" i="40"/>
  <c r="AA23" i="40"/>
  <c r="W23" i="40"/>
  <c r="S23" i="40"/>
  <c r="O23" i="40"/>
  <c r="J23" i="40"/>
  <c r="B23" i="40"/>
  <c r="AY22" i="40"/>
  <c r="AU22" i="40"/>
  <c r="AQ22" i="40"/>
  <c r="AM22" i="40"/>
  <c r="AI22" i="40"/>
  <c r="AE22" i="40"/>
  <c r="AA22" i="40"/>
  <c r="W22" i="40"/>
  <c r="S22" i="40"/>
  <c r="O22" i="40"/>
  <c r="J22" i="40"/>
  <c r="B22" i="40"/>
  <c r="AY21" i="40"/>
  <c r="AU21" i="40"/>
  <c r="AQ21" i="40"/>
  <c r="AM21" i="40"/>
  <c r="AI21" i="40"/>
  <c r="AE21" i="40"/>
  <c r="AA21" i="40"/>
  <c r="W21" i="40"/>
  <c r="S21" i="40"/>
  <c r="O21" i="40"/>
  <c r="J21" i="40"/>
  <c r="B21" i="40"/>
  <c r="AY20" i="40"/>
  <c r="AU20" i="40"/>
  <c r="AQ20" i="40"/>
  <c r="AM20" i="40"/>
  <c r="AI20" i="40"/>
  <c r="AE20" i="40"/>
  <c r="AA20" i="40"/>
  <c r="W20" i="40"/>
  <c r="S20" i="40"/>
  <c r="O20" i="40"/>
  <c r="J20" i="40"/>
  <c r="B20" i="40"/>
  <c r="AY19" i="40"/>
  <c r="AU19" i="40"/>
  <c r="AQ19" i="40"/>
  <c r="AM19" i="40"/>
  <c r="AI19" i="40"/>
  <c r="AE19" i="40"/>
  <c r="AA19" i="40"/>
  <c r="W19" i="40"/>
  <c r="S19" i="40"/>
  <c r="O19" i="40"/>
  <c r="J19" i="40"/>
  <c r="B19" i="40"/>
  <c r="AY18" i="40"/>
  <c r="AU18" i="40"/>
  <c r="AQ18" i="40"/>
  <c r="AM18" i="40"/>
  <c r="AI18" i="40"/>
  <c r="AE18" i="40"/>
  <c r="AA18" i="40"/>
  <c r="W18" i="40"/>
  <c r="S18" i="40"/>
  <c r="O18" i="40"/>
  <c r="J18" i="40"/>
  <c r="B18" i="40"/>
  <c r="AY11" i="40"/>
  <c r="AU11" i="40"/>
  <c r="AQ11" i="40"/>
  <c r="AM11" i="40"/>
  <c r="AI11" i="40"/>
  <c r="AE11" i="40"/>
  <c r="AA11" i="40"/>
  <c r="H11" i="40" s="1"/>
  <c r="AZ11" i="40" s="1"/>
  <c r="BB11" i="40" s="1"/>
  <c r="W11" i="40"/>
  <c r="S11" i="40"/>
  <c r="O11" i="40"/>
  <c r="J11" i="40"/>
  <c r="B11" i="40"/>
  <c r="AY2" i="40"/>
  <c r="AU2" i="40"/>
  <c r="AQ2" i="40"/>
  <c r="AM2" i="40"/>
  <c r="AI2" i="40"/>
  <c r="AE2" i="40"/>
  <c r="AA2" i="40"/>
  <c r="W2" i="40"/>
  <c r="S2" i="40"/>
  <c r="O2" i="40"/>
  <c r="H2" i="40" s="1"/>
  <c r="AZ2" i="40" s="1"/>
  <c r="BB2" i="40" s="1"/>
  <c r="BC2" i="40" s="1"/>
  <c r="J2" i="40"/>
  <c r="B2" i="40"/>
  <c r="AY16" i="40"/>
  <c r="AU16" i="40"/>
  <c r="AQ16" i="40"/>
  <c r="AM16" i="40"/>
  <c r="AI16" i="40"/>
  <c r="AE16" i="40"/>
  <c r="AA16" i="40"/>
  <c r="W16" i="40"/>
  <c r="S16" i="40"/>
  <c r="O16" i="40"/>
  <c r="J16" i="40"/>
  <c r="B16" i="40"/>
  <c r="AY10" i="40"/>
  <c r="AU10" i="40"/>
  <c r="AQ10" i="40"/>
  <c r="AM10" i="40"/>
  <c r="AI10" i="40"/>
  <c r="AE10" i="40"/>
  <c r="AA10" i="40"/>
  <c r="W10" i="40"/>
  <c r="S10" i="40"/>
  <c r="O10" i="40"/>
  <c r="H10" i="40" s="1"/>
  <c r="AZ10" i="40" s="1"/>
  <c r="BB10" i="40" s="1"/>
  <c r="J10" i="40"/>
  <c r="B10" i="40"/>
  <c r="AY12" i="40"/>
  <c r="AU12" i="40"/>
  <c r="AQ12" i="40"/>
  <c r="AM12" i="40"/>
  <c r="AI12" i="40"/>
  <c r="AE12" i="40"/>
  <c r="AA12" i="40"/>
  <c r="W12" i="40"/>
  <c r="S12" i="40"/>
  <c r="O12" i="40"/>
  <c r="J12" i="40"/>
  <c r="B12" i="40"/>
  <c r="AY4" i="40"/>
  <c r="AU4" i="40"/>
  <c r="AQ4" i="40"/>
  <c r="AM4" i="40"/>
  <c r="AI4" i="40"/>
  <c r="AE4" i="40"/>
  <c r="AA4" i="40"/>
  <c r="W4" i="40"/>
  <c r="S4" i="40"/>
  <c r="H4" i="40" s="1"/>
  <c r="AZ4" i="40" s="1"/>
  <c r="BB4" i="40" s="1"/>
  <c r="O4" i="40"/>
  <c r="J4" i="40"/>
  <c r="B4" i="40"/>
  <c r="AY13" i="40"/>
  <c r="AU13" i="40"/>
  <c r="AQ13" i="40"/>
  <c r="AM13" i="40"/>
  <c r="AI13" i="40"/>
  <c r="AE13" i="40"/>
  <c r="AA13" i="40"/>
  <c r="W13" i="40"/>
  <c r="H13" i="40" s="1"/>
  <c r="AZ13" i="40" s="1"/>
  <c r="BB13" i="40" s="1"/>
  <c r="S13" i="40"/>
  <c r="O13" i="40"/>
  <c r="J13" i="40"/>
  <c r="B13" i="40"/>
  <c r="AY5" i="40"/>
  <c r="AU5" i="40"/>
  <c r="AQ5" i="40"/>
  <c r="AM5" i="40"/>
  <c r="AI5" i="40"/>
  <c r="AE5" i="40"/>
  <c r="AA5" i="40"/>
  <c r="W5" i="40"/>
  <c r="S5" i="40"/>
  <c r="O5" i="40"/>
  <c r="H5" i="40" s="1"/>
  <c r="AZ5" i="40" s="1"/>
  <c r="BB5" i="40" s="1"/>
  <c r="J5" i="40"/>
  <c r="B5" i="40"/>
  <c r="AY6" i="40"/>
  <c r="AU6" i="40"/>
  <c r="AQ6" i="40"/>
  <c r="AM6" i="40"/>
  <c r="AI6" i="40"/>
  <c r="AE6" i="40"/>
  <c r="AA6" i="40"/>
  <c r="W6" i="40"/>
  <c r="S6" i="40"/>
  <c r="O6" i="40"/>
  <c r="J6" i="40"/>
  <c r="B6" i="40"/>
  <c r="AY15" i="40"/>
  <c r="AU15" i="40"/>
  <c r="AQ15" i="40"/>
  <c r="AM15" i="40"/>
  <c r="AI15" i="40"/>
  <c r="AE15" i="40"/>
  <c r="AA15" i="40"/>
  <c r="W15" i="40"/>
  <c r="S15" i="40"/>
  <c r="H15" i="40" s="1"/>
  <c r="AZ15" i="40" s="1"/>
  <c r="BB15" i="40" s="1"/>
  <c r="O15" i="40"/>
  <c r="J15" i="40"/>
  <c r="B15" i="40"/>
  <c r="AY8" i="40"/>
  <c r="AU8" i="40"/>
  <c r="AQ8" i="40"/>
  <c r="AM8" i="40"/>
  <c r="AI8" i="40"/>
  <c r="AE8" i="40"/>
  <c r="AA8" i="40"/>
  <c r="W8" i="40"/>
  <c r="S8" i="40"/>
  <c r="O8" i="40"/>
  <c r="J8" i="40"/>
  <c r="H8" i="40"/>
  <c r="AZ8" i="40" s="1"/>
  <c r="BB8" i="40" s="1"/>
  <c r="B8" i="40"/>
  <c r="BB14" i="40"/>
  <c r="AY14" i="40"/>
  <c r="AU14" i="40"/>
  <c r="AQ14" i="40"/>
  <c r="AM14" i="40"/>
  <c r="AI14" i="40"/>
  <c r="AE14" i="40"/>
  <c r="AA14" i="40"/>
  <c r="W14" i="40"/>
  <c r="S14" i="40"/>
  <c r="O14" i="40"/>
  <c r="J14" i="40"/>
  <c r="B14" i="40"/>
  <c r="AY17" i="40"/>
  <c r="AU17" i="40"/>
  <c r="AQ17" i="40"/>
  <c r="AM17" i="40"/>
  <c r="AI17" i="40"/>
  <c r="AE17" i="40"/>
  <c r="AA17" i="40"/>
  <c r="W17" i="40"/>
  <c r="S17" i="40"/>
  <c r="O17" i="40"/>
  <c r="J17" i="40"/>
  <c r="B17" i="40"/>
  <c r="AY3" i="40"/>
  <c r="AU3" i="40"/>
  <c r="AQ3" i="40"/>
  <c r="AM3" i="40"/>
  <c r="AI3" i="40"/>
  <c r="AE3" i="40"/>
  <c r="AA3" i="40"/>
  <c r="W3" i="40"/>
  <c r="S3" i="40"/>
  <c r="O3" i="40"/>
  <c r="J3" i="40"/>
  <c r="B3" i="40"/>
  <c r="AY7" i="40"/>
  <c r="AU7" i="40"/>
  <c r="AQ7" i="40"/>
  <c r="AM7" i="40"/>
  <c r="AI7" i="40"/>
  <c r="AE7" i="40"/>
  <c r="AA7" i="40"/>
  <c r="W7" i="40"/>
  <c r="S7" i="40"/>
  <c r="O7" i="40"/>
  <c r="J7" i="40"/>
  <c r="B7" i="40"/>
  <c r="AY9" i="40"/>
  <c r="AU9" i="40"/>
  <c r="AQ9" i="40"/>
  <c r="AM9" i="40"/>
  <c r="AI9" i="40"/>
  <c r="AE9" i="40"/>
  <c r="AA9" i="40"/>
  <c r="W9" i="40"/>
  <c r="S9" i="40"/>
  <c r="O9" i="40"/>
  <c r="J9" i="40"/>
  <c r="B9" i="40"/>
  <c r="D1" i="40"/>
  <c r="AZ128" i="39"/>
  <c r="BB128" i="39" s="1"/>
  <c r="AY128" i="39"/>
  <c r="AU128" i="39"/>
  <c r="AQ128" i="39"/>
  <c r="AM128" i="39"/>
  <c r="AI128" i="39"/>
  <c r="AE128" i="39"/>
  <c r="AA128" i="39"/>
  <c r="W128" i="39"/>
  <c r="S128" i="39"/>
  <c r="O128" i="39"/>
  <c r="J128" i="39"/>
  <c r="B128" i="39"/>
  <c r="AY127" i="39"/>
  <c r="AU127" i="39"/>
  <c r="AQ127" i="39"/>
  <c r="AM127" i="39"/>
  <c r="AI127" i="39"/>
  <c r="AE127" i="39"/>
  <c r="AA127" i="39"/>
  <c r="W127" i="39"/>
  <c r="S127" i="39"/>
  <c r="O127" i="39"/>
  <c r="J127" i="39"/>
  <c r="B127" i="39"/>
  <c r="AY126" i="39"/>
  <c r="AU126" i="39"/>
  <c r="AQ126" i="39"/>
  <c r="AM126" i="39"/>
  <c r="AI126" i="39"/>
  <c r="AE126" i="39"/>
  <c r="AA126" i="39"/>
  <c r="W126" i="39"/>
  <c r="S126" i="39"/>
  <c r="O126" i="39"/>
  <c r="J126" i="39"/>
  <c r="B126" i="39"/>
  <c r="AY125" i="39"/>
  <c r="AU125" i="39"/>
  <c r="AQ125" i="39"/>
  <c r="AM125" i="39"/>
  <c r="AI125" i="39"/>
  <c r="AE125" i="39"/>
  <c r="AA125" i="39"/>
  <c r="W125" i="39"/>
  <c r="S125" i="39"/>
  <c r="O125" i="39"/>
  <c r="J125" i="39"/>
  <c r="B125" i="39"/>
  <c r="AY124" i="39"/>
  <c r="AU124" i="39"/>
  <c r="AQ124" i="39"/>
  <c r="AM124" i="39"/>
  <c r="AI124" i="39"/>
  <c r="AE124" i="39"/>
  <c r="AA124" i="39"/>
  <c r="W124" i="39"/>
  <c r="S124" i="39"/>
  <c r="O124" i="39"/>
  <c r="J124" i="39"/>
  <c r="B124" i="39"/>
  <c r="AY123" i="39"/>
  <c r="AU123" i="39"/>
  <c r="AQ123" i="39"/>
  <c r="AM123" i="39"/>
  <c r="AI123" i="39"/>
  <c r="AE123" i="39"/>
  <c r="AA123" i="39"/>
  <c r="W123" i="39"/>
  <c r="S123" i="39"/>
  <c r="O123" i="39"/>
  <c r="J123" i="39"/>
  <c r="B123" i="39"/>
  <c r="AY122" i="39"/>
  <c r="AU122" i="39"/>
  <c r="AQ122" i="39"/>
  <c r="AM122" i="39"/>
  <c r="AI122" i="39"/>
  <c r="AE122" i="39"/>
  <c r="AA122" i="39"/>
  <c r="W122" i="39"/>
  <c r="S122" i="39"/>
  <c r="O122" i="39"/>
  <c r="J122" i="39"/>
  <c r="B122" i="39"/>
  <c r="AY121" i="39"/>
  <c r="AU121" i="39"/>
  <c r="AQ121" i="39"/>
  <c r="AM121" i="39"/>
  <c r="AI121" i="39"/>
  <c r="AE121" i="39"/>
  <c r="AA121" i="39"/>
  <c r="W121" i="39"/>
  <c r="S121" i="39"/>
  <c r="O121" i="39"/>
  <c r="J121" i="39"/>
  <c r="B121" i="39"/>
  <c r="AY120" i="39"/>
  <c r="AU120" i="39"/>
  <c r="AQ120" i="39"/>
  <c r="AM120" i="39"/>
  <c r="AI120" i="39"/>
  <c r="AE120" i="39"/>
  <c r="AA120" i="39"/>
  <c r="W120" i="39"/>
  <c r="S120" i="39"/>
  <c r="O120" i="39"/>
  <c r="J120" i="39"/>
  <c r="B120" i="39"/>
  <c r="AY119" i="39"/>
  <c r="AU119" i="39"/>
  <c r="AQ119" i="39"/>
  <c r="AM119" i="39"/>
  <c r="AI119" i="39"/>
  <c r="AE119" i="39"/>
  <c r="AA119" i="39"/>
  <c r="W119" i="39"/>
  <c r="S119" i="39"/>
  <c r="O119" i="39"/>
  <c r="J119" i="39"/>
  <c r="B119" i="39"/>
  <c r="AY118" i="39"/>
  <c r="AU118" i="39"/>
  <c r="AQ118" i="39"/>
  <c r="AM118" i="39"/>
  <c r="AI118" i="39"/>
  <c r="AE118" i="39"/>
  <c r="AA118" i="39"/>
  <c r="W118" i="39"/>
  <c r="S118" i="39"/>
  <c r="O118" i="39"/>
  <c r="J118" i="39"/>
  <c r="B118" i="39"/>
  <c r="AY117" i="39"/>
  <c r="AU117" i="39"/>
  <c r="AQ117" i="39"/>
  <c r="AM117" i="39"/>
  <c r="AI117" i="39"/>
  <c r="AE117" i="39"/>
  <c r="AA117" i="39"/>
  <c r="W117" i="39"/>
  <c r="S117" i="39"/>
  <c r="O117" i="39"/>
  <c r="J117" i="39"/>
  <c r="B117" i="39"/>
  <c r="AY116" i="39"/>
  <c r="AU116" i="39"/>
  <c r="AQ116" i="39"/>
  <c r="AM116" i="39"/>
  <c r="AI116" i="39"/>
  <c r="AE116" i="39"/>
  <c r="AA116" i="39"/>
  <c r="W116" i="39"/>
  <c r="S116" i="39"/>
  <c r="O116" i="39"/>
  <c r="J116" i="39"/>
  <c r="B116" i="39"/>
  <c r="AY115" i="39"/>
  <c r="AU115" i="39"/>
  <c r="AQ115" i="39"/>
  <c r="AM115" i="39"/>
  <c r="AI115" i="39"/>
  <c r="AE115" i="39"/>
  <c r="AA115" i="39"/>
  <c r="W115" i="39"/>
  <c r="S115" i="39"/>
  <c r="O115" i="39"/>
  <c r="J115" i="39"/>
  <c r="B115" i="39"/>
  <c r="AY114" i="39"/>
  <c r="AU114" i="39"/>
  <c r="AQ114" i="39"/>
  <c r="AM114" i="39"/>
  <c r="AI114" i="39"/>
  <c r="AE114" i="39"/>
  <c r="AA114" i="39"/>
  <c r="W114" i="39"/>
  <c r="S114" i="39"/>
  <c r="O114" i="39"/>
  <c r="J114" i="39"/>
  <c r="B114" i="39"/>
  <c r="AY113" i="39"/>
  <c r="AU113" i="39"/>
  <c r="AQ113" i="39"/>
  <c r="AM113" i="39"/>
  <c r="AI113" i="39"/>
  <c r="AE113" i="39"/>
  <c r="AA113" i="39"/>
  <c r="W113" i="39"/>
  <c r="S113" i="39"/>
  <c r="O113" i="39"/>
  <c r="J113" i="39"/>
  <c r="B113" i="39"/>
  <c r="AY112" i="39"/>
  <c r="AU112" i="39"/>
  <c r="AQ112" i="39"/>
  <c r="AM112" i="39"/>
  <c r="AI112" i="39"/>
  <c r="AE112" i="39"/>
  <c r="AA112" i="39"/>
  <c r="W112" i="39"/>
  <c r="S112" i="39"/>
  <c r="O112" i="39"/>
  <c r="J112" i="39"/>
  <c r="B112" i="39"/>
  <c r="AY111" i="39"/>
  <c r="AU111" i="39"/>
  <c r="AQ111" i="39"/>
  <c r="AM111" i="39"/>
  <c r="AI111" i="39"/>
  <c r="AE111" i="39"/>
  <c r="AA111" i="39"/>
  <c r="W111" i="39"/>
  <c r="S111" i="39"/>
  <c r="O111" i="39"/>
  <c r="J111" i="39"/>
  <c r="B111" i="39"/>
  <c r="AY110" i="39"/>
  <c r="AU110" i="39"/>
  <c r="AQ110" i="39"/>
  <c r="AM110" i="39"/>
  <c r="AI110" i="39"/>
  <c r="AE110" i="39"/>
  <c r="AA110" i="39"/>
  <c r="W110" i="39"/>
  <c r="S110" i="39"/>
  <c r="O110" i="39"/>
  <c r="J110" i="39"/>
  <c r="B110" i="39"/>
  <c r="AY109" i="39"/>
  <c r="AU109" i="39"/>
  <c r="AQ109" i="39"/>
  <c r="AM109" i="39"/>
  <c r="AI109" i="39"/>
  <c r="AE109" i="39"/>
  <c r="AA109" i="39"/>
  <c r="W109" i="39"/>
  <c r="S109" i="39"/>
  <c r="O109" i="39"/>
  <c r="J109" i="39"/>
  <c r="B109" i="39"/>
  <c r="AY108" i="39"/>
  <c r="AU108" i="39"/>
  <c r="AQ108" i="39"/>
  <c r="AM108" i="39"/>
  <c r="AI108" i="39"/>
  <c r="AE108" i="39"/>
  <c r="AA108" i="39"/>
  <c r="W108" i="39"/>
  <c r="S108" i="39"/>
  <c r="O108" i="39"/>
  <c r="J108" i="39"/>
  <c r="B108" i="39"/>
  <c r="AY107" i="39"/>
  <c r="AU107" i="39"/>
  <c r="AQ107" i="39"/>
  <c r="AM107" i="39"/>
  <c r="AI107" i="39"/>
  <c r="AE107" i="39"/>
  <c r="AA107" i="39"/>
  <c r="W107" i="39"/>
  <c r="S107" i="39"/>
  <c r="O107" i="39"/>
  <c r="J107" i="39"/>
  <c r="B107" i="39"/>
  <c r="AY106" i="39"/>
  <c r="AU106" i="39"/>
  <c r="AQ106" i="39"/>
  <c r="AM106" i="39"/>
  <c r="AI106" i="39"/>
  <c r="AE106" i="39"/>
  <c r="AA106" i="39"/>
  <c r="W106" i="39"/>
  <c r="S106" i="39"/>
  <c r="O106" i="39"/>
  <c r="J106" i="39"/>
  <c r="B106" i="39"/>
  <c r="AY105" i="39"/>
  <c r="AU105" i="39"/>
  <c r="AQ105" i="39"/>
  <c r="AM105" i="39"/>
  <c r="AI105" i="39"/>
  <c r="AE105" i="39"/>
  <c r="AA105" i="39"/>
  <c r="W105" i="39"/>
  <c r="S105" i="39"/>
  <c r="O105" i="39"/>
  <c r="J105" i="39"/>
  <c r="B105" i="39"/>
  <c r="AY104" i="39"/>
  <c r="AU104" i="39"/>
  <c r="AQ104" i="39"/>
  <c r="AM104" i="39"/>
  <c r="AI104" i="39"/>
  <c r="AE104" i="39"/>
  <c r="AA104" i="39"/>
  <c r="W104" i="39"/>
  <c r="S104" i="39"/>
  <c r="O104" i="39"/>
  <c r="J104" i="39"/>
  <c r="B104" i="39"/>
  <c r="AY103" i="39"/>
  <c r="AU103" i="39"/>
  <c r="AQ103" i="39"/>
  <c r="AM103" i="39"/>
  <c r="AI103" i="39"/>
  <c r="AE103" i="39"/>
  <c r="AA103" i="39"/>
  <c r="W103" i="39"/>
  <c r="S103" i="39"/>
  <c r="O103" i="39"/>
  <c r="J103" i="39"/>
  <c r="B103" i="39"/>
  <c r="AY102" i="39"/>
  <c r="AU102" i="39"/>
  <c r="AQ102" i="39"/>
  <c r="AM102" i="39"/>
  <c r="AI102" i="39"/>
  <c r="AE102" i="39"/>
  <c r="AA102" i="39"/>
  <c r="W102" i="39"/>
  <c r="S102" i="39"/>
  <c r="O102" i="39"/>
  <c r="J102" i="39"/>
  <c r="B102" i="39"/>
  <c r="AY101" i="39"/>
  <c r="AU101" i="39"/>
  <c r="AQ101" i="39"/>
  <c r="AM101" i="39"/>
  <c r="AI101" i="39"/>
  <c r="AE101" i="39"/>
  <c r="AA101" i="39"/>
  <c r="W101" i="39"/>
  <c r="S101" i="39"/>
  <c r="O101" i="39"/>
  <c r="J101" i="39"/>
  <c r="B101" i="39"/>
  <c r="AY100" i="39"/>
  <c r="AU100" i="39"/>
  <c r="AQ100" i="39"/>
  <c r="AM100" i="39"/>
  <c r="AI100" i="39"/>
  <c r="AE100" i="39"/>
  <c r="AA100" i="39"/>
  <c r="W100" i="39"/>
  <c r="S100" i="39"/>
  <c r="O100" i="39"/>
  <c r="J100" i="39"/>
  <c r="B100" i="39"/>
  <c r="AY99" i="39"/>
  <c r="AU99" i="39"/>
  <c r="AQ99" i="39"/>
  <c r="AM99" i="39"/>
  <c r="AI99" i="39"/>
  <c r="AE99" i="39"/>
  <c r="AA99" i="39"/>
  <c r="W99" i="39"/>
  <c r="S99" i="39"/>
  <c r="O99" i="39"/>
  <c r="J99" i="39"/>
  <c r="B99" i="39"/>
  <c r="AY98" i="39"/>
  <c r="AU98" i="39"/>
  <c r="AQ98" i="39"/>
  <c r="AM98" i="39"/>
  <c r="AI98" i="39"/>
  <c r="AE98" i="39"/>
  <c r="AA98" i="39"/>
  <c r="W98" i="39"/>
  <c r="S98" i="39"/>
  <c r="O98" i="39"/>
  <c r="J98" i="39"/>
  <c r="B98" i="39"/>
  <c r="BB97" i="39"/>
  <c r="AY97" i="39"/>
  <c r="AU97" i="39"/>
  <c r="AQ97" i="39"/>
  <c r="AM97" i="39"/>
  <c r="AI97" i="39"/>
  <c r="AE97" i="39"/>
  <c r="AA97" i="39"/>
  <c r="W97" i="39"/>
  <c r="S97" i="39"/>
  <c r="O97" i="39"/>
  <c r="J97" i="39"/>
  <c r="B97" i="39"/>
  <c r="AY96" i="39"/>
  <c r="AU96" i="39"/>
  <c r="AQ96" i="39"/>
  <c r="AM96" i="39"/>
  <c r="AI96" i="39"/>
  <c r="AE96" i="39"/>
  <c r="AA96" i="39"/>
  <c r="W96" i="39"/>
  <c r="S96" i="39"/>
  <c r="O96" i="39"/>
  <c r="J96" i="39"/>
  <c r="B96" i="39"/>
  <c r="AY95" i="39"/>
  <c r="AU95" i="39"/>
  <c r="AQ95" i="39"/>
  <c r="AM95" i="39"/>
  <c r="AI95" i="39"/>
  <c r="AE95" i="39"/>
  <c r="AA95" i="39"/>
  <c r="W95" i="39"/>
  <c r="S95" i="39"/>
  <c r="O95" i="39"/>
  <c r="J95" i="39"/>
  <c r="B95" i="39"/>
  <c r="AY94" i="39"/>
  <c r="AU94" i="39"/>
  <c r="AQ94" i="39"/>
  <c r="AM94" i="39"/>
  <c r="AI94" i="39"/>
  <c r="AE94" i="39"/>
  <c r="AA94" i="39"/>
  <c r="W94" i="39"/>
  <c r="S94" i="39"/>
  <c r="O94" i="39"/>
  <c r="J94" i="39"/>
  <c r="B94" i="39"/>
  <c r="AY93" i="39"/>
  <c r="AU93" i="39"/>
  <c r="AQ93" i="39"/>
  <c r="AM93" i="39"/>
  <c r="AI93" i="39"/>
  <c r="AE93" i="39"/>
  <c r="AA93" i="39"/>
  <c r="W93" i="39"/>
  <c r="S93" i="39"/>
  <c r="O93" i="39"/>
  <c r="J93" i="39"/>
  <c r="B93" i="39"/>
  <c r="AY92" i="39"/>
  <c r="AU92" i="39"/>
  <c r="AQ92" i="39"/>
  <c r="AM92" i="39"/>
  <c r="AI92" i="39"/>
  <c r="AE92" i="39"/>
  <c r="AA92" i="39"/>
  <c r="W92" i="39"/>
  <c r="S92" i="39"/>
  <c r="O92" i="39"/>
  <c r="J92" i="39"/>
  <c r="B92" i="39"/>
  <c r="AY91" i="39"/>
  <c r="AU91" i="39"/>
  <c r="AQ91" i="39"/>
  <c r="AM91" i="39"/>
  <c r="AI91" i="39"/>
  <c r="AE91" i="39"/>
  <c r="AA91" i="39"/>
  <c r="W91" i="39"/>
  <c r="S91" i="39"/>
  <c r="O91" i="39"/>
  <c r="J91" i="39"/>
  <c r="B91" i="39"/>
  <c r="AY90" i="39"/>
  <c r="AU90" i="39"/>
  <c r="AQ90" i="39"/>
  <c r="AM90" i="39"/>
  <c r="AI90" i="39"/>
  <c r="AE90" i="39"/>
  <c r="AA90" i="39"/>
  <c r="W90" i="39"/>
  <c r="S90" i="39"/>
  <c r="O90" i="39"/>
  <c r="J90" i="39"/>
  <c r="B90" i="39"/>
  <c r="AY89" i="39"/>
  <c r="AU89" i="39"/>
  <c r="AQ89" i="39"/>
  <c r="AM89" i="39"/>
  <c r="AI89" i="39"/>
  <c r="AE89" i="39"/>
  <c r="AA89" i="39"/>
  <c r="W89" i="39"/>
  <c r="S89" i="39"/>
  <c r="O89" i="39"/>
  <c r="J89" i="39"/>
  <c r="B89" i="39"/>
  <c r="AY88" i="39"/>
  <c r="AU88" i="39"/>
  <c r="AQ88" i="39"/>
  <c r="AM88" i="39"/>
  <c r="AI88" i="39"/>
  <c r="AE88" i="39"/>
  <c r="AA88" i="39"/>
  <c r="W88" i="39"/>
  <c r="S88" i="39"/>
  <c r="O88" i="39"/>
  <c r="J88" i="39"/>
  <c r="B88" i="39"/>
  <c r="AY87" i="39"/>
  <c r="AU87" i="39"/>
  <c r="AQ87" i="39"/>
  <c r="AM87" i="39"/>
  <c r="AI87" i="39"/>
  <c r="AE87" i="39"/>
  <c r="AA87" i="39"/>
  <c r="W87" i="39"/>
  <c r="S87" i="39"/>
  <c r="O87" i="39"/>
  <c r="J87" i="39"/>
  <c r="B87" i="39"/>
  <c r="AY86" i="39"/>
  <c r="AU86" i="39"/>
  <c r="AQ86" i="39"/>
  <c r="AM86" i="39"/>
  <c r="AI86" i="39"/>
  <c r="AE86" i="39"/>
  <c r="AA86" i="39"/>
  <c r="W86" i="39"/>
  <c r="S86" i="39"/>
  <c r="O86" i="39"/>
  <c r="J86" i="39"/>
  <c r="B86" i="39"/>
  <c r="AY85" i="39"/>
  <c r="AU85" i="39"/>
  <c r="AQ85" i="39"/>
  <c r="AM85" i="39"/>
  <c r="AI85" i="39"/>
  <c r="AE85" i="39"/>
  <c r="AA85" i="39"/>
  <c r="W85" i="39"/>
  <c r="S85" i="39"/>
  <c r="O85" i="39"/>
  <c r="J85" i="39"/>
  <c r="B85" i="39"/>
  <c r="AY84" i="39"/>
  <c r="AU84" i="39"/>
  <c r="AQ84" i="39"/>
  <c r="AM84" i="39"/>
  <c r="AI84" i="39"/>
  <c r="AE84" i="39"/>
  <c r="AA84" i="39"/>
  <c r="W84" i="39"/>
  <c r="S84" i="39"/>
  <c r="O84" i="39"/>
  <c r="J84" i="39"/>
  <c r="B84" i="39"/>
  <c r="AY83" i="39"/>
  <c r="AU83" i="39"/>
  <c r="AQ83" i="39"/>
  <c r="AM83" i="39"/>
  <c r="AI83" i="39"/>
  <c r="AE83" i="39"/>
  <c r="AA83" i="39"/>
  <c r="W83" i="39"/>
  <c r="S83" i="39"/>
  <c r="O83" i="39"/>
  <c r="J83" i="39"/>
  <c r="B83" i="39"/>
  <c r="AY82" i="39"/>
  <c r="AU82" i="39"/>
  <c r="AQ82" i="39"/>
  <c r="AM82" i="39"/>
  <c r="AI82" i="39"/>
  <c r="AE82" i="39"/>
  <c r="AA82" i="39"/>
  <c r="W82" i="39"/>
  <c r="S82" i="39"/>
  <c r="O82" i="39"/>
  <c r="J82" i="39"/>
  <c r="B82" i="39"/>
  <c r="AY81" i="39"/>
  <c r="AU81" i="39"/>
  <c r="AQ81" i="39"/>
  <c r="AM81" i="39"/>
  <c r="AI81" i="39"/>
  <c r="AE81" i="39"/>
  <c r="AA81" i="39"/>
  <c r="W81" i="39"/>
  <c r="S81" i="39"/>
  <c r="O81" i="39"/>
  <c r="J81" i="39"/>
  <c r="B81" i="39"/>
  <c r="AY80" i="39"/>
  <c r="AU80" i="39"/>
  <c r="AQ80" i="39"/>
  <c r="AM80" i="39"/>
  <c r="AI80" i="39"/>
  <c r="AE80" i="39"/>
  <c r="AA80" i="39"/>
  <c r="W80" i="39"/>
  <c r="S80" i="39"/>
  <c r="O80" i="39"/>
  <c r="J80" i="39"/>
  <c r="B80" i="39"/>
  <c r="AY79" i="39"/>
  <c r="AU79" i="39"/>
  <c r="AQ79" i="39"/>
  <c r="AM79" i="39"/>
  <c r="AI79" i="39"/>
  <c r="AE79" i="39"/>
  <c r="AA79" i="39"/>
  <c r="W79" i="39"/>
  <c r="S79" i="39"/>
  <c r="O79" i="39"/>
  <c r="J79" i="39"/>
  <c r="B79" i="39"/>
  <c r="AY78" i="39"/>
  <c r="AU78" i="39"/>
  <c r="AQ78" i="39"/>
  <c r="AM78" i="39"/>
  <c r="AI78" i="39"/>
  <c r="AE78" i="39"/>
  <c r="AA78" i="39"/>
  <c r="W78" i="39"/>
  <c r="S78" i="39"/>
  <c r="O78" i="39"/>
  <c r="J78" i="39"/>
  <c r="B78" i="39"/>
  <c r="AY77" i="39"/>
  <c r="AU77" i="39"/>
  <c r="AQ77" i="39"/>
  <c r="AM77" i="39"/>
  <c r="AI77" i="39"/>
  <c r="AE77" i="39"/>
  <c r="AA77" i="39"/>
  <c r="W77" i="39"/>
  <c r="S77" i="39"/>
  <c r="O77" i="39"/>
  <c r="J77" i="39"/>
  <c r="B77" i="39"/>
  <c r="AY76" i="39"/>
  <c r="AU76" i="39"/>
  <c r="AQ76" i="39"/>
  <c r="AM76" i="39"/>
  <c r="AI76" i="39"/>
  <c r="AE76" i="39"/>
  <c r="AA76" i="39"/>
  <c r="W76" i="39"/>
  <c r="S76" i="39"/>
  <c r="O76" i="39"/>
  <c r="J76" i="39"/>
  <c r="B76" i="39"/>
  <c r="AY75" i="39"/>
  <c r="AU75" i="39"/>
  <c r="AQ75" i="39"/>
  <c r="AM75" i="39"/>
  <c r="AI75" i="39"/>
  <c r="AE75" i="39"/>
  <c r="AA75" i="39"/>
  <c r="W75" i="39"/>
  <c r="S75" i="39"/>
  <c r="O75" i="39"/>
  <c r="J75" i="39"/>
  <c r="B75" i="39"/>
  <c r="AY74" i="39"/>
  <c r="AU74" i="39"/>
  <c r="AQ74" i="39"/>
  <c r="AM74" i="39"/>
  <c r="AI74" i="39"/>
  <c r="AE74" i="39"/>
  <c r="AA74" i="39"/>
  <c r="W74" i="39"/>
  <c r="S74" i="39"/>
  <c r="O74" i="39"/>
  <c r="J74" i="39"/>
  <c r="B74" i="39"/>
  <c r="AY73" i="39"/>
  <c r="AU73" i="39"/>
  <c r="AQ73" i="39"/>
  <c r="AM73" i="39"/>
  <c r="AI73" i="39"/>
  <c r="AE73" i="39"/>
  <c r="AA73" i="39"/>
  <c r="W73" i="39"/>
  <c r="S73" i="39"/>
  <c r="O73" i="39"/>
  <c r="J73" i="39"/>
  <c r="B73" i="39"/>
  <c r="AY72" i="39"/>
  <c r="AU72" i="39"/>
  <c r="AQ72" i="39"/>
  <c r="AM72" i="39"/>
  <c r="AI72" i="39"/>
  <c r="AE72" i="39"/>
  <c r="AA72" i="39"/>
  <c r="W72" i="39"/>
  <c r="S72" i="39"/>
  <c r="O72" i="39"/>
  <c r="J72" i="39"/>
  <c r="B72" i="39"/>
  <c r="AY71" i="39"/>
  <c r="AU71" i="39"/>
  <c r="AQ71" i="39"/>
  <c r="AM71" i="39"/>
  <c r="AI71" i="39"/>
  <c r="AE71" i="39"/>
  <c r="AA71" i="39"/>
  <c r="W71" i="39"/>
  <c r="S71" i="39"/>
  <c r="O71" i="39"/>
  <c r="J71" i="39"/>
  <c r="B71" i="39"/>
  <c r="AY70" i="39"/>
  <c r="AU70" i="39"/>
  <c r="AQ70" i="39"/>
  <c r="AM70" i="39"/>
  <c r="AI70" i="39"/>
  <c r="AE70" i="39"/>
  <c r="AA70" i="39"/>
  <c r="W70" i="39"/>
  <c r="S70" i="39"/>
  <c r="O70" i="39"/>
  <c r="J70" i="39"/>
  <c r="B70" i="39"/>
  <c r="AY69" i="39"/>
  <c r="AU69" i="39"/>
  <c r="AQ69" i="39"/>
  <c r="AM69" i="39"/>
  <c r="AI69" i="39"/>
  <c r="AE69" i="39"/>
  <c r="AA69" i="39"/>
  <c r="W69" i="39"/>
  <c r="S69" i="39"/>
  <c r="O69" i="39"/>
  <c r="J69" i="39"/>
  <c r="B69" i="39"/>
  <c r="AY68" i="39"/>
  <c r="AU68" i="39"/>
  <c r="AQ68" i="39"/>
  <c r="AM68" i="39"/>
  <c r="AI68" i="39"/>
  <c r="AE68" i="39"/>
  <c r="AA68" i="39"/>
  <c r="W68" i="39"/>
  <c r="S68" i="39"/>
  <c r="O68" i="39"/>
  <c r="J68" i="39"/>
  <c r="B68" i="39"/>
  <c r="AY67" i="39"/>
  <c r="AU67" i="39"/>
  <c r="AQ67" i="39"/>
  <c r="AM67" i="39"/>
  <c r="AI67" i="39"/>
  <c r="AE67" i="39"/>
  <c r="AA67" i="39"/>
  <c r="W67" i="39"/>
  <c r="S67" i="39"/>
  <c r="O67" i="39"/>
  <c r="J67" i="39"/>
  <c r="B67" i="39"/>
  <c r="AY66" i="39"/>
  <c r="AU66" i="39"/>
  <c r="AQ66" i="39"/>
  <c r="AM66" i="39"/>
  <c r="AI66" i="39"/>
  <c r="AE66" i="39"/>
  <c r="AA66" i="39"/>
  <c r="W66" i="39"/>
  <c r="S66" i="39"/>
  <c r="O66" i="39"/>
  <c r="J66" i="39"/>
  <c r="B66" i="39"/>
  <c r="AY65" i="39"/>
  <c r="AU65" i="39"/>
  <c r="AQ65" i="39"/>
  <c r="AM65" i="39"/>
  <c r="AI65" i="39"/>
  <c r="AE65" i="39"/>
  <c r="AA65" i="39"/>
  <c r="W65" i="39"/>
  <c r="S65" i="39"/>
  <c r="O65" i="39"/>
  <c r="J65" i="39"/>
  <c r="B65" i="39"/>
  <c r="AY64" i="39"/>
  <c r="AU64" i="39"/>
  <c r="AQ64" i="39"/>
  <c r="AM64" i="39"/>
  <c r="AI64" i="39"/>
  <c r="AE64" i="39"/>
  <c r="AA64" i="39"/>
  <c r="W64" i="39"/>
  <c r="S64" i="39"/>
  <c r="O64" i="39"/>
  <c r="J64" i="39"/>
  <c r="B64" i="39"/>
  <c r="AY63" i="39"/>
  <c r="AU63" i="39"/>
  <c r="AQ63" i="39"/>
  <c r="AM63" i="39"/>
  <c r="AI63" i="39"/>
  <c r="AE63" i="39"/>
  <c r="AA63" i="39"/>
  <c r="W63" i="39"/>
  <c r="S63" i="39"/>
  <c r="O63" i="39"/>
  <c r="J63" i="39"/>
  <c r="B63" i="39"/>
  <c r="AY62" i="39"/>
  <c r="AU62" i="39"/>
  <c r="AQ62" i="39"/>
  <c r="AM62" i="39"/>
  <c r="AI62" i="39"/>
  <c r="AE62" i="39"/>
  <c r="AA62" i="39"/>
  <c r="W62" i="39"/>
  <c r="S62" i="39"/>
  <c r="O62" i="39"/>
  <c r="J62" i="39"/>
  <c r="B62" i="39"/>
  <c r="AY61" i="39"/>
  <c r="AU61" i="39"/>
  <c r="AQ61" i="39"/>
  <c r="AM61" i="39"/>
  <c r="AI61" i="39"/>
  <c r="AE61" i="39"/>
  <c r="AA61" i="39"/>
  <c r="W61" i="39"/>
  <c r="S61" i="39"/>
  <c r="O61" i="39"/>
  <c r="J61" i="39"/>
  <c r="B61" i="39"/>
  <c r="AY60" i="39"/>
  <c r="AU60" i="39"/>
  <c r="AQ60" i="39"/>
  <c r="AM60" i="39"/>
  <c r="AI60" i="39"/>
  <c r="AE60" i="39"/>
  <c r="AA60" i="39"/>
  <c r="W60" i="39"/>
  <c r="S60" i="39"/>
  <c r="O60" i="39"/>
  <c r="J60" i="39"/>
  <c r="B60" i="39"/>
  <c r="AY59" i="39"/>
  <c r="AU59" i="39"/>
  <c r="AQ59" i="39"/>
  <c r="AM59" i="39"/>
  <c r="AI59" i="39"/>
  <c r="AE59" i="39"/>
  <c r="AA59" i="39"/>
  <c r="W59" i="39"/>
  <c r="S59" i="39"/>
  <c r="O59" i="39"/>
  <c r="J59" i="39"/>
  <c r="B59" i="39"/>
  <c r="AY55" i="39"/>
  <c r="AU55" i="39"/>
  <c r="AQ55" i="39"/>
  <c r="AM55" i="39"/>
  <c r="AI55" i="39"/>
  <c r="AE55" i="39"/>
  <c r="AA55" i="39"/>
  <c r="W55" i="39"/>
  <c r="S55" i="39"/>
  <c r="O55" i="39"/>
  <c r="J55" i="39"/>
  <c r="B55" i="39"/>
  <c r="AY42" i="39"/>
  <c r="AU42" i="39"/>
  <c r="AQ42" i="39"/>
  <c r="AM42" i="39"/>
  <c r="AI42" i="39"/>
  <c r="AE42" i="39"/>
  <c r="AA42" i="39"/>
  <c r="W42" i="39"/>
  <c r="S42" i="39"/>
  <c r="O42" i="39"/>
  <c r="J42" i="39"/>
  <c r="B42" i="39"/>
  <c r="AY35" i="39"/>
  <c r="AU35" i="39"/>
  <c r="AQ35" i="39"/>
  <c r="AM35" i="39"/>
  <c r="AI35" i="39"/>
  <c r="AE35" i="39"/>
  <c r="AA35" i="39"/>
  <c r="W35" i="39"/>
  <c r="S35" i="39"/>
  <c r="O35" i="39"/>
  <c r="J35" i="39"/>
  <c r="B35" i="39"/>
  <c r="AY11" i="39"/>
  <c r="AU11" i="39"/>
  <c r="AQ11" i="39"/>
  <c r="AM11" i="39"/>
  <c r="AI11" i="39"/>
  <c r="AE11" i="39"/>
  <c r="AA11" i="39"/>
  <c r="W11" i="39"/>
  <c r="S11" i="39"/>
  <c r="O11" i="39"/>
  <c r="J11" i="39"/>
  <c r="B11" i="39"/>
  <c r="AY43" i="39"/>
  <c r="AU43" i="39"/>
  <c r="AQ43" i="39"/>
  <c r="AM43" i="39"/>
  <c r="AI43" i="39"/>
  <c r="AE43" i="39"/>
  <c r="AA43" i="39"/>
  <c r="W43" i="39"/>
  <c r="S43" i="39"/>
  <c r="O43" i="39"/>
  <c r="J43" i="39"/>
  <c r="B43" i="39"/>
  <c r="AY56" i="39"/>
  <c r="AU56" i="39"/>
  <c r="AQ56" i="39"/>
  <c r="AM56" i="39"/>
  <c r="AI56" i="39"/>
  <c r="AE56" i="39"/>
  <c r="AA56" i="39"/>
  <c r="W56" i="39"/>
  <c r="S56" i="39"/>
  <c r="O56" i="39"/>
  <c r="J56" i="39"/>
  <c r="B56" i="39"/>
  <c r="AY40" i="39"/>
  <c r="AU40" i="39"/>
  <c r="AQ40" i="39"/>
  <c r="AM40" i="39"/>
  <c r="AI40" i="39"/>
  <c r="AE40" i="39"/>
  <c r="AA40" i="39"/>
  <c r="W40" i="39"/>
  <c r="S40" i="39"/>
  <c r="O40" i="39"/>
  <c r="J40" i="39"/>
  <c r="B40" i="39"/>
  <c r="AY17" i="39"/>
  <c r="AU17" i="39"/>
  <c r="AQ17" i="39"/>
  <c r="AM17" i="39"/>
  <c r="AI17" i="39"/>
  <c r="AE17" i="39"/>
  <c r="AA17" i="39"/>
  <c r="W17" i="39"/>
  <c r="S17" i="39"/>
  <c r="O17" i="39"/>
  <c r="J17" i="39"/>
  <c r="B17" i="39"/>
  <c r="AY15" i="39"/>
  <c r="AU15" i="39"/>
  <c r="AQ15" i="39"/>
  <c r="AM15" i="39"/>
  <c r="AI15" i="39"/>
  <c r="AE15" i="39"/>
  <c r="AA15" i="39"/>
  <c r="W15" i="39"/>
  <c r="S15" i="39"/>
  <c r="O15" i="39"/>
  <c r="J15" i="39"/>
  <c r="B15" i="39"/>
  <c r="AY14" i="39"/>
  <c r="AU14" i="39"/>
  <c r="AQ14" i="39"/>
  <c r="AM14" i="39"/>
  <c r="AI14" i="39"/>
  <c r="AE14" i="39"/>
  <c r="AA14" i="39"/>
  <c r="W14" i="39"/>
  <c r="S14" i="39"/>
  <c r="O14" i="39"/>
  <c r="J14" i="39"/>
  <c r="B14" i="39"/>
  <c r="AZ25" i="39"/>
  <c r="BB25" i="39" s="1"/>
  <c r="AY25" i="39"/>
  <c r="AU25" i="39"/>
  <c r="AQ25" i="39"/>
  <c r="AM25" i="39"/>
  <c r="AI25" i="39"/>
  <c r="AE25" i="39"/>
  <c r="AA25" i="39"/>
  <c r="W25" i="39"/>
  <c r="S25" i="39"/>
  <c r="O25" i="39"/>
  <c r="J25" i="39"/>
  <c r="B25" i="39"/>
  <c r="AY32" i="39"/>
  <c r="AU32" i="39"/>
  <c r="AQ32" i="39"/>
  <c r="AM32" i="39"/>
  <c r="AI32" i="39"/>
  <c r="AE32" i="39"/>
  <c r="AA32" i="39"/>
  <c r="W32" i="39"/>
  <c r="H32" i="39" s="1"/>
  <c r="AZ32" i="39" s="1"/>
  <c r="BB32" i="39" s="1"/>
  <c r="S32" i="39"/>
  <c r="O32" i="39"/>
  <c r="J32" i="39"/>
  <c r="B32" i="39"/>
  <c r="AY2" i="39"/>
  <c r="AU2" i="39"/>
  <c r="AQ2" i="39"/>
  <c r="AM2" i="39"/>
  <c r="AI2" i="39"/>
  <c r="AE2" i="39"/>
  <c r="AA2" i="39"/>
  <c r="W2" i="39"/>
  <c r="H2" i="39" s="1"/>
  <c r="AZ2" i="39" s="1"/>
  <c r="BB2" i="39" s="1"/>
  <c r="BC2" i="39" s="1"/>
  <c r="S2" i="39"/>
  <c r="O2" i="39"/>
  <c r="J2" i="39"/>
  <c r="B2" i="39"/>
  <c r="AY53" i="39"/>
  <c r="AU53" i="39"/>
  <c r="AQ53" i="39"/>
  <c r="AM53" i="39"/>
  <c r="AI53" i="39"/>
  <c r="AE53" i="39"/>
  <c r="AA53" i="39"/>
  <c r="W53" i="39"/>
  <c r="S53" i="39"/>
  <c r="O53" i="39"/>
  <c r="J53" i="39"/>
  <c r="B53" i="39"/>
  <c r="AY23" i="39"/>
  <c r="AU23" i="39"/>
  <c r="AQ23" i="39"/>
  <c r="AM23" i="39"/>
  <c r="AI23" i="39"/>
  <c r="AE23" i="39"/>
  <c r="AA23" i="39"/>
  <c r="W23" i="39"/>
  <c r="S23" i="39"/>
  <c r="O23" i="39"/>
  <c r="J23" i="39"/>
  <c r="B23" i="39"/>
  <c r="BB36" i="39"/>
  <c r="AY36" i="39"/>
  <c r="AU36" i="39"/>
  <c r="AQ36" i="39"/>
  <c r="AM36" i="39"/>
  <c r="AI36" i="39"/>
  <c r="AE36" i="39"/>
  <c r="AA36" i="39"/>
  <c r="W36" i="39"/>
  <c r="S36" i="39"/>
  <c r="O36" i="39"/>
  <c r="J36" i="39"/>
  <c r="B36" i="39"/>
  <c r="AY16" i="39"/>
  <c r="AU16" i="39"/>
  <c r="AQ16" i="39"/>
  <c r="AM16" i="39"/>
  <c r="AI16" i="39"/>
  <c r="AE16" i="39"/>
  <c r="AA16" i="39"/>
  <c r="W16" i="39"/>
  <c r="S16" i="39"/>
  <c r="O16" i="39"/>
  <c r="J16" i="39"/>
  <c r="B16" i="39"/>
  <c r="AY28" i="39"/>
  <c r="AU28" i="39"/>
  <c r="AQ28" i="39"/>
  <c r="AM28" i="39"/>
  <c r="AI28" i="39"/>
  <c r="AE28" i="39"/>
  <c r="AA28" i="39"/>
  <c r="W28" i="39"/>
  <c r="S28" i="39"/>
  <c r="O28" i="39"/>
  <c r="H28" i="39" s="1"/>
  <c r="AZ28" i="39" s="1"/>
  <c r="BB28" i="39" s="1"/>
  <c r="J28" i="39"/>
  <c r="B28" i="39"/>
  <c r="AY6" i="39"/>
  <c r="AU6" i="39"/>
  <c r="AQ6" i="39"/>
  <c r="AM6" i="39"/>
  <c r="AI6" i="39"/>
  <c r="AE6" i="39"/>
  <c r="AA6" i="39"/>
  <c r="W6" i="39"/>
  <c r="S6" i="39"/>
  <c r="O6" i="39"/>
  <c r="J6" i="39"/>
  <c r="B6" i="39"/>
  <c r="AY29" i="39"/>
  <c r="AU29" i="39"/>
  <c r="AQ29" i="39"/>
  <c r="AM29" i="39"/>
  <c r="AI29" i="39"/>
  <c r="AE29" i="39"/>
  <c r="AA29" i="39"/>
  <c r="W29" i="39"/>
  <c r="S29" i="39"/>
  <c r="O29" i="39"/>
  <c r="J29" i="39"/>
  <c r="B29" i="39"/>
  <c r="AY12" i="39"/>
  <c r="AU12" i="39"/>
  <c r="AQ12" i="39"/>
  <c r="AM12" i="39"/>
  <c r="AI12" i="39"/>
  <c r="AE12" i="39"/>
  <c r="AA12" i="39"/>
  <c r="W12" i="39"/>
  <c r="S12" i="39"/>
  <c r="O12" i="39"/>
  <c r="J12" i="39"/>
  <c r="B12" i="39"/>
  <c r="AY7" i="39"/>
  <c r="AU7" i="39"/>
  <c r="AQ7" i="39"/>
  <c r="AM7" i="39"/>
  <c r="AI7" i="39"/>
  <c r="AE7" i="39"/>
  <c r="AA7" i="39"/>
  <c r="W7" i="39"/>
  <c r="S7" i="39"/>
  <c r="O7" i="39"/>
  <c r="J7" i="39"/>
  <c r="B7" i="39"/>
  <c r="AY49" i="39"/>
  <c r="AU49" i="39"/>
  <c r="AQ49" i="39"/>
  <c r="AM49" i="39"/>
  <c r="AI49" i="39"/>
  <c r="AE49" i="39"/>
  <c r="AA49" i="39"/>
  <c r="W49" i="39"/>
  <c r="S49" i="39"/>
  <c r="O49" i="39"/>
  <c r="J49" i="39"/>
  <c r="B49" i="39"/>
  <c r="AY31" i="39"/>
  <c r="AU31" i="39"/>
  <c r="AQ31" i="39"/>
  <c r="AM31" i="39"/>
  <c r="AI31" i="39"/>
  <c r="AE31" i="39"/>
  <c r="AA31" i="39"/>
  <c r="W31" i="39"/>
  <c r="S31" i="39"/>
  <c r="O31" i="39"/>
  <c r="J31" i="39"/>
  <c r="B31" i="39"/>
  <c r="AY39" i="39"/>
  <c r="AU39" i="39"/>
  <c r="AQ39" i="39"/>
  <c r="AM39" i="39"/>
  <c r="AI39" i="39"/>
  <c r="AE39" i="39"/>
  <c r="AA39" i="39"/>
  <c r="W39" i="39"/>
  <c r="S39" i="39"/>
  <c r="O39" i="39"/>
  <c r="J39" i="39"/>
  <c r="B39" i="39"/>
  <c r="AY27" i="39"/>
  <c r="AU27" i="39"/>
  <c r="AQ27" i="39"/>
  <c r="AM27" i="39"/>
  <c r="AI27" i="39"/>
  <c r="AE27" i="39"/>
  <c r="AA27" i="39"/>
  <c r="W27" i="39"/>
  <c r="S27" i="39"/>
  <c r="O27" i="39"/>
  <c r="J27" i="39"/>
  <c r="B27" i="39"/>
  <c r="AY9" i="39"/>
  <c r="AU9" i="39"/>
  <c r="AQ9" i="39"/>
  <c r="AM9" i="39"/>
  <c r="AI9" i="39"/>
  <c r="AE9" i="39"/>
  <c r="AA9" i="39"/>
  <c r="W9" i="39"/>
  <c r="S9" i="39"/>
  <c r="O9" i="39"/>
  <c r="J9" i="39"/>
  <c r="B9" i="39"/>
  <c r="AY18" i="39"/>
  <c r="AU18" i="39"/>
  <c r="AQ18" i="39"/>
  <c r="AM18" i="39"/>
  <c r="AI18" i="39"/>
  <c r="AE18" i="39"/>
  <c r="AA18" i="39"/>
  <c r="W18" i="39"/>
  <c r="S18" i="39"/>
  <c r="O18" i="39"/>
  <c r="J18" i="39"/>
  <c r="B18" i="39"/>
  <c r="AY26" i="39"/>
  <c r="AU26" i="39"/>
  <c r="AQ26" i="39"/>
  <c r="AM26" i="39"/>
  <c r="AI26" i="39"/>
  <c r="AE26" i="39"/>
  <c r="AA26" i="39"/>
  <c r="W26" i="39"/>
  <c r="S26" i="39"/>
  <c r="O26" i="39"/>
  <c r="J26" i="39"/>
  <c r="B26" i="39"/>
  <c r="AY34" i="39"/>
  <c r="AU34" i="39"/>
  <c r="AQ34" i="39"/>
  <c r="AM34" i="39"/>
  <c r="AI34" i="39"/>
  <c r="AE34" i="39"/>
  <c r="AA34" i="39"/>
  <c r="W34" i="39"/>
  <c r="S34" i="39"/>
  <c r="O34" i="39"/>
  <c r="J34" i="39"/>
  <c r="B34" i="39"/>
  <c r="AY3" i="39"/>
  <c r="AU3" i="39"/>
  <c r="AQ3" i="39"/>
  <c r="AM3" i="39"/>
  <c r="AI3" i="39"/>
  <c r="AE3" i="39"/>
  <c r="AA3" i="39"/>
  <c r="W3" i="39"/>
  <c r="S3" i="39"/>
  <c r="O3" i="39"/>
  <c r="J3" i="39"/>
  <c r="B3" i="39"/>
  <c r="AY54" i="39"/>
  <c r="AU54" i="39"/>
  <c r="AQ54" i="39"/>
  <c r="AM54" i="39"/>
  <c r="AI54" i="39"/>
  <c r="AE54" i="39"/>
  <c r="AA54" i="39"/>
  <c r="W54" i="39"/>
  <c r="S54" i="39"/>
  <c r="O54" i="39"/>
  <c r="J54" i="39"/>
  <c r="B54" i="39"/>
  <c r="AY58" i="39"/>
  <c r="AU58" i="39"/>
  <c r="AQ58" i="39"/>
  <c r="AM58" i="39"/>
  <c r="AI58" i="39"/>
  <c r="AE58" i="39"/>
  <c r="AA58" i="39"/>
  <c r="W58" i="39"/>
  <c r="S58" i="39"/>
  <c r="O58" i="39"/>
  <c r="J58" i="39"/>
  <c r="B58" i="39"/>
  <c r="AY51" i="39"/>
  <c r="AU51" i="39"/>
  <c r="AQ51" i="39"/>
  <c r="AM51" i="39"/>
  <c r="AI51" i="39"/>
  <c r="AE51" i="39"/>
  <c r="AA51" i="39"/>
  <c r="W51" i="39"/>
  <c r="S51" i="39"/>
  <c r="O51" i="39"/>
  <c r="J51" i="39"/>
  <c r="B51" i="39"/>
  <c r="AY19" i="39"/>
  <c r="AU19" i="39"/>
  <c r="AQ19" i="39"/>
  <c r="AM19" i="39"/>
  <c r="AI19" i="39"/>
  <c r="AE19" i="39"/>
  <c r="AA19" i="39"/>
  <c r="W19" i="39"/>
  <c r="S19" i="39"/>
  <c r="O19" i="39"/>
  <c r="J19" i="39"/>
  <c r="B19" i="39"/>
  <c r="AY20" i="39"/>
  <c r="AU20" i="39"/>
  <c r="AQ20" i="39"/>
  <c r="AM20" i="39"/>
  <c r="AI20" i="39"/>
  <c r="AE20" i="39"/>
  <c r="AA20" i="39"/>
  <c r="W20" i="39"/>
  <c r="S20" i="39"/>
  <c r="O20" i="39"/>
  <c r="J20" i="39"/>
  <c r="B20" i="39"/>
  <c r="AY10" i="39"/>
  <c r="AU10" i="39"/>
  <c r="AQ10" i="39"/>
  <c r="AM10" i="39"/>
  <c r="AI10" i="39"/>
  <c r="AE10" i="39"/>
  <c r="AA10" i="39"/>
  <c r="W10" i="39"/>
  <c r="S10" i="39"/>
  <c r="O10" i="39"/>
  <c r="J10" i="39"/>
  <c r="B10" i="39"/>
  <c r="AY48" i="39"/>
  <c r="AU48" i="39"/>
  <c r="AQ48" i="39"/>
  <c r="AM48" i="39"/>
  <c r="AI48" i="39"/>
  <c r="AE48" i="39"/>
  <c r="AA48" i="39"/>
  <c r="W48" i="39"/>
  <c r="S48" i="39"/>
  <c r="O48" i="39"/>
  <c r="J48" i="39"/>
  <c r="B48" i="39"/>
  <c r="AY46" i="39"/>
  <c r="AU46" i="39"/>
  <c r="AQ46" i="39"/>
  <c r="AM46" i="39"/>
  <c r="AI46" i="39"/>
  <c r="AE46" i="39"/>
  <c r="AA46" i="39"/>
  <c r="W46" i="39"/>
  <c r="S46" i="39"/>
  <c r="O46" i="39"/>
  <c r="J46" i="39"/>
  <c r="B46" i="39"/>
  <c r="AY37" i="39"/>
  <c r="AU37" i="39"/>
  <c r="AQ37" i="39"/>
  <c r="AM37" i="39"/>
  <c r="AI37" i="39"/>
  <c r="AE37" i="39"/>
  <c r="AA37" i="39"/>
  <c r="W37" i="39"/>
  <c r="S37" i="39"/>
  <c r="O37" i="39"/>
  <c r="J37" i="39"/>
  <c r="B37" i="39"/>
  <c r="AY5" i="39"/>
  <c r="AU5" i="39"/>
  <c r="AQ5" i="39"/>
  <c r="AM5" i="39"/>
  <c r="AI5" i="39"/>
  <c r="AE5" i="39"/>
  <c r="AA5" i="39"/>
  <c r="W5" i="39"/>
  <c r="S5" i="39"/>
  <c r="O5" i="39"/>
  <c r="J5" i="39"/>
  <c r="B5" i="39"/>
  <c r="AY21" i="39"/>
  <c r="AU21" i="39"/>
  <c r="AQ21" i="39"/>
  <c r="AM21" i="39"/>
  <c r="AI21" i="39"/>
  <c r="AE21" i="39"/>
  <c r="AA21" i="39"/>
  <c r="W21" i="39"/>
  <c r="S21" i="39"/>
  <c r="O21" i="39"/>
  <c r="J21" i="39"/>
  <c r="B21" i="39"/>
  <c r="AY24" i="39"/>
  <c r="AU24" i="39"/>
  <c r="AQ24" i="39"/>
  <c r="AM24" i="39"/>
  <c r="AI24" i="39"/>
  <c r="AE24" i="39"/>
  <c r="AA24" i="39"/>
  <c r="W24" i="39"/>
  <c r="S24" i="39"/>
  <c r="O24" i="39"/>
  <c r="J24" i="39"/>
  <c r="B24" i="39"/>
  <c r="AY44" i="39"/>
  <c r="AU44" i="39"/>
  <c r="AQ44" i="39"/>
  <c r="AM44" i="39"/>
  <c r="AI44" i="39"/>
  <c r="AE44" i="39"/>
  <c r="AA44" i="39"/>
  <c r="W44" i="39"/>
  <c r="S44" i="39"/>
  <c r="O44" i="39"/>
  <c r="J44" i="39"/>
  <c r="B44" i="39"/>
  <c r="AY30" i="39"/>
  <c r="AU30" i="39"/>
  <c r="AQ30" i="39"/>
  <c r="AM30" i="39"/>
  <c r="AI30" i="39"/>
  <c r="AE30" i="39"/>
  <c r="AA30" i="39"/>
  <c r="W30" i="39"/>
  <c r="S30" i="39"/>
  <c r="O30" i="39"/>
  <c r="J30" i="39"/>
  <c r="B30" i="39"/>
  <c r="AY45" i="39"/>
  <c r="AU45" i="39"/>
  <c r="AQ45" i="39"/>
  <c r="AM45" i="39"/>
  <c r="AI45" i="39"/>
  <c r="AE45" i="39"/>
  <c r="AA45" i="39"/>
  <c r="W45" i="39"/>
  <c r="S45" i="39"/>
  <c r="O45" i="39"/>
  <c r="J45" i="39"/>
  <c r="B45" i="39"/>
  <c r="AY41" i="39"/>
  <c r="AU41" i="39"/>
  <c r="AQ41" i="39"/>
  <c r="AM41" i="39"/>
  <c r="AI41" i="39"/>
  <c r="AE41" i="39"/>
  <c r="AA41" i="39"/>
  <c r="W41" i="39"/>
  <c r="S41" i="39"/>
  <c r="O41" i="39"/>
  <c r="J41" i="39"/>
  <c r="B41" i="39"/>
  <c r="AY52" i="39"/>
  <c r="AU52" i="39"/>
  <c r="AQ52" i="39"/>
  <c r="AM52" i="39"/>
  <c r="AI52" i="39"/>
  <c r="AE52" i="39"/>
  <c r="AA52" i="39"/>
  <c r="W52" i="39"/>
  <c r="S52" i="39"/>
  <c r="O52" i="39"/>
  <c r="J52" i="39"/>
  <c r="B52" i="39"/>
  <c r="AY50" i="39"/>
  <c r="AU50" i="39"/>
  <c r="AQ50" i="39"/>
  <c r="AM50" i="39"/>
  <c r="AI50" i="39"/>
  <c r="AE50" i="39"/>
  <c r="AA50" i="39"/>
  <c r="W50" i="39"/>
  <c r="S50" i="39"/>
  <c r="O50" i="39"/>
  <c r="J50" i="39"/>
  <c r="B50" i="39"/>
  <c r="AY13" i="39"/>
  <c r="AU13" i="39"/>
  <c r="AQ13" i="39"/>
  <c r="AM13" i="39"/>
  <c r="AI13" i="39"/>
  <c r="AE13" i="39"/>
  <c r="AA13" i="39"/>
  <c r="W13" i="39"/>
  <c r="S13" i="39"/>
  <c r="O13" i="39"/>
  <c r="J13" i="39"/>
  <c r="B13" i="39"/>
  <c r="AY4" i="39"/>
  <c r="AU4" i="39"/>
  <c r="AQ4" i="39"/>
  <c r="AM4" i="39"/>
  <c r="AI4" i="39"/>
  <c r="AE4" i="39"/>
  <c r="AA4" i="39"/>
  <c r="W4" i="39"/>
  <c r="S4" i="39"/>
  <c r="O4" i="39"/>
  <c r="J4" i="39"/>
  <c r="B4" i="39"/>
  <c r="AY57" i="39"/>
  <c r="AU57" i="39"/>
  <c r="AQ57" i="39"/>
  <c r="AM57" i="39"/>
  <c r="AI57" i="39"/>
  <c r="AE57" i="39"/>
  <c r="AA57" i="39"/>
  <c r="W57" i="39"/>
  <c r="S57" i="39"/>
  <c r="O57" i="39"/>
  <c r="J57" i="39"/>
  <c r="B57" i="39"/>
  <c r="AY22" i="39"/>
  <c r="AU22" i="39"/>
  <c r="AQ22" i="39"/>
  <c r="AM22" i="39"/>
  <c r="AI22" i="39"/>
  <c r="AE22" i="39"/>
  <c r="AA22" i="39"/>
  <c r="W22" i="39"/>
  <c r="S22" i="39"/>
  <c r="O22" i="39"/>
  <c r="J22" i="39"/>
  <c r="B22" i="39"/>
  <c r="AY47" i="39"/>
  <c r="AU47" i="39"/>
  <c r="AQ47" i="39"/>
  <c r="AM47" i="39"/>
  <c r="AI47" i="39"/>
  <c r="AE47" i="39"/>
  <c r="AA47" i="39"/>
  <c r="W47" i="39"/>
  <c r="S47" i="39"/>
  <c r="O47" i="39"/>
  <c r="J47" i="39"/>
  <c r="B47" i="39"/>
  <c r="AY33" i="39"/>
  <c r="AU33" i="39"/>
  <c r="AQ33" i="39"/>
  <c r="AM33" i="39"/>
  <c r="AI33" i="39"/>
  <c r="AE33" i="39"/>
  <c r="AA33" i="39"/>
  <c r="W33" i="39"/>
  <c r="S33" i="39"/>
  <c r="O33" i="39"/>
  <c r="J33" i="39"/>
  <c r="B33" i="39"/>
  <c r="AY8" i="39"/>
  <c r="AU8" i="39"/>
  <c r="AQ8" i="39"/>
  <c r="AM8" i="39"/>
  <c r="AI8" i="39"/>
  <c r="AE8" i="39"/>
  <c r="AA8" i="39"/>
  <c r="W8" i="39"/>
  <c r="S8" i="39"/>
  <c r="O8" i="39"/>
  <c r="J8" i="39"/>
  <c r="B8" i="39"/>
  <c r="AY38" i="39"/>
  <c r="AU38" i="39"/>
  <c r="AQ38" i="39"/>
  <c r="AM38" i="39"/>
  <c r="AI38" i="39"/>
  <c r="AE38" i="39"/>
  <c r="AA38" i="39"/>
  <c r="W38" i="39"/>
  <c r="S38" i="39"/>
  <c r="O38" i="39"/>
  <c r="J38" i="39"/>
  <c r="B38" i="39"/>
  <c r="D1" i="39"/>
  <c r="H20" i="40" l="1"/>
  <c r="AZ20" i="40" s="1"/>
  <c r="BB20" i="40" s="1"/>
  <c r="BC20" i="40" s="1"/>
  <c r="H24" i="40"/>
  <c r="AZ24" i="40" s="1"/>
  <c r="BB24" i="40" s="1"/>
  <c r="BC24" i="40" s="1"/>
  <c r="H33" i="40"/>
  <c r="AZ33" i="40" s="1"/>
  <c r="BB33" i="40" s="1"/>
  <c r="BC33" i="40" s="1"/>
  <c r="H35" i="40"/>
  <c r="AZ35" i="40" s="1"/>
  <c r="BB35" i="40" s="1"/>
  <c r="BC35" i="40" s="1"/>
  <c r="H40" i="40"/>
  <c r="AZ40" i="40" s="1"/>
  <c r="BB40" i="40" s="1"/>
  <c r="BC40" i="40" s="1"/>
  <c r="H41" i="40"/>
  <c r="AZ41" i="40" s="1"/>
  <c r="BB41" i="40" s="1"/>
  <c r="BC41" i="40" s="1"/>
  <c r="H48" i="40"/>
  <c r="AZ48" i="40" s="1"/>
  <c r="BB48" i="40" s="1"/>
  <c r="BC48" i="40" s="1"/>
  <c r="H50" i="40"/>
  <c r="AZ50" i="40" s="1"/>
  <c r="BB50" i="40" s="1"/>
  <c r="BC50" i="40" s="1"/>
  <c r="H55" i="40"/>
  <c r="AZ55" i="40" s="1"/>
  <c r="BB55" i="40" s="1"/>
  <c r="BC55" i="40" s="1"/>
  <c r="H56" i="40"/>
  <c r="AZ56" i="40" s="1"/>
  <c r="BB56" i="40" s="1"/>
  <c r="BC56" i="40" s="1"/>
  <c r="H62" i="40"/>
  <c r="AZ62" i="40" s="1"/>
  <c r="BB62" i="40" s="1"/>
  <c r="BC62" i="40" s="1"/>
  <c r="H63" i="40"/>
  <c r="AZ63" i="40" s="1"/>
  <c r="BB63" i="40" s="1"/>
  <c r="BC63" i="40" s="1"/>
  <c r="H122" i="40"/>
  <c r="AZ122" i="40" s="1"/>
  <c r="H124" i="40"/>
  <c r="AZ124" i="40" s="1"/>
  <c r="BB124" i="40" s="1"/>
  <c r="BC124" i="40" s="1"/>
  <c r="H29" i="40"/>
  <c r="AZ29" i="40" s="1"/>
  <c r="BB29" i="40" s="1"/>
  <c r="BC29" i="40" s="1"/>
  <c r="H39" i="40"/>
  <c r="AZ39" i="40" s="1"/>
  <c r="BB39" i="40" s="1"/>
  <c r="BC39" i="40" s="1"/>
  <c r="H47" i="40"/>
  <c r="AZ47" i="40" s="1"/>
  <c r="BB47" i="40" s="1"/>
  <c r="BC47" i="40" s="1"/>
  <c r="H54" i="40"/>
  <c r="AZ54" i="40" s="1"/>
  <c r="BB54" i="40" s="1"/>
  <c r="BC54" i="40" s="1"/>
  <c r="H60" i="40"/>
  <c r="AZ60" i="40" s="1"/>
  <c r="BB60" i="40" s="1"/>
  <c r="BC60" i="40" s="1"/>
  <c r="H61" i="40"/>
  <c r="AZ61" i="40" s="1"/>
  <c r="BB61" i="40" s="1"/>
  <c r="BC61" i="40" s="1"/>
  <c r="H68" i="40"/>
  <c r="AZ68" i="40" s="1"/>
  <c r="BB68" i="40" s="1"/>
  <c r="BC68" i="40" s="1"/>
  <c r="H70" i="40"/>
  <c r="AZ70" i="40" s="1"/>
  <c r="BB70" i="40" s="1"/>
  <c r="BC70" i="40" s="1"/>
  <c r="H79" i="40"/>
  <c r="AZ79" i="40" s="1"/>
  <c r="BB79" i="40" s="1"/>
  <c r="BC79" i="40" s="1"/>
  <c r="H52" i="40"/>
  <c r="AZ52" i="40" s="1"/>
  <c r="BB52" i="40" s="1"/>
  <c r="BC52" i="40" s="1"/>
  <c r="H58" i="40"/>
  <c r="AZ58" i="40" s="1"/>
  <c r="BB58" i="40" s="1"/>
  <c r="BC58" i="40" s="1"/>
  <c r="H66" i="40"/>
  <c r="AZ66" i="40" s="1"/>
  <c r="BB66" i="40" s="1"/>
  <c r="BC66" i="40" s="1"/>
  <c r="H67" i="40"/>
  <c r="AZ67" i="40" s="1"/>
  <c r="BB67" i="40" s="1"/>
  <c r="BC67" i="40" s="1"/>
  <c r="H74" i="40"/>
  <c r="AZ74" i="40" s="1"/>
  <c r="BB74" i="40" s="1"/>
  <c r="BC74" i="40" s="1"/>
  <c r="H126" i="39"/>
  <c r="AZ126" i="39" s="1"/>
  <c r="BB126" i="39" s="1"/>
  <c r="H100" i="39"/>
  <c r="AZ100" i="39" s="1"/>
  <c r="BB100" i="39" s="1"/>
  <c r="H102" i="39"/>
  <c r="AZ102" i="39" s="1"/>
  <c r="BB102" i="39" s="1"/>
  <c r="H108" i="39"/>
  <c r="AZ108" i="39" s="1"/>
  <c r="BB108" i="39" s="1"/>
  <c r="H110" i="39"/>
  <c r="AZ110" i="39" s="1"/>
  <c r="BB110" i="39" s="1"/>
  <c r="H116" i="39"/>
  <c r="AZ116" i="39" s="1"/>
  <c r="BB116" i="39" s="1"/>
  <c r="H118" i="39"/>
  <c r="AZ118" i="39" s="1"/>
  <c r="BB118" i="39" s="1"/>
  <c r="H120" i="39"/>
  <c r="AZ120" i="39" s="1"/>
  <c r="BB120" i="39" s="1"/>
  <c r="H27" i="40"/>
  <c r="AZ27" i="40" s="1"/>
  <c r="BB27" i="40" s="1"/>
  <c r="BC27" i="40" s="1"/>
  <c r="H37" i="40"/>
  <c r="AZ37" i="40" s="1"/>
  <c r="BB37" i="40" s="1"/>
  <c r="BC37" i="40" s="1"/>
  <c r="H49" i="40"/>
  <c r="AZ49" i="40" s="1"/>
  <c r="BB49" i="40" s="1"/>
  <c r="BC49" i="40" s="1"/>
  <c r="H69" i="40"/>
  <c r="AZ69" i="40" s="1"/>
  <c r="BB69" i="40" s="1"/>
  <c r="BC69" i="40" s="1"/>
  <c r="H75" i="40"/>
  <c r="AZ75" i="40" s="1"/>
  <c r="BB75" i="40" s="1"/>
  <c r="BC75" i="40" s="1"/>
  <c r="H121" i="40"/>
  <c r="AZ121" i="40" s="1"/>
  <c r="H125" i="40"/>
  <c r="AZ125" i="40" s="1"/>
  <c r="BB125" i="40" s="1"/>
  <c r="BC125" i="40" s="1"/>
  <c r="H126" i="40"/>
  <c r="AZ126" i="40" s="1"/>
  <c r="H14" i="40"/>
  <c r="H21" i="40"/>
  <c r="AZ21" i="40" s="1"/>
  <c r="BB21" i="40" s="1"/>
  <c r="BC21" i="40" s="1"/>
  <c r="H43" i="40"/>
  <c r="AZ43" i="40" s="1"/>
  <c r="BB43" i="40" s="1"/>
  <c r="BC43" i="40" s="1"/>
  <c r="H6" i="40"/>
  <c r="AZ6" i="40" s="1"/>
  <c r="BB6" i="40" s="1"/>
  <c r="H12" i="40"/>
  <c r="AZ12" i="40" s="1"/>
  <c r="BB12" i="40" s="1"/>
  <c r="H16" i="40"/>
  <c r="AZ16" i="40" s="1"/>
  <c r="BB16" i="40" s="1"/>
  <c r="H18" i="40"/>
  <c r="AZ18" i="40" s="1"/>
  <c r="BB18" i="40" s="1"/>
  <c r="BC18" i="40" s="1"/>
  <c r="H28" i="40"/>
  <c r="AZ28" i="40" s="1"/>
  <c r="BB28" i="40" s="1"/>
  <c r="BC28" i="40" s="1"/>
  <c r="H30" i="40"/>
  <c r="AZ30" i="40" s="1"/>
  <c r="BB30" i="40" s="1"/>
  <c r="BC30" i="40" s="1"/>
  <c r="H31" i="40"/>
  <c r="AZ31" i="40" s="1"/>
  <c r="BB31" i="40" s="1"/>
  <c r="BC31" i="40" s="1"/>
  <c r="H51" i="40"/>
  <c r="AZ51" i="40" s="1"/>
  <c r="BB51" i="40" s="1"/>
  <c r="BC51" i="40" s="1"/>
  <c r="H57" i="40"/>
  <c r="AZ57" i="40" s="1"/>
  <c r="BB57" i="40" s="1"/>
  <c r="BC57" i="40" s="1"/>
  <c r="H77" i="40"/>
  <c r="AZ77" i="40" s="1"/>
  <c r="BB77" i="40" s="1"/>
  <c r="BC77" i="40" s="1"/>
  <c r="H80" i="40"/>
  <c r="AZ80" i="40" s="1"/>
  <c r="BB80" i="40" s="1"/>
  <c r="BC80" i="40" s="1"/>
  <c r="H84" i="40"/>
  <c r="AZ84" i="40" s="1"/>
  <c r="BB84" i="40" s="1"/>
  <c r="BC84" i="40" s="1"/>
  <c r="H91" i="40"/>
  <c r="AZ91" i="40" s="1"/>
  <c r="BB91" i="40" s="1"/>
  <c r="BC91" i="40" s="1"/>
  <c r="H92" i="40"/>
  <c r="AZ92" i="40" s="1"/>
  <c r="BB92" i="40" s="1"/>
  <c r="BC92" i="40" s="1"/>
  <c r="H95" i="40"/>
  <c r="AZ95" i="40" s="1"/>
  <c r="BB95" i="40" s="1"/>
  <c r="BC95" i="40" s="1"/>
  <c r="H99" i="40"/>
  <c r="AZ99" i="40" s="1"/>
  <c r="BB99" i="40" s="1"/>
  <c r="BC99" i="40" s="1"/>
  <c r="H100" i="40"/>
  <c r="AZ100" i="40" s="1"/>
  <c r="BB100" i="40" s="1"/>
  <c r="BC100" i="40" s="1"/>
  <c r="H103" i="40"/>
  <c r="AZ103" i="40" s="1"/>
  <c r="BB103" i="40" s="1"/>
  <c r="BC103" i="40" s="1"/>
  <c r="H107" i="40"/>
  <c r="AZ107" i="40" s="1"/>
  <c r="BB107" i="40" s="1"/>
  <c r="BC107" i="40" s="1"/>
  <c r="H108" i="40"/>
  <c r="AZ108" i="40" s="1"/>
  <c r="BB108" i="40" s="1"/>
  <c r="BC108" i="40" s="1"/>
  <c r="H111" i="40"/>
  <c r="AZ111" i="40" s="1"/>
  <c r="BB111" i="40" s="1"/>
  <c r="BC111" i="40" s="1"/>
  <c r="H115" i="40"/>
  <c r="AZ115" i="40" s="1"/>
  <c r="BB115" i="40" s="1"/>
  <c r="BC115" i="40" s="1"/>
  <c r="H116" i="40"/>
  <c r="AZ116" i="40" s="1"/>
  <c r="BB116" i="40" s="1"/>
  <c r="BC116" i="40" s="1"/>
  <c r="H119" i="40"/>
  <c r="AZ119" i="40" s="1"/>
  <c r="H73" i="40"/>
  <c r="AZ73" i="40" s="1"/>
  <c r="BB73" i="40" s="1"/>
  <c r="BC73" i="40" s="1"/>
  <c r="H19" i="40"/>
  <c r="AZ19" i="40" s="1"/>
  <c r="BB19" i="40" s="1"/>
  <c r="BC19" i="40" s="1"/>
  <c r="H22" i="40"/>
  <c r="AZ22" i="40" s="1"/>
  <c r="BB22" i="40" s="1"/>
  <c r="BC22" i="40" s="1"/>
  <c r="H23" i="40"/>
  <c r="AZ23" i="40" s="1"/>
  <c r="BB23" i="40" s="1"/>
  <c r="BC23" i="40" s="1"/>
  <c r="H32" i="40"/>
  <c r="AZ32" i="40" s="1"/>
  <c r="BB32" i="40" s="1"/>
  <c r="BC32" i="40" s="1"/>
  <c r="H34" i="40"/>
  <c r="AZ34" i="40" s="1"/>
  <c r="BB34" i="40" s="1"/>
  <c r="BC34" i="40" s="1"/>
  <c r="H53" i="40"/>
  <c r="AZ53" i="40" s="1"/>
  <c r="BB53" i="40" s="1"/>
  <c r="BC53" i="40" s="1"/>
  <c r="H59" i="40"/>
  <c r="AZ59" i="40" s="1"/>
  <c r="BB59" i="40" s="1"/>
  <c r="BC59" i="40" s="1"/>
  <c r="H65" i="40"/>
  <c r="AZ65" i="40" s="1"/>
  <c r="BB65" i="40" s="1"/>
  <c r="BC65" i="40" s="1"/>
  <c r="H120" i="40"/>
  <c r="AZ120" i="40" s="1"/>
  <c r="H98" i="39"/>
  <c r="AZ98" i="39" s="1"/>
  <c r="BB98" i="39" s="1"/>
  <c r="H99" i="39"/>
  <c r="AZ99" i="39" s="1"/>
  <c r="BB99" i="39" s="1"/>
  <c r="H106" i="39"/>
  <c r="AZ106" i="39" s="1"/>
  <c r="BB106" i="39" s="1"/>
  <c r="H107" i="39"/>
  <c r="AZ107" i="39" s="1"/>
  <c r="BB107" i="39" s="1"/>
  <c r="H114" i="39"/>
  <c r="AZ114" i="39" s="1"/>
  <c r="BB114" i="39" s="1"/>
  <c r="H115" i="39"/>
  <c r="AZ115" i="39" s="1"/>
  <c r="BB115" i="39" s="1"/>
  <c r="H124" i="39"/>
  <c r="AZ124" i="39" s="1"/>
  <c r="BB124" i="39" s="1"/>
  <c r="H23" i="39"/>
  <c r="AZ23" i="39" s="1"/>
  <c r="BB23" i="39" s="1"/>
  <c r="H53" i="39"/>
  <c r="AZ53" i="39" s="1"/>
  <c r="BB53" i="39" s="1"/>
  <c r="H104" i="39"/>
  <c r="AZ104" i="39" s="1"/>
  <c r="BB104" i="39" s="1"/>
  <c r="H112" i="39"/>
  <c r="AZ112" i="39" s="1"/>
  <c r="BB112" i="39" s="1"/>
  <c r="H122" i="39"/>
  <c r="AZ122" i="39" s="1"/>
  <c r="BB122" i="39" s="1"/>
  <c r="H123" i="39"/>
  <c r="AZ123" i="39" s="1"/>
  <c r="BB123" i="39" s="1"/>
  <c r="H16" i="39"/>
  <c r="AZ16" i="39" s="1"/>
  <c r="BB16" i="39" s="1"/>
  <c r="H94" i="39"/>
  <c r="AZ94" i="39" s="1"/>
  <c r="BB94" i="39" s="1"/>
  <c r="H95" i="39"/>
  <c r="AZ95" i="39" s="1"/>
  <c r="BB95" i="39" s="1"/>
  <c r="H44" i="39"/>
  <c r="AZ44" i="39" s="1"/>
  <c r="BB44" i="39" s="1"/>
  <c r="H24" i="39"/>
  <c r="AZ24" i="39" s="1"/>
  <c r="BB24" i="39" s="1"/>
  <c r="H21" i="39"/>
  <c r="AZ21" i="39" s="1"/>
  <c r="BB21" i="39" s="1"/>
  <c r="H5" i="39"/>
  <c r="AZ5" i="39" s="1"/>
  <c r="BB5" i="39" s="1"/>
  <c r="H37" i="39"/>
  <c r="AZ37" i="39" s="1"/>
  <c r="BB37" i="39" s="1"/>
  <c r="H46" i="39"/>
  <c r="AZ46" i="39" s="1"/>
  <c r="BB46" i="39" s="1"/>
  <c r="H48" i="39"/>
  <c r="AZ48" i="39" s="1"/>
  <c r="BB48" i="39" s="1"/>
  <c r="H10" i="39"/>
  <c r="AZ10" i="39" s="1"/>
  <c r="BB10" i="39" s="1"/>
  <c r="H20" i="39"/>
  <c r="AZ20" i="39" s="1"/>
  <c r="BB20" i="39" s="1"/>
  <c r="H19" i="39"/>
  <c r="AZ19" i="39" s="1"/>
  <c r="BB19" i="39" s="1"/>
  <c r="H51" i="39"/>
  <c r="AZ51" i="39" s="1"/>
  <c r="BB51" i="39" s="1"/>
  <c r="H58" i="39"/>
  <c r="AZ58" i="39" s="1"/>
  <c r="BB58" i="39" s="1"/>
  <c r="H54" i="39"/>
  <c r="AZ54" i="39" s="1"/>
  <c r="BB54" i="39" s="1"/>
  <c r="H3" i="39"/>
  <c r="AZ3" i="39" s="1"/>
  <c r="BB3" i="39" s="1"/>
  <c r="H34" i="39"/>
  <c r="AZ34" i="39" s="1"/>
  <c r="BB34" i="39" s="1"/>
  <c r="H26" i="39"/>
  <c r="AZ26" i="39" s="1"/>
  <c r="BB26" i="39" s="1"/>
  <c r="H18" i="39"/>
  <c r="AZ18" i="39" s="1"/>
  <c r="BB18" i="39" s="1"/>
  <c r="H9" i="39"/>
  <c r="AZ9" i="39" s="1"/>
  <c r="BB9" i="39" s="1"/>
  <c r="H27" i="39"/>
  <c r="AZ27" i="39" s="1"/>
  <c r="BB27" i="39" s="1"/>
  <c r="H39" i="39"/>
  <c r="AZ39" i="39" s="1"/>
  <c r="BB39" i="39" s="1"/>
  <c r="H31" i="39"/>
  <c r="AZ31" i="39" s="1"/>
  <c r="BB31" i="39" s="1"/>
  <c r="H49" i="39"/>
  <c r="AZ49" i="39" s="1"/>
  <c r="BB49" i="39" s="1"/>
  <c r="H7" i="39"/>
  <c r="AZ7" i="39" s="1"/>
  <c r="BB7" i="39" s="1"/>
  <c r="H12" i="39"/>
  <c r="AZ12" i="39" s="1"/>
  <c r="BB12" i="39" s="1"/>
  <c r="H29" i="39"/>
  <c r="AZ29" i="39" s="1"/>
  <c r="BB29" i="39" s="1"/>
  <c r="H6" i="39"/>
  <c r="AZ6" i="39" s="1"/>
  <c r="BB6" i="39" s="1"/>
  <c r="H101" i="39"/>
  <c r="AZ101" i="39" s="1"/>
  <c r="BB101" i="39" s="1"/>
  <c r="H109" i="39"/>
  <c r="AZ109" i="39" s="1"/>
  <c r="BB109" i="39" s="1"/>
  <c r="H117" i="39"/>
  <c r="AZ117" i="39" s="1"/>
  <c r="BB117" i="39" s="1"/>
  <c r="H125" i="39"/>
  <c r="AZ125" i="39" s="1"/>
  <c r="BB125" i="39" s="1"/>
  <c r="H36" i="39"/>
  <c r="H103" i="39"/>
  <c r="AZ103" i="39" s="1"/>
  <c r="BB103" i="39" s="1"/>
  <c r="H111" i="39"/>
  <c r="AZ111" i="39" s="1"/>
  <c r="BB111" i="39" s="1"/>
  <c r="H119" i="39"/>
  <c r="AZ119" i="39" s="1"/>
  <c r="BB119" i="39" s="1"/>
  <c r="H127" i="39"/>
  <c r="AZ127" i="39" s="1"/>
  <c r="BB127" i="39" s="1"/>
  <c r="H105" i="39"/>
  <c r="AZ105" i="39" s="1"/>
  <c r="BB105" i="39" s="1"/>
  <c r="H113" i="39"/>
  <c r="AZ113" i="39" s="1"/>
  <c r="BB113" i="39" s="1"/>
  <c r="H121" i="39"/>
  <c r="AZ121" i="39" s="1"/>
  <c r="BB121" i="39" s="1"/>
  <c r="H17" i="40"/>
  <c r="AZ17" i="40" s="1"/>
  <c r="BB17" i="40" s="1"/>
  <c r="H3" i="40"/>
  <c r="AZ3" i="40" s="1"/>
  <c r="BB3" i="40" s="1"/>
  <c r="H7" i="40"/>
  <c r="AZ7" i="40" s="1"/>
  <c r="BB7" i="40" s="1"/>
  <c r="H9" i="40"/>
  <c r="AZ9" i="40" s="1"/>
  <c r="BB9" i="40" s="1"/>
  <c r="H41" i="39"/>
  <c r="AZ41" i="39" s="1"/>
  <c r="BB41" i="39" s="1"/>
  <c r="H30" i="39"/>
  <c r="AZ30" i="39" s="1"/>
  <c r="BB30" i="39" s="1"/>
  <c r="H45" i="39"/>
  <c r="AZ45" i="39" s="1"/>
  <c r="BB45" i="39" s="1"/>
  <c r="H52" i="39"/>
  <c r="AZ52" i="39" s="1"/>
  <c r="BB52" i="39" s="1"/>
  <c r="H50" i="39"/>
  <c r="AZ50" i="39" s="1"/>
  <c r="BB50" i="39" s="1"/>
  <c r="H33" i="39"/>
  <c r="AZ33" i="39" s="1"/>
  <c r="BB33" i="39" s="1"/>
  <c r="H47" i="39"/>
  <c r="AZ47" i="39" s="1"/>
  <c r="BB47" i="39" s="1"/>
  <c r="H4" i="39"/>
  <c r="AZ4" i="39" s="1"/>
  <c r="BB4" i="39" s="1"/>
  <c r="H8" i="39"/>
  <c r="AZ8" i="39" s="1"/>
  <c r="BB8" i="39" s="1"/>
  <c r="H22" i="39"/>
  <c r="AZ22" i="39" s="1"/>
  <c r="BB22" i="39" s="1"/>
  <c r="H57" i="39"/>
  <c r="AZ57" i="39" s="1"/>
  <c r="BB57" i="39" s="1"/>
  <c r="H38" i="39"/>
  <c r="AZ38" i="39" s="1"/>
  <c r="BB38" i="39" s="1"/>
  <c r="H45" i="40"/>
  <c r="AZ45" i="40" s="1"/>
  <c r="BB45" i="40" s="1"/>
  <c r="BC45" i="40" s="1"/>
  <c r="H13" i="39"/>
  <c r="AZ13" i="39" s="1"/>
  <c r="BB13" i="39" s="1"/>
  <c r="H14" i="39"/>
  <c r="AZ14" i="39" s="1"/>
  <c r="BB14" i="39" s="1"/>
  <c r="H17" i="39"/>
  <c r="AZ17" i="39" s="1"/>
  <c r="BB17" i="39" s="1"/>
  <c r="H11" i="39"/>
  <c r="AZ11" i="39" s="1"/>
  <c r="BB11" i="39" s="1"/>
  <c r="H61" i="39"/>
  <c r="AZ61" i="39" s="1"/>
  <c r="BB61" i="39" s="1"/>
  <c r="H65" i="39"/>
  <c r="AZ65" i="39" s="1"/>
  <c r="BB65" i="39" s="1"/>
  <c r="H69" i="39"/>
  <c r="AZ69" i="39" s="1"/>
  <c r="BB69" i="39" s="1"/>
  <c r="H71" i="39"/>
  <c r="AZ71" i="39" s="1"/>
  <c r="BB71" i="39" s="1"/>
  <c r="H73" i="39"/>
  <c r="AZ73" i="39" s="1"/>
  <c r="BB73" i="39" s="1"/>
  <c r="H75" i="39"/>
  <c r="AZ75" i="39" s="1"/>
  <c r="BB75" i="39" s="1"/>
  <c r="H77" i="39"/>
  <c r="AZ77" i="39" s="1"/>
  <c r="BB77" i="39" s="1"/>
  <c r="H81" i="39"/>
  <c r="AZ81" i="39" s="1"/>
  <c r="BB81" i="39" s="1"/>
  <c r="H85" i="39"/>
  <c r="AZ85" i="39" s="1"/>
  <c r="BB85" i="39" s="1"/>
  <c r="H87" i="39"/>
  <c r="AZ87" i="39" s="1"/>
  <c r="BB87" i="39" s="1"/>
  <c r="H89" i="39"/>
  <c r="AZ89" i="39" s="1"/>
  <c r="BB89" i="39" s="1"/>
  <c r="H92" i="39"/>
  <c r="AZ92" i="39" s="1"/>
  <c r="BB92" i="39" s="1"/>
  <c r="H96" i="39"/>
  <c r="AZ96" i="39" s="1"/>
  <c r="BB96" i="39" s="1"/>
  <c r="H56" i="39"/>
  <c r="AZ56" i="39" s="1"/>
  <c r="BB56" i="39" s="1"/>
  <c r="H42" i="39"/>
  <c r="AZ42" i="39" s="1"/>
  <c r="BB42" i="39" s="1"/>
  <c r="H59" i="39"/>
  <c r="AZ59" i="39" s="1"/>
  <c r="BB59" i="39" s="1"/>
  <c r="H63" i="39"/>
  <c r="AZ63" i="39" s="1"/>
  <c r="BB63" i="39" s="1"/>
  <c r="H67" i="39"/>
  <c r="AZ67" i="39" s="1"/>
  <c r="BB67" i="39" s="1"/>
  <c r="H79" i="39"/>
  <c r="AZ79" i="39" s="1"/>
  <c r="BB79" i="39" s="1"/>
  <c r="H83" i="39"/>
  <c r="AZ83" i="39" s="1"/>
  <c r="BB83" i="39" s="1"/>
  <c r="H91" i="39"/>
  <c r="AZ91" i="39" s="1"/>
  <c r="BB91" i="39" s="1"/>
  <c r="H15" i="39"/>
  <c r="AZ15" i="39" s="1"/>
  <c r="BB15" i="39" s="1"/>
  <c r="H40" i="39"/>
  <c r="AZ40" i="39" s="1"/>
  <c r="BB40" i="39" s="1"/>
  <c r="H43" i="39"/>
  <c r="AZ43" i="39" s="1"/>
  <c r="BB43" i="39" s="1"/>
  <c r="H35" i="39"/>
  <c r="AZ35" i="39" s="1"/>
  <c r="BB35" i="39" s="1"/>
  <c r="H55" i="39"/>
  <c r="AZ55" i="39" s="1"/>
  <c r="BB55" i="39" s="1"/>
  <c r="H60" i="39"/>
  <c r="AZ60" i="39" s="1"/>
  <c r="BB60" i="39" s="1"/>
  <c r="H62" i="39"/>
  <c r="AZ62" i="39" s="1"/>
  <c r="BB62" i="39" s="1"/>
  <c r="H64" i="39"/>
  <c r="AZ64" i="39" s="1"/>
  <c r="BB64" i="39" s="1"/>
  <c r="H66" i="39"/>
  <c r="AZ66" i="39" s="1"/>
  <c r="BB66" i="39" s="1"/>
  <c r="H68" i="39"/>
  <c r="AZ68" i="39" s="1"/>
  <c r="BB68" i="39" s="1"/>
  <c r="H70" i="39"/>
  <c r="AZ70" i="39" s="1"/>
  <c r="BB70" i="39" s="1"/>
  <c r="H72" i="39"/>
  <c r="AZ72" i="39" s="1"/>
  <c r="BB72" i="39" s="1"/>
  <c r="H74" i="39"/>
  <c r="AZ74" i="39" s="1"/>
  <c r="BB74" i="39" s="1"/>
  <c r="H76" i="39"/>
  <c r="AZ76" i="39" s="1"/>
  <c r="BB76" i="39" s="1"/>
  <c r="H78" i="39"/>
  <c r="AZ78" i="39" s="1"/>
  <c r="BB78" i="39" s="1"/>
  <c r="H80" i="39"/>
  <c r="AZ80" i="39" s="1"/>
  <c r="BB80" i="39" s="1"/>
  <c r="H82" i="39"/>
  <c r="AZ82" i="39" s="1"/>
  <c r="BB82" i="39" s="1"/>
  <c r="H84" i="39"/>
  <c r="AZ84" i="39" s="1"/>
  <c r="BB84" i="39" s="1"/>
  <c r="H86" i="39"/>
  <c r="AZ86" i="39" s="1"/>
  <c r="BB86" i="39" s="1"/>
  <c r="H88" i="39"/>
  <c r="AZ88" i="39" s="1"/>
  <c r="BB88" i="39" s="1"/>
  <c r="H90" i="39"/>
  <c r="AZ90" i="39" s="1"/>
  <c r="BB90" i="39" s="1"/>
  <c r="H93" i="39"/>
  <c r="AZ93" i="39" s="1"/>
  <c r="BB93" i="39" s="1"/>
  <c r="H97" i="39"/>
  <c r="H82" i="40"/>
  <c r="AZ82" i="40" s="1"/>
  <c r="BB82" i="40" s="1"/>
  <c r="BC82" i="40" s="1"/>
  <c r="H87" i="40"/>
  <c r="AZ87" i="40" s="1"/>
  <c r="BB87" i="40" s="1"/>
  <c r="BC87" i="40" s="1"/>
  <c r="H88" i="40"/>
  <c r="AZ88" i="40" s="1"/>
  <c r="BB88" i="40" s="1"/>
  <c r="BC88" i="40" s="1"/>
  <c r="H96" i="40"/>
  <c r="AZ96" i="40" s="1"/>
  <c r="BB96" i="40" s="1"/>
  <c r="BC96" i="40" s="1"/>
  <c r="H104" i="40"/>
  <c r="AZ104" i="40" s="1"/>
  <c r="BB104" i="40" s="1"/>
  <c r="BC104" i="40" s="1"/>
  <c r="H112" i="40"/>
  <c r="AZ112" i="40" s="1"/>
  <c r="BB112" i="40" s="1"/>
  <c r="BC112" i="40" s="1"/>
  <c r="H85" i="40"/>
  <c r="AZ85" i="40" s="1"/>
  <c r="BB85" i="40" s="1"/>
  <c r="BC85" i="40" s="1"/>
  <c r="H89" i="40"/>
  <c r="AZ89" i="40" s="1"/>
  <c r="BB89" i="40" s="1"/>
  <c r="BC89" i="40" s="1"/>
  <c r="H93" i="40"/>
  <c r="AZ93" i="40" s="1"/>
  <c r="BB93" i="40" s="1"/>
  <c r="BC93" i="40" s="1"/>
  <c r="H97" i="40"/>
  <c r="AZ97" i="40" s="1"/>
  <c r="BB97" i="40" s="1"/>
  <c r="BC97" i="40" s="1"/>
  <c r="H101" i="40"/>
  <c r="AZ101" i="40" s="1"/>
  <c r="BB101" i="40" s="1"/>
  <c r="BC101" i="40" s="1"/>
  <c r="H105" i="40"/>
  <c r="AZ105" i="40" s="1"/>
  <c r="BB105" i="40" s="1"/>
  <c r="BC105" i="40" s="1"/>
  <c r="H109" i="40"/>
  <c r="AZ109" i="40" s="1"/>
  <c r="BB109" i="40" s="1"/>
  <c r="BC109" i="40" s="1"/>
  <c r="H113" i="40"/>
  <c r="AZ113" i="40" s="1"/>
  <c r="BB113" i="40" s="1"/>
  <c r="BC113" i="40" s="1"/>
  <c r="H117" i="40"/>
  <c r="AZ117" i="40" s="1"/>
  <c r="BB117" i="40" s="1"/>
  <c r="BC117" i="40" s="1"/>
  <c r="H123" i="40"/>
  <c r="AZ123" i="40" s="1"/>
  <c r="H81" i="40"/>
  <c r="AZ81" i="40" s="1"/>
  <c r="BB81" i="40" s="1"/>
  <c r="BC81" i="40" s="1"/>
  <c r="H83" i="40"/>
  <c r="AZ83" i="40" s="1"/>
  <c r="BB83" i="40" s="1"/>
  <c r="BC83" i="40" s="1"/>
  <c r="H86" i="40"/>
  <c r="AZ86" i="40" s="1"/>
  <c r="BB86" i="40" s="1"/>
  <c r="BC86" i="40" s="1"/>
  <c r="H90" i="40"/>
  <c r="AZ90" i="40" s="1"/>
  <c r="BB90" i="40" s="1"/>
  <c r="BC90" i="40" s="1"/>
  <c r="H94" i="40"/>
  <c r="AZ94" i="40" s="1"/>
  <c r="BB94" i="40" s="1"/>
  <c r="BC94" i="40" s="1"/>
  <c r="H98" i="40"/>
  <c r="AZ98" i="40" s="1"/>
  <c r="BB98" i="40" s="1"/>
  <c r="BC98" i="40" s="1"/>
  <c r="H102" i="40"/>
  <c r="AZ102" i="40" s="1"/>
  <c r="BB102" i="40" s="1"/>
  <c r="BC102" i="40" s="1"/>
  <c r="H106" i="40"/>
  <c r="AZ106" i="40" s="1"/>
  <c r="BB106" i="40" s="1"/>
  <c r="BC106" i="40" s="1"/>
  <c r="H110" i="40"/>
  <c r="AZ110" i="40" s="1"/>
  <c r="BB110" i="40" s="1"/>
  <c r="BC110" i="40" s="1"/>
  <c r="H114" i="40"/>
  <c r="AZ114" i="40" s="1"/>
  <c r="BB114" i="40" s="1"/>
  <c r="BC114" i="40" s="1"/>
  <c r="H118" i="40"/>
  <c r="AZ118" i="40" s="1"/>
  <c r="BB118" i="40" s="1"/>
  <c r="BC118" i="40" s="1"/>
  <c r="I124" i="37"/>
  <c r="L167" i="38" l="1"/>
  <c r="K167" i="38"/>
  <c r="I167" i="38" s="1"/>
  <c r="L163" i="38"/>
  <c r="K163" i="38" s="1"/>
  <c r="I163" i="38" s="1"/>
  <c r="L162" i="38"/>
  <c r="K162" i="38" s="1"/>
  <c r="I162" i="38" s="1"/>
  <c r="L161" i="38"/>
  <c r="K161" i="38" s="1"/>
  <c r="I161" i="38" s="1"/>
  <c r="L160" i="38"/>
  <c r="K160" i="38" s="1"/>
  <c r="I160" i="38" s="1"/>
  <c r="L159" i="38"/>
  <c r="K159" i="38" s="1"/>
  <c r="I159" i="38" s="1"/>
  <c r="L158" i="38"/>
  <c r="K158" i="38"/>
  <c r="I158" i="38" s="1"/>
  <c r="L157" i="38"/>
  <c r="K157" i="38" s="1"/>
  <c r="I157" i="38" s="1"/>
  <c r="L156" i="38"/>
  <c r="K156" i="38" s="1"/>
  <c r="I156" i="38" s="1"/>
  <c r="L155" i="38"/>
  <c r="K155" i="38" s="1"/>
  <c r="I155" i="38" s="1"/>
  <c r="L154" i="38"/>
  <c r="K154" i="38"/>
  <c r="I154" i="38" s="1"/>
  <c r="L153" i="38"/>
  <c r="K153" i="38" s="1"/>
  <c r="I153" i="38" s="1"/>
  <c r="L152" i="38"/>
  <c r="K152" i="38" s="1"/>
  <c r="I152" i="38" s="1"/>
  <c r="L151" i="38"/>
  <c r="K151" i="38" s="1"/>
  <c r="I151" i="38" s="1"/>
  <c r="L150" i="38"/>
  <c r="K150" i="38" s="1"/>
  <c r="I150" i="38" s="1"/>
  <c r="L149" i="38"/>
  <c r="K149" i="38" s="1"/>
  <c r="I149" i="38" s="1"/>
  <c r="L148" i="38"/>
  <c r="K148" i="38" s="1"/>
  <c r="I148" i="38" s="1"/>
  <c r="L147" i="38"/>
  <c r="K147" i="38" s="1"/>
  <c r="I147" i="38" s="1"/>
  <c r="L146" i="38"/>
  <c r="K146" i="38" s="1"/>
  <c r="I146" i="38" s="1"/>
  <c r="L145" i="38"/>
  <c r="K145" i="38" s="1"/>
  <c r="I145" i="38" s="1"/>
  <c r="L144" i="38"/>
  <c r="K144" i="38" s="1"/>
  <c r="I144" i="38" s="1"/>
  <c r="L143" i="38"/>
  <c r="K143" i="38" s="1"/>
  <c r="I143" i="38" s="1"/>
  <c r="L142" i="38"/>
  <c r="K142" i="38" s="1"/>
  <c r="I142" i="38" s="1"/>
  <c r="L141" i="38"/>
  <c r="K141" i="38" s="1"/>
  <c r="I141" i="38" s="1"/>
  <c r="L140" i="38"/>
  <c r="K140" i="38" s="1"/>
  <c r="I140" i="38" s="1"/>
  <c r="L139" i="38"/>
  <c r="K139" i="38" s="1"/>
  <c r="I139" i="38" s="1"/>
  <c r="L138" i="38"/>
  <c r="K138" i="38" s="1"/>
  <c r="I138" i="38" s="1"/>
  <c r="L137" i="38"/>
  <c r="K137" i="38" s="1"/>
  <c r="I137" i="38" s="1"/>
  <c r="L136" i="38"/>
  <c r="K136" i="38"/>
  <c r="I136" i="38" s="1"/>
  <c r="L135" i="38"/>
  <c r="K135" i="38" s="1"/>
  <c r="I135" i="38" s="1"/>
  <c r="L134" i="38"/>
  <c r="K134" i="38" s="1"/>
  <c r="I134" i="38" s="1"/>
  <c r="L133" i="38"/>
  <c r="K133" i="38" s="1"/>
  <c r="I133" i="38" s="1"/>
  <c r="L132" i="38"/>
  <c r="K132" i="38" s="1"/>
  <c r="I132" i="38" s="1"/>
  <c r="L131" i="38"/>
  <c r="K131" i="38" s="1"/>
  <c r="I131" i="38" s="1"/>
  <c r="L130" i="38"/>
  <c r="K130" i="38" s="1"/>
  <c r="I130" i="38" s="1"/>
  <c r="L129" i="38"/>
  <c r="K129" i="38" s="1"/>
  <c r="I129" i="38" s="1"/>
  <c r="L128" i="38"/>
  <c r="K128" i="38"/>
  <c r="I128" i="38" s="1"/>
  <c r="L127" i="38"/>
  <c r="K127" i="38" s="1"/>
  <c r="I127" i="38" s="1"/>
  <c r="L126" i="38"/>
  <c r="K126" i="38" s="1"/>
  <c r="I126" i="38" s="1"/>
  <c r="L125" i="38"/>
  <c r="K125" i="38" s="1"/>
  <c r="I125" i="38" s="1"/>
  <c r="L124" i="38"/>
  <c r="K124" i="38" s="1"/>
  <c r="I124" i="38" s="1"/>
  <c r="L123" i="38"/>
  <c r="K123" i="38" s="1"/>
  <c r="I123" i="38" s="1"/>
  <c r="L122" i="38"/>
  <c r="K122" i="38" s="1"/>
  <c r="I122" i="38" s="1"/>
  <c r="L121" i="38"/>
  <c r="K121" i="38" s="1"/>
  <c r="I121" i="38" s="1"/>
  <c r="L120" i="38"/>
  <c r="K120" i="38" s="1"/>
  <c r="I120" i="38" s="1"/>
  <c r="L119" i="38"/>
  <c r="K119" i="38" s="1"/>
  <c r="I119" i="38" s="1"/>
  <c r="L118" i="38"/>
  <c r="K118" i="38" s="1"/>
  <c r="I118" i="38" s="1"/>
  <c r="L117" i="38"/>
  <c r="K117" i="38" s="1"/>
  <c r="I117" i="38" s="1"/>
  <c r="L116" i="38"/>
  <c r="K116" i="38" s="1"/>
  <c r="I116" i="38" s="1"/>
  <c r="L115" i="38"/>
  <c r="K115" i="38" s="1"/>
  <c r="I115" i="38" s="1"/>
  <c r="L114" i="38"/>
  <c r="K114" i="38" s="1"/>
  <c r="I114" i="38" s="1"/>
  <c r="L113" i="38"/>
  <c r="K113" i="38" s="1"/>
  <c r="I113" i="38" s="1"/>
  <c r="L112" i="38"/>
  <c r="K112" i="38" s="1"/>
  <c r="I112" i="38" s="1"/>
  <c r="L111" i="38"/>
  <c r="K111" i="38" s="1"/>
  <c r="I111" i="38" s="1"/>
  <c r="L110" i="38"/>
  <c r="K110" i="38" s="1"/>
  <c r="I110" i="38" s="1"/>
  <c r="L109" i="38"/>
  <c r="K109" i="38" s="1"/>
  <c r="I109" i="38" s="1"/>
  <c r="L108" i="38"/>
  <c r="K108" i="38" s="1"/>
  <c r="I108" i="38" s="1"/>
  <c r="L107" i="38"/>
  <c r="K107" i="38" s="1"/>
  <c r="I107" i="38" s="1"/>
  <c r="L106" i="38"/>
  <c r="K106" i="38" s="1"/>
  <c r="I106" i="38" s="1"/>
  <c r="L105" i="38"/>
  <c r="K105" i="38" s="1"/>
  <c r="I105" i="38" s="1"/>
  <c r="L104" i="38"/>
  <c r="K104" i="38" s="1"/>
  <c r="I104" i="38" s="1"/>
  <c r="L103" i="38"/>
  <c r="K103" i="38" s="1"/>
  <c r="I103" i="38" s="1"/>
  <c r="L102" i="38"/>
  <c r="K102" i="38" s="1"/>
  <c r="I102" i="38" s="1"/>
  <c r="L101" i="38"/>
  <c r="K101" i="38" s="1"/>
  <c r="I101" i="38" s="1"/>
  <c r="L100" i="38"/>
  <c r="K100" i="38" s="1"/>
  <c r="I100" i="38" s="1"/>
  <c r="L99" i="38"/>
  <c r="K99" i="38" s="1"/>
  <c r="I99" i="38" s="1"/>
  <c r="L98" i="38"/>
  <c r="K98" i="38" s="1"/>
  <c r="I98" i="38" s="1"/>
  <c r="L97" i="38"/>
  <c r="K97" i="38" s="1"/>
  <c r="I97" i="38" s="1"/>
  <c r="L96" i="38"/>
  <c r="K96" i="38" s="1"/>
  <c r="I96" i="38" s="1"/>
  <c r="L95" i="38"/>
  <c r="K95" i="38" s="1"/>
  <c r="I95" i="38" s="1"/>
  <c r="L94" i="38"/>
  <c r="K94" i="38" s="1"/>
  <c r="I94" i="38" s="1"/>
  <c r="L93" i="38"/>
  <c r="K93" i="38" s="1"/>
  <c r="I93" i="38" s="1"/>
  <c r="L92" i="38"/>
  <c r="K92" i="38" s="1"/>
  <c r="I92" i="38" s="1"/>
  <c r="L91" i="38"/>
  <c r="K91" i="38" s="1"/>
  <c r="I91" i="38" s="1"/>
  <c r="L90" i="38"/>
  <c r="K90" i="38" s="1"/>
  <c r="I90" i="38" s="1"/>
  <c r="L89" i="38"/>
  <c r="K89" i="38" s="1"/>
  <c r="I89" i="38" s="1"/>
  <c r="L88" i="38"/>
  <c r="K88" i="38" s="1"/>
  <c r="I88" i="38" s="1"/>
  <c r="L87" i="38"/>
  <c r="K87" i="38" s="1"/>
  <c r="I87" i="38" s="1"/>
  <c r="L86" i="38"/>
  <c r="K86" i="38"/>
  <c r="I86" i="38" s="1"/>
  <c r="L85" i="38"/>
  <c r="K85" i="38" s="1"/>
  <c r="I85" i="38" s="1"/>
  <c r="L84" i="38"/>
  <c r="K84" i="38" s="1"/>
  <c r="I84" i="38" s="1"/>
  <c r="L83" i="38"/>
  <c r="K83" i="38" s="1"/>
  <c r="I83" i="38" s="1"/>
  <c r="L82" i="38"/>
  <c r="K82" i="38" s="1"/>
  <c r="I82" i="38" s="1"/>
  <c r="L81" i="38"/>
  <c r="K81" i="38" s="1"/>
  <c r="I81" i="38" s="1"/>
  <c r="L80" i="38"/>
  <c r="K80" i="38" s="1"/>
  <c r="I80" i="38" s="1"/>
  <c r="L79" i="38"/>
  <c r="K79" i="38" s="1"/>
  <c r="I79" i="38" s="1"/>
  <c r="L78" i="38"/>
  <c r="K78" i="38" s="1"/>
  <c r="I78" i="38" s="1"/>
  <c r="L77" i="38"/>
  <c r="K77" i="38" s="1"/>
  <c r="I77" i="38" s="1"/>
  <c r="L76" i="38"/>
  <c r="K76" i="38" s="1"/>
  <c r="I76" i="38" s="1"/>
  <c r="L75" i="38"/>
  <c r="K75" i="38" s="1"/>
  <c r="I75" i="38" s="1"/>
  <c r="L74" i="38"/>
  <c r="K74" i="38" s="1"/>
  <c r="I74" i="38" s="1"/>
  <c r="L73" i="38"/>
  <c r="K73" i="38" s="1"/>
  <c r="I73" i="38" s="1"/>
  <c r="L72" i="38"/>
  <c r="K72" i="38"/>
  <c r="I72" i="38" s="1"/>
  <c r="L71" i="38"/>
  <c r="K71" i="38" s="1"/>
  <c r="I71" i="38" s="1"/>
  <c r="L70" i="38"/>
  <c r="K70" i="38" s="1"/>
  <c r="I70" i="38" s="1"/>
  <c r="L69" i="38"/>
  <c r="K69" i="38" s="1"/>
  <c r="I69" i="38" s="1"/>
  <c r="L68" i="38"/>
  <c r="K68" i="38" s="1"/>
  <c r="I68" i="38" s="1"/>
  <c r="L67" i="38"/>
  <c r="K67" i="38" s="1"/>
  <c r="I67" i="38" s="1"/>
  <c r="L66" i="38"/>
  <c r="K66" i="38" s="1"/>
  <c r="I66" i="38" s="1"/>
  <c r="L65" i="38"/>
  <c r="K65" i="38" s="1"/>
  <c r="I65" i="38" s="1"/>
  <c r="L64" i="38"/>
  <c r="K64" i="38" s="1"/>
  <c r="I64" i="38" s="1"/>
  <c r="L63" i="38"/>
  <c r="K63" i="38" s="1"/>
  <c r="I63" i="38" s="1"/>
  <c r="L62" i="38"/>
  <c r="K62" i="38" s="1"/>
  <c r="I62" i="38" s="1"/>
  <c r="L61" i="38"/>
  <c r="K61" i="38" s="1"/>
  <c r="I61" i="38" s="1"/>
  <c r="L60" i="38"/>
  <c r="K60" i="38" s="1"/>
  <c r="I60" i="38" s="1"/>
  <c r="L59" i="38"/>
  <c r="K59" i="38" s="1"/>
  <c r="I59" i="38" s="1"/>
  <c r="L58" i="38"/>
  <c r="K58" i="38" s="1"/>
  <c r="I58" i="38" s="1"/>
  <c r="L57" i="38"/>
  <c r="K57" i="38" s="1"/>
  <c r="I57" i="38" s="1"/>
  <c r="L56" i="38"/>
  <c r="K56" i="38" s="1"/>
  <c r="I56" i="38" s="1"/>
  <c r="L55" i="38"/>
  <c r="K55" i="38" s="1"/>
  <c r="I55" i="38" s="1"/>
  <c r="L54" i="38"/>
  <c r="K54" i="38"/>
  <c r="I54" i="38" s="1"/>
  <c r="L53" i="38"/>
  <c r="K53" i="38" s="1"/>
  <c r="I53" i="38" s="1"/>
  <c r="L52" i="38"/>
  <c r="K52" i="38" s="1"/>
  <c r="I52" i="38" s="1"/>
  <c r="L51" i="38"/>
  <c r="K51" i="38" s="1"/>
  <c r="I51" i="38" s="1"/>
  <c r="L50" i="38"/>
  <c r="K50" i="38" s="1"/>
  <c r="I50" i="38" s="1"/>
  <c r="L49" i="38"/>
  <c r="K49" i="38" s="1"/>
  <c r="I49" i="38" s="1"/>
  <c r="L48" i="38"/>
  <c r="K48" i="38" s="1"/>
  <c r="I48" i="38" s="1"/>
  <c r="L47" i="38"/>
  <c r="K47" i="38" s="1"/>
  <c r="I47" i="38" s="1"/>
  <c r="L46" i="38"/>
  <c r="K46" i="38" s="1"/>
  <c r="I46" i="38" s="1"/>
  <c r="L45" i="38"/>
  <c r="K45" i="38" s="1"/>
  <c r="I45" i="38" s="1"/>
  <c r="L44" i="38"/>
  <c r="K44" i="38" s="1"/>
  <c r="I44" i="38" s="1"/>
  <c r="L43" i="38"/>
  <c r="K43" i="38" s="1"/>
  <c r="I43" i="38" s="1"/>
  <c r="L42" i="38"/>
  <c r="K42" i="38" s="1"/>
  <c r="I42" i="38" s="1"/>
  <c r="L41" i="38"/>
  <c r="K41" i="38" s="1"/>
  <c r="I41" i="38" s="1"/>
  <c r="L40" i="38"/>
  <c r="K40" i="38" s="1"/>
  <c r="I40" i="38" s="1"/>
  <c r="L39" i="38"/>
  <c r="K39" i="38" s="1"/>
  <c r="I39" i="38" s="1"/>
  <c r="L38" i="38"/>
  <c r="K38" i="38" s="1"/>
  <c r="I38" i="38" s="1"/>
  <c r="L37" i="38"/>
  <c r="K37" i="38" s="1"/>
  <c r="I37" i="38" s="1"/>
  <c r="L36" i="38"/>
  <c r="K36" i="38" s="1"/>
  <c r="I36" i="38" s="1"/>
  <c r="L35" i="38"/>
  <c r="K35" i="38" s="1"/>
  <c r="I35" i="38" s="1"/>
  <c r="L34" i="38"/>
  <c r="K34" i="38" s="1"/>
  <c r="I34" i="38" s="1"/>
  <c r="L33" i="38"/>
  <c r="K33" i="38" s="1"/>
  <c r="I33" i="38" s="1"/>
  <c r="L32" i="38"/>
  <c r="K32" i="38"/>
  <c r="I32" i="38" s="1"/>
  <c r="L31" i="38"/>
  <c r="K31" i="38" s="1"/>
  <c r="I31" i="38" s="1"/>
  <c r="L30" i="38"/>
  <c r="K30" i="38" s="1"/>
  <c r="I30" i="38" s="1"/>
  <c r="L29" i="38"/>
  <c r="K29" i="38" s="1"/>
  <c r="I29" i="38" s="1"/>
  <c r="L28" i="38"/>
  <c r="K28" i="38" s="1"/>
  <c r="I28" i="38" s="1"/>
  <c r="L27" i="38"/>
  <c r="K27" i="38" s="1"/>
  <c r="I27" i="38" s="1"/>
  <c r="L26" i="38"/>
  <c r="K26" i="38" s="1"/>
  <c r="I26" i="38" s="1"/>
  <c r="L25" i="38"/>
  <c r="K25" i="38" s="1"/>
  <c r="I25" i="38"/>
  <c r="L24" i="38"/>
  <c r="K24" i="38" s="1"/>
  <c r="I24" i="38" s="1"/>
  <c r="L23" i="38"/>
  <c r="K23" i="38" s="1"/>
  <c r="I23" i="38" s="1"/>
  <c r="L22" i="38"/>
  <c r="K22" i="38" s="1"/>
  <c r="I22" i="38" s="1"/>
  <c r="L21" i="38"/>
  <c r="K21" i="38" s="1"/>
  <c r="I21" i="38" s="1"/>
  <c r="L20" i="38"/>
  <c r="K20" i="38" s="1"/>
  <c r="I20" i="38" s="1"/>
  <c r="L19" i="38"/>
  <c r="K19" i="38" s="1"/>
  <c r="I19" i="38" s="1"/>
  <c r="L18" i="38"/>
  <c r="K18" i="38" s="1"/>
  <c r="I18" i="38" s="1"/>
  <c r="L17" i="38"/>
  <c r="K17" i="38" s="1"/>
  <c r="I17" i="38" s="1"/>
  <c r="L16" i="38"/>
  <c r="K16" i="38" s="1"/>
  <c r="I16" i="38" s="1"/>
  <c r="L15" i="38"/>
  <c r="K15" i="38" s="1"/>
  <c r="I15" i="38" s="1"/>
  <c r="L14" i="38"/>
  <c r="K14" i="38" s="1"/>
  <c r="I14" i="38" s="1"/>
  <c r="L13" i="38"/>
  <c r="K13" i="38" s="1"/>
  <c r="I13" i="38" s="1"/>
  <c r="L12" i="38"/>
  <c r="K12" i="38" s="1"/>
  <c r="I12" i="38" s="1"/>
  <c r="L11" i="38"/>
  <c r="K11" i="38" s="1"/>
  <c r="I11" i="38" s="1"/>
  <c r="L10" i="38"/>
  <c r="K10" i="38" s="1"/>
  <c r="I10" i="38" s="1"/>
  <c r="L9" i="38"/>
  <c r="K9" i="38" s="1"/>
  <c r="I9" i="38" s="1"/>
  <c r="L8" i="38"/>
  <c r="K8" i="38" s="1"/>
  <c r="I8" i="38" s="1"/>
  <c r="L7" i="38"/>
  <c r="K7" i="38" s="1"/>
  <c r="I7" i="38" s="1"/>
  <c r="L6" i="38"/>
  <c r="K6" i="38" s="1"/>
  <c r="I6" i="38" s="1"/>
  <c r="L5" i="38"/>
  <c r="K5" i="38" s="1"/>
  <c r="I5" i="38" s="1"/>
  <c r="L4" i="38"/>
  <c r="K4" i="38" s="1"/>
  <c r="I4" i="38" s="1"/>
  <c r="L3" i="38"/>
  <c r="K3" i="38" s="1"/>
  <c r="I3" i="38" s="1"/>
  <c r="L2" i="38"/>
  <c r="K2" i="38"/>
  <c r="I2" i="38" s="1"/>
  <c r="AW125" i="37"/>
  <c r="AS125" i="37"/>
  <c r="AO125" i="37"/>
  <c r="AK125" i="37"/>
  <c r="AG125" i="37"/>
  <c r="AC125" i="37"/>
  <c r="Y125" i="37"/>
  <c r="U125" i="37"/>
  <c r="Q125" i="37"/>
  <c r="M125" i="37"/>
  <c r="AX123" i="37"/>
  <c r="AT123" i="37"/>
  <c r="AP123" i="37"/>
  <c r="AL123" i="37"/>
  <c r="AH123" i="37"/>
  <c r="AD123" i="37"/>
  <c r="Z123" i="37"/>
  <c r="V123" i="37"/>
  <c r="R123" i="37"/>
  <c r="N123" i="37"/>
  <c r="I123" i="37"/>
  <c r="B123" i="37"/>
  <c r="AX122" i="37"/>
  <c r="AT122" i="37"/>
  <c r="AP122" i="37"/>
  <c r="AL122" i="37"/>
  <c r="AH122" i="37"/>
  <c r="AD122" i="37"/>
  <c r="Z122" i="37"/>
  <c r="V122" i="37"/>
  <c r="R122" i="37"/>
  <c r="N122" i="37"/>
  <c r="I122" i="37"/>
  <c r="G122" i="37"/>
  <c r="AY122" i="37" s="1"/>
  <c r="BA122" i="37" s="1"/>
  <c r="BB122" i="37" s="1"/>
  <c r="B122" i="37"/>
  <c r="AX121" i="37"/>
  <c r="AT121" i="37"/>
  <c r="AP121" i="37"/>
  <c r="AL121" i="37"/>
  <c r="AH121" i="37"/>
  <c r="AD121" i="37"/>
  <c r="Z121" i="37"/>
  <c r="V121" i="37"/>
  <c r="R121" i="37"/>
  <c r="N121" i="37"/>
  <c r="I121" i="37"/>
  <c r="B121" i="37"/>
  <c r="AX120" i="37"/>
  <c r="AT120" i="37"/>
  <c r="AP120" i="37"/>
  <c r="AL120" i="37"/>
  <c r="AH120" i="37"/>
  <c r="AD120" i="37"/>
  <c r="Z120" i="37"/>
  <c r="V120" i="37"/>
  <c r="R120" i="37"/>
  <c r="N120" i="37"/>
  <c r="I120" i="37"/>
  <c r="B120" i="37"/>
  <c r="AX119" i="37"/>
  <c r="AT119" i="37"/>
  <c r="AP119" i="37"/>
  <c r="AL119" i="37"/>
  <c r="AH119" i="37"/>
  <c r="AD119" i="37"/>
  <c r="Z119" i="37"/>
  <c r="V119" i="37"/>
  <c r="R119" i="37"/>
  <c r="N119" i="37"/>
  <c r="I119" i="37"/>
  <c r="B119" i="37"/>
  <c r="AX118" i="37"/>
  <c r="AT118" i="37"/>
  <c r="AP118" i="37"/>
  <c r="AL118" i="37"/>
  <c r="AH118" i="37"/>
  <c r="AD118" i="37"/>
  <c r="Z118" i="37"/>
  <c r="V118" i="37"/>
  <c r="R118" i="37"/>
  <c r="N118" i="37"/>
  <c r="I118" i="37"/>
  <c r="B118" i="37"/>
  <c r="AX117" i="37"/>
  <c r="AT117" i="37"/>
  <c r="AP117" i="37"/>
  <c r="AL117" i="37"/>
  <c r="AH117" i="37"/>
  <c r="AD117" i="37"/>
  <c r="Z117" i="37"/>
  <c r="V117" i="37"/>
  <c r="R117" i="37"/>
  <c r="N117" i="37"/>
  <c r="I117" i="37"/>
  <c r="B117" i="37"/>
  <c r="AX116" i="37"/>
  <c r="AT116" i="37"/>
  <c r="AP116" i="37"/>
  <c r="AL116" i="37"/>
  <c r="AH116" i="37"/>
  <c r="AD116" i="37"/>
  <c r="Z116" i="37"/>
  <c r="V116" i="37"/>
  <c r="R116" i="37"/>
  <c r="N116" i="37"/>
  <c r="I116" i="37"/>
  <c r="B116" i="37"/>
  <c r="AX115" i="37"/>
  <c r="AT115" i="37"/>
  <c r="AP115" i="37"/>
  <c r="AL115" i="37"/>
  <c r="AH115" i="37"/>
  <c r="AD115" i="37"/>
  <c r="Z115" i="37"/>
  <c r="V115" i="37"/>
  <c r="R115" i="37"/>
  <c r="N115" i="37"/>
  <c r="I115" i="37"/>
  <c r="B115" i="37"/>
  <c r="AX114" i="37"/>
  <c r="AT114" i="37"/>
  <c r="AP114" i="37"/>
  <c r="AL114" i="37"/>
  <c r="AH114" i="37"/>
  <c r="AD114" i="37"/>
  <c r="Z114" i="37"/>
  <c r="V114" i="37"/>
  <c r="R114" i="37"/>
  <c r="N114" i="37"/>
  <c r="I114" i="37"/>
  <c r="B114" i="37"/>
  <c r="AX113" i="37"/>
  <c r="AT113" i="37"/>
  <c r="AP113" i="37"/>
  <c r="AL113" i="37"/>
  <c r="AH113" i="37"/>
  <c r="AD113" i="37"/>
  <c r="Z113" i="37"/>
  <c r="V113" i="37"/>
  <c r="R113" i="37"/>
  <c r="N113" i="37"/>
  <c r="I113" i="37"/>
  <c r="B113" i="37"/>
  <c r="AX112" i="37"/>
  <c r="AT112" i="37"/>
  <c r="AP112" i="37"/>
  <c r="AL112" i="37"/>
  <c r="AH112" i="37"/>
  <c r="AD112" i="37"/>
  <c r="Z112" i="37"/>
  <c r="V112" i="37"/>
  <c r="R112" i="37"/>
  <c r="N112" i="37"/>
  <c r="I112" i="37"/>
  <c r="B112" i="37"/>
  <c r="AX111" i="37"/>
  <c r="AT111" i="37"/>
  <c r="AP111" i="37"/>
  <c r="AL111" i="37"/>
  <c r="AH111" i="37"/>
  <c r="AD111" i="37"/>
  <c r="Z111" i="37"/>
  <c r="V111" i="37"/>
  <c r="R111" i="37"/>
  <c r="N111" i="37"/>
  <c r="I111" i="37"/>
  <c r="B111" i="37"/>
  <c r="AX110" i="37"/>
  <c r="AT110" i="37"/>
  <c r="AP110" i="37"/>
  <c r="AL110" i="37"/>
  <c r="AH110" i="37"/>
  <c r="AD110" i="37"/>
  <c r="Z110" i="37"/>
  <c r="V110" i="37"/>
  <c r="R110" i="37"/>
  <c r="N110" i="37"/>
  <c r="I110" i="37"/>
  <c r="B110" i="37"/>
  <c r="AX109" i="37"/>
  <c r="AT109" i="37"/>
  <c r="AP109" i="37"/>
  <c r="AL109" i="37"/>
  <c r="AH109" i="37"/>
  <c r="AD109" i="37"/>
  <c r="Z109" i="37"/>
  <c r="V109" i="37"/>
  <c r="R109" i="37"/>
  <c r="N109" i="37"/>
  <c r="I109" i="37"/>
  <c r="B109" i="37"/>
  <c r="AX108" i="37"/>
  <c r="AT108" i="37"/>
  <c r="AP108" i="37"/>
  <c r="AL108" i="37"/>
  <c r="AH108" i="37"/>
  <c r="AD108" i="37"/>
  <c r="Z108" i="37"/>
  <c r="V108" i="37"/>
  <c r="R108" i="37"/>
  <c r="N108" i="37"/>
  <c r="I108" i="37"/>
  <c r="B108" i="37"/>
  <c r="AX107" i="37"/>
  <c r="AT107" i="37"/>
  <c r="AP107" i="37"/>
  <c r="AL107" i="37"/>
  <c r="AH107" i="37"/>
  <c r="AD107" i="37"/>
  <c r="Z107" i="37"/>
  <c r="V107" i="37"/>
  <c r="R107" i="37"/>
  <c r="N107" i="37"/>
  <c r="I107" i="37"/>
  <c r="B107" i="37"/>
  <c r="AX106" i="37"/>
  <c r="AT106" i="37"/>
  <c r="AP106" i="37"/>
  <c r="AL106" i="37"/>
  <c r="AH106" i="37"/>
  <c r="AD106" i="37"/>
  <c r="Z106" i="37"/>
  <c r="V106" i="37"/>
  <c r="R106" i="37"/>
  <c r="N106" i="37"/>
  <c r="I106" i="37"/>
  <c r="B106" i="37"/>
  <c r="AX105" i="37"/>
  <c r="AT105" i="37"/>
  <c r="AP105" i="37"/>
  <c r="AL105" i="37"/>
  <c r="AH105" i="37"/>
  <c r="AD105" i="37"/>
  <c r="Z105" i="37"/>
  <c r="V105" i="37"/>
  <c r="R105" i="37"/>
  <c r="N105" i="37"/>
  <c r="I105" i="37"/>
  <c r="B105" i="37"/>
  <c r="AX104" i="37"/>
  <c r="AT104" i="37"/>
  <c r="AP104" i="37"/>
  <c r="AL104" i="37"/>
  <c r="AH104" i="37"/>
  <c r="AD104" i="37"/>
  <c r="Z104" i="37"/>
  <c r="V104" i="37"/>
  <c r="R104" i="37"/>
  <c r="N104" i="37"/>
  <c r="I104" i="37"/>
  <c r="B104" i="37"/>
  <c r="AX103" i="37"/>
  <c r="AT103" i="37"/>
  <c r="AP103" i="37"/>
  <c r="AL103" i="37"/>
  <c r="AH103" i="37"/>
  <c r="AD103" i="37"/>
  <c r="Z103" i="37"/>
  <c r="V103" i="37"/>
  <c r="R103" i="37"/>
  <c r="N103" i="37"/>
  <c r="I103" i="37"/>
  <c r="B103" i="37"/>
  <c r="AX102" i="37"/>
  <c r="AT102" i="37"/>
  <c r="AP102" i="37"/>
  <c r="AL102" i="37"/>
  <c r="AH102" i="37"/>
  <c r="AD102" i="37"/>
  <c r="Z102" i="37"/>
  <c r="V102" i="37"/>
  <c r="R102" i="37"/>
  <c r="N102" i="37"/>
  <c r="I102" i="37"/>
  <c r="B102" i="37"/>
  <c r="AX101" i="37"/>
  <c r="AT101" i="37"/>
  <c r="AP101" i="37"/>
  <c r="AL101" i="37"/>
  <c r="AH101" i="37"/>
  <c r="AD101" i="37"/>
  <c r="Z101" i="37"/>
  <c r="V101" i="37"/>
  <c r="R101" i="37"/>
  <c r="N101" i="37"/>
  <c r="I101" i="37"/>
  <c r="B101" i="37"/>
  <c r="AX100" i="37"/>
  <c r="AT100" i="37"/>
  <c r="AP100" i="37"/>
  <c r="AL100" i="37"/>
  <c r="AH100" i="37"/>
  <c r="AD100" i="37"/>
  <c r="Z100" i="37"/>
  <c r="V100" i="37"/>
  <c r="R100" i="37"/>
  <c r="N100" i="37"/>
  <c r="I100" i="37"/>
  <c r="B100" i="37"/>
  <c r="AX99" i="37"/>
  <c r="AT99" i="37"/>
  <c r="AP99" i="37"/>
  <c r="AL99" i="37"/>
  <c r="AH99" i="37"/>
  <c r="AD99" i="37"/>
  <c r="Z99" i="37"/>
  <c r="V99" i="37"/>
  <c r="R99" i="37"/>
  <c r="N99" i="37"/>
  <c r="I99" i="37"/>
  <c r="B99" i="37"/>
  <c r="AX98" i="37"/>
  <c r="AT98" i="37"/>
  <c r="AP98" i="37"/>
  <c r="AL98" i="37"/>
  <c r="AH98" i="37"/>
  <c r="AD98" i="37"/>
  <c r="Z98" i="37"/>
  <c r="V98" i="37"/>
  <c r="R98" i="37"/>
  <c r="N98" i="37"/>
  <c r="I98" i="37"/>
  <c r="B98" i="37"/>
  <c r="AX97" i="37"/>
  <c r="AT97" i="37"/>
  <c r="AP97" i="37"/>
  <c r="AL97" i="37"/>
  <c r="AH97" i="37"/>
  <c r="AD97" i="37"/>
  <c r="Z97" i="37"/>
  <c r="V97" i="37"/>
  <c r="R97" i="37"/>
  <c r="N97" i="37"/>
  <c r="I97" i="37"/>
  <c r="B97" i="37"/>
  <c r="AX96" i="37"/>
  <c r="AT96" i="37"/>
  <c r="AP96" i="37"/>
  <c r="AL96" i="37"/>
  <c r="AH96" i="37"/>
  <c r="AD96" i="37"/>
  <c r="Z96" i="37"/>
  <c r="V96" i="37"/>
  <c r="R96" i="37"/>
  <c r="N96" i="37"/>
  <c r="I96" i="37"/>
  <c r="B96" i="37"/>
  <c r="AX95" i="37"/>
  <c r="AT95" i="37"/>
  <c r="AP95" i="37"/>
  <c r="AL95" i="37"/>
  <c r="AH95" i="37"/>
  <c r="AD95" i="37"/>
  <c r="Z95" i="37"/>
  <c r="V95" i="37"/>
  <c r="R95" i="37"/>
  <c r="N95" i="37"/>
  <c r="I95" i="37"/>
  <c r="B95" i="37"/>
  <c r="AX94" i="37"/>
  <c r="AT94" i="37"/>
  <c r="AP94" i="37"/>
  <c r="AL94" i="37"/>
  <c r="AH94" i="37"/>
  <c r="AD94" i="37"/>
  <c r="Z94" i="37"/>
  <c r="V94" i="37"/>
  <c r="R94" i="37"/>
  <c r="N94" i="37"/>
  <c r="I94" i="37"/>
  <c r="B94" i="37"/>
  <c r="AX93" i="37"/>
  <c r="AT93" i="37"/>
  <c r="AP93" i="37"/>
  <c r="AL93" i="37"/>
  <c r="AH93" i="37"/>
  <c r="AD93" i="37"/>
  <c r="Z93" i="37"/>
  <c r="V93" i="37"/>
  <c r="R93" i="37"/>
  <c r="N93" i="37"/>
  <c r="I93" i="37"/>
  <c r="B93" i="37"/>
  <c r="AX92" i="37"/>
  <c r="AT92" i="37"/>
  <c r="AP92" i="37"/>
  <c r="AL92" i="37"/>
  <c r="AH92" i="37"/>
  <c r="AD92" i="37"/>
  <c r="Z92" i="37"/>
  <c r="V92" i="37"/>
  <c r="R92" i="37"/>
  <c r="N92" i="37"/>
  <c r="I92" i="37"/>
  <c r="B92" i="37"/>
  <c r="AX91" i="37"/>
  <c r="AT91" i="37"/>
  <c r="AP91" i="37"/>
  <c r="AL91" i="37"/>
  <c r="AH91" i="37"/>
  <c r="AD91" i="37"/>
  <c r="Z91" i="37"/>
  <c r="V91" i="37"/>
  <c r="R91" i="37"/>
  <c r="N91" i="37"/>
  <c r="I91" i="37"/>
  <c r="B91" i="37"/>
  <c r="AX90" i="37"/>
  <c r="AT90" i="37"/>
  <c r="AP90" i="37"/>
  <c r="AL90" i="37"/>
  <c r="AH90" i="37"/>
  <c r="AD90" i="37"/>
  <c r="Z90" i="37"/>
  <c r="V90" i="37"/>
  <c r="R90" i="37"/>
  <c r="N90" i="37"/>
  <c r="I90" i="37"/>
  <c r="B90" i="37"/>
  <c r="AX89" i="37"/>
  <c r="AT89" i="37"/>
  <c r="AP89" i="37"/>
  <c r="AL89" i="37"/>
  <c r="AH89" i="37"/>
  <c r="AD89" i="37"/>
  <c r="Z89" i="37"/>
  <c r="V89" i="37"/>
  <c r="R89" i="37"/>
  <c r="N89" i="37"/>
  <c r="I89" i="37"/>
  <c r="B89" i="37"/>
  <c r="AX88" i="37"/>
  <c r="AT88" i="37"/>
  <c r="AP88" i="37"/>
  <c r="AL88" i="37"/>
  <c r="AH88" i="37"/>
  <c r="AD88" i="37"/>
  <c r="Z88" i="37"/>
  <c r="V88" i="37"/>
  <c r="R88" i="37"/>
  <c r="N88" i="37"/>
  <c r="I88" i="37"/>
  <c r="B88" i="37"/>
  <c r="AX87" i="37"/>
  <c r="AT87" i="37"/>
  <c r="AP87" i="37"/>
  <c r="AL87" i="37"/>
  <c r="AH87" i="37"/>
  <c r="AD87" i="37"/>
  <c r="Z87" i="37"/>
  <c r="V87" i="37"/>
  <c r="R87" i="37"/>
  <c r="N87" i="37"/>
  <c r="I87" i="37"/>
  <c r="B87" i="37"/>
  <c r="AX86" i="37"/>
  <c r="AT86" i="37"/>
  <c r="AP86" i="37"/>
  <c r="AL86" i="37"/>
  <c r="AH86" i="37"/>
  <c r="AD86" i="37"/>
  <c r="Z86" i="37"/>
  <c r="V86" i="37"/>
  <c r="R86" i="37"/>
  <c r="N86" i="37"/>
  <c r="I86" i="37"/>
  <c r="B86" i="37"/>
  <c r="AX85" i="37"/>
  <c r="AT85" i="37"/>
  <c r="AP85" i="37"/>
  <c r="AL85" i="37"/>
  <c r="AH85" i="37"/>
  <c r="AD85" i="37"/>
  <c r="Z85" i="37"/>
  <c r="V85" i="37"/>
  <c r="R85" i="37"/>
  <c r="N85" i="37"/>
  <c r="I85" i="37"/>
  <c r="B85" i="37"/>
  <c r="AX84" i="37"/>
  <c r="AT84" i="37"/>
  <c r="AP84" i="37"/>
  <c r="AL84" i="37"/>
  <c r="AH84" i="37"/>
  <c r="AD84" i="37"/>
  <c r="Z84" i="37"/>
  <c r="V84" i="37"/>
  <c r="R84" i="37"/>
  <c r="N84" i="37"/>
  <c r="I84" i="37"/>
  <c r="B84" i="37"/>
  <c r="AX83" i="37"/>
  <c r="AT83" i="37"/>
  <c r="AP83" i="37"/>
  <c r="AL83" i="37"/>
  <c r="AH83" i="37"/>
  <c r="AD83" i="37"/>
  <c r="Z83" i="37"/>
  <c r="V83" i="37"/>
  <c r="R83" i="37"/>
  <c r="N83" i="37"/>
  <c r="I83" i="37"/>
  <c r="B83" i="37"/>
  <c r="AX82" i="37"/>
  <c r="AT82" i="37"/>
  <c r="AP82" i="37"/>
  <c r="AL82" i="37"/>
  <c r="AH82" i="37"/>
  <c r="AD82" i="37"/>
  <c r="Z82" i="37"/>
  <c r="V82" i="37"/>
  <c r="R82" i="37"/>
  <c r="N82" i="37"/>
  <c r="I82" i="37"/>
  <c r="B82" i="37"/>
  <c r="AX81" i="37"/>
  <c r="AT81" i="37"/>
  <c r="AP81" i="37"/>
  <c r="AL81" i="37"/>
  <c r="AH81" i="37"/>
  <c r="AD81" i="37"/>
  <c r="Z81" i="37"/>
  <c r="V81" i="37"/>
  <c r="R81" i="37"/>
  <c r="N81" i="37"/>
  <c r="I81" i="37"/>
  <c r="B81" i="37"/>
  <c r="AX80" i="37"/>
  <c r="AT80" i="37"/>
  <c r="AP80" i="37"/>
  <c r="AL80" i="37"/>
  <c r="AH80" i="37"/>
  <c r="AD80" i="37"/>
  <c r="Z80" i="37"/>
  <c r="V80" i="37"/>
  <c r="R80" i="37"/>
  <c r="N80" i="37"/>
  <c r="I80" i="37"/>
  <c r="B80" i="37"/>
  <c r="AX79" i="37"/>
  <c r="AT79" i="37"/>
  <c r="AP79" i="37"/>
  <c r="AL79" i="37"/>
  <c r="AH79" i="37"/>
  <c r="AD79" i="37"/>
  <c r="Z79" i="37"/>
  <c r="V79" i="37"/>
  <c r="R79" i="37"/>
  <c r="N79" i="37"/>
  <c r="I79" i="37"/>
  <c r="B79" i="37"/>
  <c r="AX78" i="37"/>
  <c r="AT78" i="37"/>
  <c r="AP78" i="37"/>
  <c r="AL78" i="37"/>
  <c r="AH78" i="37"/>
  <c r="AD78" i="37"/>
  <c r="Z78" i="37"/>
  <c r="V78" i="37"/>
  <c r="R78" i="37"/>
  <c r="N78" i="37"/>
  <c r="I78" i="37"/>
  <c r="B78" i="37"/>
  <c r="AX77" i="37"/>
  <c r="AT77" i="37"/>
  <c r="AP77" i="37"/>
  <c r="AL77" i="37"/>
  <c r="AH77" i="37"/>
  <c r="AD77" i="37"/>
  <c r="Z77" i="37"/>
  <c r="V77" i="37"/>
  <c r="R77" i="37"/>
  <c r="N77" i="37"/>
  <c r="I77" i="37"/>
  <c r="B77" i="37"/>
  <c r="AX76" i="37"/>
  <c r="AT76" i="37"/>
  <c r="AP76" i="37"/>
  <c r="AL76" i="37"/>
  <c r="AH76" i="37"/>
  <c r="AD76" i="37"/>
  <c r="Z76" i="37"/>
  <c r="V76" i="37"/>
  <c r="R76" i="37"/>
  <c r="N76" i="37"/>
  <c r="I76" i="37"/>
  <c r="B76" i="37"/>
  <c r="AX75" i="37"/>
  <c r="AT75" i="37"/>
  <c r="AP75" i="37"/>
  <c r="AL75" i="37"/>
  <c r="AH75" i="37"/>
  <c r="AD75" i="37"/>
  <c r="Z75" i="37"/>
  <c r="V75" i="37"/>
  <c r="R75" i="37"/>
  <c r="N75" i="37"/>
  <c r="I75" i="37"/>
  <c r="B75" i="37"/>
  <c r="AX74" i="37"/>
  <c r="AT74" i="37"/>
  <c r="AP74" i="37"/>
  <c r="AL74" i="37"/>
  <c r="AH74" i="37"/>
  <c r="AD74" i="37"/>
  <c r="Z74" i="37"/>
  <c r="V74" i="37"/>
  <c r="R74" i="37"/>
  <c r="N74" i="37"/>
  <c r="I74" i="37"/>
  <c r="B74" i="37"/>
  <c r="AX73" i="37"/>
  <c r="AT73" i="37"/>
  <c r="AP73" i="37"/>
  <c r="AL73" i="37"/>
  <c r="AH73" i="37"/>
  <c r="AD73" i="37"/>
  <c r="Z73" i="37"/>
  <c r="V73" i="37"/>
  <c r="R73" i="37"/>
  <c r="N73" i="37"/>
  <c r="I73" i="37"/>
  <c r="B73" i="37"/>
  <c r="AX72" i="37"/>
  <c r="AT72" i="37"/>
  <c r="AP72" i="37"/>
  <c r="AL72" i="37"/>
  <c r="AH72" i="37"/>
  <c r="AD72" i="37"/>
  <c r="Z72" i="37"/>
  <c r="V72" i="37"/>
  <c r="R72" i="37"/>
  <c r="N72" i="37"/>
  <c r="I72" i="37"/>
  <c r="B72" i="37"/>
  <c r="AX71" i="37"/>
  <c r="AT71" i="37"/>
  <c r="AP71" i="37"/>
  <c r="AL71" i="37"/>
  <c r="AH71" i="37"/>
  <c r="AD71" i="37"/>
  <c r="Z71" i="37"/>
  <c r="V71" i="37"/>
  <c r="R71" i="37"/>
  <c r="N71" i="37"/>
  <c r="I71" i="37"/>
  <c r="B71" i="37"/>
  <c r="AX70" i="37"/>
  <c r="AT70" i="37"/>
  <c r="AP70" i="37"/>
  <c r="AL70" i="37"/>
  <c r="AH70" i="37"/>
  <c r="AD70" i="37"/>
  <c r="Z70" i="37"/>
  <c r="V70" i="37"/>
  <c r="R70" i="37"/>
  <c r="N70" i="37"/>
  <c r="I70" i="37"/>
  <c r="B70" i="37"/>
  <c r="AX69" i="37"/>
  <c r="AT69" i="37"/>
  <c r="AP69" i="37"/>
  <c r="AL69" i="37"/>
  <c r="AH69" i="37"/>
  <c r="AD69" i="37"/>
  <c r="Z69" i="37"/>
  <c r="V69" i="37"/>
  <c r="R69" i="37"/>
  <c r="N69" i="37"/>
  <c r="I69" i="37"/>
  <c r="B69" i="37"/>
  <c r="AX68" i="37"/>
  <c r="AT68" i="37"/>
  <c r="AP68" i="37"/>
  <c r="AL68" i="37"/>
  <c r="AH68" i="37"/>
  <c r="AD68" i="37"/>
  <c r="Z68" i="37"/>
  <c r="V68" i="37"/>
  <c r="R68" i="37"/>
  <c r="N68" i="37"/>
  <c r="I68" i="37"/>
  <c r="B68" i="37"/>
  <c r="AX67" i="37"/>
  <c r="AT67" i="37"/>
  <c r="AP67" i="37"/>
  <c r="AL67" i="37"/>
  <c r="AH67" i="37"/>
  <c r="AD67" i="37"/>
  <c r="Z67" i="37"/>
  <c r="V67" i="37"/>
  <c r="R67" i="37"/>
  <c r="N67" i="37"/>
  <c r="I67" i="37"/>
  <c r="B67" i="37"/>
  <c r="AX66" i="37"/>
  <c r="AT66" i="37"/>
  <c r="AP66" i="37"/>
  <c r="AL66" i="37"/>
  <c r="AH66" i="37"/>
  <c r="AD66" i="37"/>
  <c r="Z66" i="37"/>
  <c r="V66" i="37"/>
  <c r="R66" i="37"/>
  <c r="N66" i="37"/>
  <c r="I66" i="37"/>
  <c r="B66" i="37"/>
  <c r="BB65" i="37"/>
  <c r="AX65" i="37"/>
  <c r="AT65" i="37"/>
  <c r="AP65" i="37"/>
  <c r="AL65" i="37"/>
  <c r="AH65" i="37"/>
  <c r="AD65" i="37"/>
  <c r="Z65" i="37"/>
  <c r="V65" i="37"/>
  <c r="R65" i="37"/>
  <c r="N65" i="37"/>
  <c r="I65" i="37"/>
  <c r="B65" i="37"/>
  <c r="BB64" i="37"/>
  <c r="AX64" i="37"/>
  <c r="AT64" i="37"/>
  <c r="AP64" i="37"/>
  <c r="AL64" i="37"/>
  <c r="AH64" i="37"/>
  <c r="AD64" i="37"/>
  <c r="Z64" i="37"/>
  <c r="V64" i="37"/>
  <c r="R64" i="37"/>
  <c r="N64" i="37"/>
  <c r="I64" i="37"/>
  <c r="B64" i="37"/>
  <c r="BB63" i="37"/>
  <c r="AX63" i="37"/>
  <c r="AT63" i="37"/>
  <c r="AP63" i="37"/>
  <c r="AL63" i="37"/>
  <c r="AH63" i="37"/>
  <c r="AD63" i="37"/>
  <c r="Z63" i="37"/>
  <c r="V63" i="37"/>
  <c r="R63" i="37"/>
  <c r="N63" i="37"/>
  <c r="I63" i="37"/>
  <c r="B63" i="37"/>
  <c r="AX62" i="37"/>
  <c r="AT62" i="37"/>
  <c r="AP62" i="37"/>
  <c r="AL62" i="37"/>
  <c r="AH62" i="37"/>
  <c r="AD62" i="37"/>
  <c r="Z62" i="37"/>
  <c r="V62" i="37"/>
  <c r="R62" i="37"/>
  <c r="N62" i="37"/>
  <c r="I62" i="37"/>
  <c r="B62" i="37"/>
  <c r="AX61" i="37"/>
  <c r="AT61" i="37"/>
  <c r="AP61" i="37"/>
  <c r="AL61" i="37"/>
  <c r="AH61" i="37"/>
  <c r="AD61" i="37"/>
  <c r="Z61" i="37"/>
  <c r="V61" i="37"/>
  <c r="R61" i="37"/>
  <c r="N61" i="37"/>
  <c r="I61" i="37"/>
  <c r="B61" i="37"/>
  <c r="AX60" i="37"/>
  <c r="AT60" i="37"/>
  <c r="AP60" i="37"/>
  <c r="AL60" i="37"/>
  <c r="AH60" i="37"/>
  <c r="AD60" i="37"/>
  <c r="Z60" i="37"/>
  <c r="V60" i="37"/>
  <c r="R60" i="37"/>
  <c r="N60" i="37"/>
  <c r="I60" i="37"/>
  <c r="B60" i="37"/>
  <c r="AX59" i="37"/>
  <c r="AT59" i="37"/>
  <c r="AP59" i="37"/>
  <c r="AL59" i="37"/>
  <c r="AH59" i="37"/>
  <c r="AD59" i="37"/>
  <c r="Z59" i="37"/>
  <c r="V59" i="37"/>
  <c r="R59" i="37"/>
  <c r="N59" i="37"/>
  <c r="I59" i="37"/>
  <c r="B59" i="37"/>
  <c r="AX58" i="37"/>
  <c r="AT58" i="37"/>
  <c r="AP58" i="37"/>
  <c r="AL58" i="37"/>
  <c r="AH58" i="37"/>
  <c r="AD58" i="37"/>
  <c r="Z58" i="37"/>
  <c r="V58" i="37"/>
  <c r="R58" i="37"/>
  <c r="N58" i="37"/>
  <c r="I58" i="37"/>
  <c r="B58" i="37"/>
  <c r="AX57" i="37"/>
  <c r="AT57" i="37"/>
  <c r="AP57" i="37"/>
  <c r="AL57" i="37"/>
  <c r="AH57" i="37"/>
  <c r="AD57" i="37"/>
  <c r="Z57" i="37"/>
  <c r="V57" i="37"/>
  <c r="R57" i="37"/>
  <c r="N57" i="37"/>
  <c r="I57" i="37"/>
  <c r="B57" i="37"/>
  <c r="AX56" i="37"/>
  <c r="AT56" i="37"/>
  <c r="AP56" i="37"/>
  <c r="AL56" i="37"/>
  <c r="AH56" i="37"/>
  <c r="AD56" i="37"/>
  <c r="Z56" i="37"/>
  <c r="V56" i="37"/>
  <c r="R56" i="37"/>
  <c r="N56" i="37"/>
  <c r="I56" i="37"/>
  <c r="B56" i="37"/>
  <c r="AX55" i="37"/>
  <c r="AT55" i="37"/>
  <c r="AP55" i="37"/>
  <c r="AL55" i="37"/>
  <c r="AH55" i="37"/>
  <c r="AD55" i="37"/>
  <c r="Z55" i="37"/>
  <c r="V55" i="37"/>
  <c r="R55" i="37"/>
  <c r="N55" i="37"/>
  <c r="I55" i="37"/>
  <c r="B55" i="37"/>
  <c r="AX54" i="37"/>
  <c r="AT54" i="37"/>
  <c r="AP54" i="37"/>
  <c r="AL54" i="37"/>
  <c r="AH54" i="37"/>
  <c r="AD54" i="37"/>
  <c r="Z54" i="37"/>
  <c r="V54" i="37"/>
  <c r="R54" i="37"/>
  <c r="N54" i="37"/>
  <c r="I54" i="37"/>
  <c r="B54" i="37"/>
  <c r="AX53" i="37"/>
  <c r="AT53" i="37"/>
  <c r="AP53" i="37"/>
  <c r="AL53" i="37"/>
  <c r="AH53" i="37"/>
  <c r="AD53" i="37"/>
  <c r="Z53" i="37"/>
  <c r="V53" i="37"/>
  <c r="R53" i="37"/>
  <c r="N53" i="37"/>
  <c r="I53" i="37"/>
  <c r="B53" i="37"/>
  <c r="AX52" i="37"/>
  <c r="AT52" i="37"/>
  <c r="AP52" i="37"/>
  <c r="AL52" i="37"/>
  <c r="AH52" i="37"/>
  <c r="AD52" i="37"/>
  <c r="Z52" i="37"/>
  <c r="V52" i="37"/>
  <c r="R52" i="37"/>
  <c r="N52" i="37"/>
  <c r="I52" i="37"/>
  <c r="B52" i="37"/>
  <c r="AX51" i="37"/>
  <c r="AT51" i="37"/>
  <c r="AP51" i="37"/>
  <c r="AL51" i="37"/>
  <c r="AH51" i="37"/>
  <c r="AD51" i="37"/>
  <c r="Z51" i="37"/>
  <c r="V51" i="37"/>
  <c r="R51" i="37"/>
  <c r="N51" i="37"/>
  <c r="I51" i="37"/>
  <c r="B51" i="37"/>
  <c r="AX50" i="37"/>
  <c r="AT50" i="37"/>
  <c r="AP50" i="37"/>
  <c r="AL50" i="37"/>
  <c r="AH50" i="37"/>
  <c r="AD50" i="37"/>
  <c r="Z50" i="37"/>
  <c r="V50" i="37"/>
  <c r="R50" i="37"/>
  <c r="N50" i="37"/>
  <c r="I50" i="37"/>
  <c r="B50" i="37"/>
  <c r="AX49" i="37"/>
  <c r="AT49" i="37"/>
  <c r="AP49" i="37"/>
  <c r="AL49" i="37"/>
  <c r="AH49" i="37"/>
  <c r="AD49" i="37"/>
  <c r="Z49" i="37"/>
  <c r="V49" i="37"/>
  <c r="R49" i="37"/>
  <c r="N49" i="37"/>
  <c r="I49" i="37"/>
  <c r="B49" i="37"/>
  <c r="AX48" i="37"/>
  <c r="AT48" i="37"/>
  <c r="AP48" i="37"/>
  <c r="AL48" i="37"/>
  <c r="AH48" i="37"/>
  <c r="AD48" i="37"/>
  <c r="Z48" i="37"/>
  <c r="V48" i="37"/>
  <c r="R48" i="37"/>
  <c r="N48" i="37"/>
  <c r="I48" i="37"/>
  <c r="B48" i="37"/>
  <c r="AX47" i="37"/>
  <c r="AT47" i="37"/>
  <c r="AP47" i="37"/>
  <c r="AL47" i="37"/>
  <c r="AH47" i="37"/>
  <c r="AD47" i="37"/>
  <c r="Z47" i="37"/>
  <c r="V47" i="37"/>
  <c r="R47" i="37"/>
  <c r="N47" i="37"/>
  <c r="I47" i="37"/>
  <c r="B47" i="37"/>
  <c r="AX46" i="37"/>
  <c r="AT46" i="37"/>
  <c r="AP46" i="37"/>
  <c r="AL46" i="37"/>
  <c r="AH46" i="37"/>
  <c r="AD46" i="37"/>
  <c r="Z46" i="37"/>
  <c r="V46" i="37"/>
  <c r="R46" i="37"/>
  <c r="N46" i="37"/>
  <c r="I46" i="37"/>
  <c r="B46" i="37"/>
  <c r="AX45" i="37"/>
  <c r="AT45" i="37"/>
  <c r="AP45" i="37"/>
  <c r="AL45" i="37"/>
  <c r="AH45" i="37"/>
  <c r="AD45" i="37"/>
  <c r="Z45" i="37"/>
  <c r="V45" i="37"/>
  <c r="R45" i="37"/>
  <c r="N45" i="37"/>
  <c r="I45" i="37"/>
  <c r="B45" i="37"/>
  <c r="AX44" i="37"/>
  <c r="AT44" i="37"/>
  <c r="AP44" i="37"/>
  <c r="AL44" i="37"/>
  <c r="AH44" i="37"/>
  <c r="AD44" i="37"/>
  <c r="Z44" i="37"/>
  <c r="V44" i="37"/>
  <c r="R44" i="37"/>
  <c r="N44" i="37"/>
  <c r="I44" i="37"/>
  <c r="B44" i="37"/>
  <c r="AX43" i="37"/>
  <c r="AT43" i="37"/>
  <c r="AP43" i="37"/>
  <c r="AL43" i="37"/>
  <c r="AH43" i="37"/>
  <c r="AD43" i="37"/>
  <c r="Z43" i="37"/>
  <c r="V43" i="37"/>
  <c r="R43" i="37"/>
  <c r="N43" i="37"/>
  <c r="I43" i="37"/>
  <c r="B43" i="37"/>
  <c r="AX42" i="37"/>
  <c r="AT42" i="37"/>
  <c r="AP42" i="37"/>
  <c r="AL42" i="37"/>
  <c r="AH42" i="37"/>
  <c r="AD42" i="37"/>
  <c r="Z42" i="37"/>
  <c r="V42" i="37"/>
  <c r="R42" i="37"/>
  <c r="N42" i="37"/>
  <c r="I42" i="37"/>
  <c r="B42" i="37"/>
  <c r="AX41" i="37"/>
  <c r="AT41" i="37"/>
  <c r="AP41" i="37"/>
  <c r="AL41" i="37"/>
  <c r="AH41" i="37"/>
  <c r="AD41" i="37"/>
  <c r="Z41" i="37"/>
  <c r="V41" i="37"/>
  <c r="R41" i="37"/>
  <c r="N41" i="37"/>
  <c r="I41" i="37"/>
  <c r="B41" i="37"/>
  <c r="AX40" i="37"/>
  <c r="AT40" i="37"/>
  <c r="AP40" i="37"/>
  <c r="AL40" i="37"/>
  <c r="AH40" i="37"/>
  <c r="AD40" i="37"/>
  <c r="Z40" i="37"/>
  <c r="V40" i="37"/>
  <c r="R40" i="37"/>
  <c r="N40" i="37"/>
  <c r="I40" i="37"/>
  <c r="B40" i="37"/>
  <c r="AX39" i="37"/>
  <c r="AT39" i="37"/>
  <c r="AP39" i="37"/>
  <c r="AL39" i="37"/>
  <c r="AH39" i="37"/>
  <c r="AD39" i="37"/>
  <c r="Z39" i="37"/>
  <c r="V39" i="37"/>
  <c r="R39" i="37"/>
  <c r="N39" i="37"/>
  <c r="I39" i="37"/>
  <c r="B39" i="37"/>
  <c r="AX38" i="37"/>
  <c r="AT38" i="37"/>
  <c r="AP38" i="37"/>
  <c r="AL38" i="37"/>
  <c r="AH38" i="37"/>
  <c r="AD38" i="37"/>
  <c r="Z38" i="37"/>
  <c r="V38" i="37"/>
  <c r="R38" i="37"/>
  <c r="N38" i="37"/>
  <c r="I38" i="37"/>
  <c r="B38" i="37"/>
  <c r="AX37" i="37"/>
  <c r="AT37" i="37"/>
  <c r="AP37" i="37"/>
  <c r="AL37" i="37"/>
  <c r="AH37" i="37"/>
  <c r="AD37" i="37"/>
  <c r="Z37" i="37"/>
  <c r="V37" i="37"/>
  <c r="R37" i="37"/>
  <c r="N37" i="37"/>
  <c r="I37" i="37"/>
  <c r="B37" i="37"/>
  <c r="AX36" i="37"/>
  <c r="AT36" i="37"/>
  <c r="AP36" i="37"/>
  <c r="AL36" i="37"/>
  <c r="AH36" i="37"/>
  <c r="AD36" i="37"/>
  <c r="Z36" i="37"/>
  <c r="V36" i="37"/>
  <c r="R36" i="37"/>
  <c r="N36" i="37"/>
  <c r="I36" i="37"/>
  <c r="B36" i="37"/>
  <c r="AX35" i="37"/>
  <c r="AT35" i="37"/>
  <c r="AP35" i="37"/>
  <c r="AL35" i="37"/>
  <c r="AH35" i="37"/>
  <c r="AD35" i="37"/>
  <c r="Z35" i="37"/>
  <c r="V35" i="37"/>
  <c r="R35" i="37"/>
  <c r="N35" i="37"/>
  <c r="I35" i="37"/>
  <c r="B35" i="37"/>
  <c r="AX34" i="37"/>
  <c r="AT34" i="37"/>
  <c r="AP34" i="37"/>
  <c r="AL34" i="37"/>
  <c r="AH34" i="37"/>
  <c r="AD34" i="37"/>
  <c r="Z34" i="37"/>
  <c r="V34" i="37"/>
  <c r="R34" i="37"/>
  <c r="N34" i="37"/>
  <c r="I34" i="37"/>
  <c r="B34" i="37"/>
  <c r="AX33" i="37"/>
  <c r="AT33" i="37"/>
  <c r="AP33" i="37"/>
  <c r="AL33" i="37"/>
  <c r="AH33" i="37"/>
  <c r="AD33" i="37"/>
  <c r="Z33" i="37"/>
  <c r="V33" i="37"/>
  <c r="R33" i="37"/>
  <c r="N33" i="37"/>
  <c r="I33" i="37"/>
  <c r="B33" i="37"/>
  <c r="AX32" i="37"/>
  <c r="AT32" i="37"/>
  <c r="AP32" i="37"/>
  <c r="AL32" i="37"/>
  <c r="AH32" i="37"/>
  <c r="AD32" i="37"/>
  <c r="Z32" i="37"/>
  <c r="V32" i="37"/>
  <c r="R32" i="37"/>
  <c r="N32" i="37"/>
  <c r="I32" i="37"/>
  <c r="B32" i="37"/>
  <c r="AX31" i="37"/>
  <c r="AT31" i="37"/>
  <c r="AP31" i="37"/>
  <c r="AL31" i="37"/>
  <c r="AH31" i="37"/>
  <c r="AD31" i="37"/>
  <c r="Z31" i="37"/>
  <c r="V31" i="37"/>
  <c r="R31" i="37"/>
  <c r="N31" i="37"/>
  <c r="I31" i="37"/>
  <c r="B31" i="37"/>
  <c r="AX30" i="37"/>
  <c r="AT30" i="37"/>
  <c r="AP30" i="37"/>
  <c r="AL30" i="37"/>
  <c r="AH30" i="37"/>
  <c r="AD30" i="37"/>
  <c r="Z30" i="37"/>
  <c r="V30" i="37"/>
  <c r="R30" i="37"/>
  <c r="N30" i="37"/>
  <c r="I30" i="37"/>
  <c r="B30" i="37"/>
  <c r="AX29" i="37"/>
  <c r="AT29" i="37"/>
  <c r="AP29" i="37"/>
  <c r="AL29" i="37"/>
  <c r="AH29" i="37"/>
  <c r="AD29" i="37"/>
  <c r="Z29" i="37"/>
  <c r="V29" i="37"/>
  <c r="R29" i="37"/>
  <c r="N29" i="37"/>
  <c r="I29" i="37"/>
  <c r="B29" i="37"/>
  <c r="AX28" i="37"/>
  <c r="AT28" i="37"/>
  <c r="AP28" i="37"/>
  <c r="AL28" i="37"/>
  <c r="AH28" i="37"/>
  <c r="AD28" i="37"/>
  <c r="Z28" i="37"/>
  <c r="V28" i="37"/>
  <c r="R28" i="37"/>
  <c r="N28" i="37"/>
  <c r="I28" i="37"/>
  <c r="B28" i="37"/>
  <c r="AX27" i="37"/>
  <c r="AT27" i="37"/>
  <c r="AP27" i="37"/>
  <c r="AL27" i="37"/>
  <c r="AH27" i="37"/>
  <c r="AD27" i="37"/>
  <c r="Z27" i="37"/>
  <c r="V27" i="37"/>
  <c r="R27" i="37"/>
  <c r="N27" i="37"/>
  <c r="I27" i="37"/>
  <c r="B27" i="37"/>
  <c r="AX26" i="37"/>
  <c r="AT26" i="37"/>
  <c r="AP26" i="37"/>
  <c r="AL26" i="37"/>
  <c r="AH26" i="37"/>
  <c r="AD26" i="37"/>
  <c r="Z26" i="37"/>
  <c r="V26" i="37"/>
  <c r="R26" i="37"/>
  <c r="N26" i="37"/>
  <c r="I26" i="37"/>
  <c r="B26" i="37"/>
  <c r="AX25" i="37"/>
  <c r="AT25" i="37"/>
  <c r="AP25" i="37"/>
  <c r="AL25" i="37"/>
  <c r="AH25" i="37"/>
  <c r="AD25" i="37"/>
  <c r="Z25" i="37"/>
  <c r="V25" i="37"/>
  <c r="R25" i="37"/>
  <c r="N25" i="37"/>
  <c r="I25" i="37"/>
  <c r="B25" i="37"/>
  <c r="AX24" i="37"/>
  <c r="AT24" i="37"/>
  <c r="AP24" i="37"/>
  <c r="AL24" i="37"/>
  <c r="AH24" i="37"/>
  <c r="AD24" i="37"/>
  <c r="Z24" i="37"/>
  <c r="V24" i="37"/>
  <c r="R24" i="37"/>
  <c r="N24" i="37"/>
  <c r="I24" i="37"/>
  <c r="B24" i="37"/>
  <c r="AX23" i="37"/>
  <c r="AT23" i="37"/>
  <c r="AP23" i="37"/>
  <c r="AL23" i="37"/>
  <c r="AH23" i="37"/>
  <c r="AD23" i="37"/>
  <c r="Z23" i="37"/>
  <c r="V23" i="37"/>
  <c r="R23" i="37"/>
  <c r="N23" i="37"/>
  <c r="I23" i="37"/>
  <c r="B23" i="37"/>
  <c r="AX22" i="37"/>
  <c r="AT22" i="37"/>
  <c r="AP22" i="37"/>
  <c r="AL22" i="37"/>
  <c r="AH22" i="37"/>
  <c r="AD22" i="37"/>
  <c r="Z22" i="37"/>
  <c r="V22" i="37"/>
  <c r="R22" i="37"/>
  <c r="N22" i="37"/>
  <c r="I22" i="37"/>
  <c r="B22" i="37"/>
  <c r="AX21" i="37"/>
  <c r="AT21" i="37"/>
  <c r="AP21" i="37"/>
  <c r="AL21" i="37"/>
  <c r="AH21" i="37"/>
  <c r="AD21" i="37"/>
  <c r="Z21" i="37"/>
  <c r="V21" i="37"/>
  <c r="R21" i="37"/>
  <c r="N21" i="37"/>
  <c r="I21" i="37"/>
  <c r="B21" i="37"/>
  <c r="AX20" i="37"/>
  <c r="AT20" i="37"/>
  <c r="AP20" i="37"/>
  <c r="AL20" i="37"/>
  <c r="AH20" i="37"/>
  <c r="AD20" i="37"/>
  <c r="Z20" i="37"/>
  <c r="V20" i="37"/>
  <c r="R20" i="37"/>
  <c r="N20" i="37"/>
  <c r="I20" i="37"/>
  <c r="B20" i="37"/>
  <c r="AX19" i="37"/>
  <c r="AT19" i="37"/>
  <c r="AP19" i="37"/>
  <c r="AL19" i="37"/>
  <c r="AH19" i="37"/>
  <c r="AD19" i="37"/>
  <c r="Z19" i="37"/>
  <c r="V19" i="37"/>
  <c r="R19" i="37"/>
  <c r="N19" i="37"/>
  <c r="I19" i="37"/>
  <c r="B19" i="37"/>
  <c r="AX18" i="37"/>
  <c r="AT18" i="37"/>
  <c r="AP18" i="37"/>
  <c r="AL18" i="37"/>
  <c r="AH18" i="37"/>
  <c r="AD18" i="37"/>
  <c r="Z18" i="37"/>
  <c r="V18" i="37"/>
  <c r="R18" i="37"/>
  <c r="N18" i="37"/>
  <c r="I18" i="37"/>
  <c r="B18" i="37"/>
  <c r="AX17" i="37"/>
  <c r="AT17" i="37"/>
  <c r="AP17" i="37"/>
  <c r="AL17" i="37"/>
  <c r="AH17" i="37"/>
  <c r="AD17" i="37"/>
  <c r="Z17" i="37"/>
  <c r="V17" i="37"/>
  <c r="R17" i="37"/>
  <c r="N17" i="37"/>
  <c r="I17" i="37"/>
  <c r="B17" i="37"/>
  <c r="AX7" i="37"/>
  <c r="AT7" i="37"/>
  <c r="AP7" i="37"/>
  <c r="AL7" i="37"/>
  <c r="AH7" i="37"/>
  <c r="AD7" i="37"/>
  <c r="Z7" i="37"/>
  <c r="G7" i="37" s="1"/>
  <c r="V7" i="37"/>
  <c r="R7" i="37"/>
  <c r="N7" i="37"/>
  <c r="B7" i="37"/>
  <c r="AX6" i="37"/>
  <c r="AT6" i="37"/>
  <c r="AP6" i="37"/>
  <c r="AL6" i="37"/>
  <c r="AH6" i="37"/>
  <c r="AD6" i="37"/>
  <c r="Z6" i="37"/>
  <c r="V6" i="37"/>
  <c r="R6" i="37"/>
  <c r="N6" i="37"/>
  <c r="B6" i="37"/>
  <c r="AY124" i="37"/>
  <c r="BA124" i="37" s="1"/>
  <c r="BB124" i="37" s="1"/>
  <c r="AX124" i="37"/>
  <c r="AT124" i="37"/>
  <c r="AP124" i="37"/>
  <c r="AL124" i="37"/>
  <c r="AH124" i="37"/>
  <c r="AD124" i="37"/>
  <c r="Z124" i="37"/>
  <c r="V124" i="37"/>
  <c r="R124" i="37"/>
  <c r="N124" i="37"/>
  <c r="B124" i="37"/>
  <c r="AX16" i="37"/>
  <c r="AT16" i="37"/>
  <c r="AP16" i="37"/>
  <c r="AL16" i="37"/>
  <c r="AH16" i="37"/>
  <c r="AD16" i="37"/>
  <c r="Z16" i="37"/>
  <c r="V16" i="37"/>
  <c r="R16" i="37"/>
  <c r="N16" i="37"/>
  <c r="I16" i="37"/>
  <c r="B16" i="37"/>
  <c r="AX15" i="37"/>
  <c r="AT15" i="37"/>
  <c r="AP15" i="37"/>
  <c r="AL15" i="37"/>
  <c r="AH15" i="37"/>
  <c r="AD15" i="37"/>
  <c r="Z15" i="37"/>
  <c r="V15" i="37"/>
  <c r="R15" i="37"/>
  <c r="N15" i="37"/>
  <c r="I15" i="37"/>
  <c r="B15" i="37"/>
  <c r="AX14" i="37"/>
  <c r="AT14" i="37"/>
  <c r="AP14" i="37"/>
  <c r="AL14" i="37"/>
  <c r="AH14" i="37"/>
  <c r="AD14" i="37"/>
  <c r="Z14" i="37"/>
  <c r="V14" i="37"/>
  <c r="R14" i="37"/>
  <c r="N14" i="37"/>
  <c r="I14" i="37"/>
  <c r="B14" i="37"/>
  <c r="AX13" i="37"/>
  <c r="AT13" i="37"/>
  <c r="AP13" i="37"/>
  <c r="AL13" i="37"/>
  <c r="AH13" i="37"/>
  <c r="AD13" i="37"/>
  <c r="Z13" i="37"/>
  <c r="V13" i="37"/>
  <c r="R13" i="37"/>
  <c r="N13" i="37"/>
  <c r="I13" i="37"/>
  <c r="B13" i="37"/>
  <c r="AX12" i="37"/>
  <c r="AT12" i="37"/>
  <c r="AP12" i="37"/>
  <c r="AL12" i="37"/>
  <c r="AH12" i="37"/>
  <c r="AD12" i="37"/>
  <c r="Z12" i="37"/>
  <c r="V12" i="37"/>
  <c r="R12" i="37"/>
  <c r="N12" i="37"/>
  <c r="I12" i="37"/>
  <c r="B12" i="37"/>
  <c r="AX11" i="37"/>
  <c r="AT11" i="37"/>
  <c r="AP11" i="37"/>
  <c r="AL11" i="37"/>
  <c r="AH11" i="37"/>
  <c r="AD11" i="37"/>
  <c r="Z11" i="37"/>
  <c r="V11" i="37"/>
  <c r="R11" i="37"/>
  <c r="N11" i="37"/>
  <c r="I11" i="37"/>
  <c r="B11" i="37"/>
  <c r="AX10" i="37"/>
  <c r="AT10" i="37"/>
  <c r="AP10" i="37"/>
  <c r="AL10" i="37"/>
  <c r="AH10" i="37"/>
  <c r="AD10" i="37"/>
  <c r="Z10" i="37"/>
  <c r="V10" i="37"/>
  <c r="R10" i="37"/>
  <c r="N10" i="37"/>
  <c r="I10" i="37"/>
  <c r="B10" i="37"/>
  <c r="AX9" i="37"/>
  <c r="AT9" i="37"/>
  <c r="AP9" i="37"/>
  <c r="AL9" i="37"/>
  <c r="AH9" i="37"/>
  <c r="AD9" i="37"/>
  <c r="Z9" i="37"/>
  <c r="V9" i="37"/>
  <c r="R9" i="37"/>
  <c r="N9" i="37"/>
  <c r="I9" i="37"/>
  <c r="B9" i="37"/>
  <c r="AX8" i="37"/>
  <c r="AT8" i="37"/>
  <c r="AP8" i="37"/>
  <c r="AL8" i="37"/>
  <c r="AH8" i="37"/>
  <c r="AD8" i="37"/>
  <c r="Z8" i="37"/>
  <c r="V8" i="37"/>
  <c r="R8" i="37"/>
  <c r="N8" i="37"/>
  <c r="I8" i="37"/>
  <c r="B8" i="37"/>
  <c r="AX5" i="37"/>
  <c r="AT5" i="37"/>
  <c r="AP5" i="37"/>
  <c r="AL5" i="37"/>
  <c r="AH5" i="37"/>
  <c r="AD5" i="37"/>
  <c r="Z5" i="37"/>
  <c r="V5" i="37"/>
  <c r="R5" i="37"/>
  <c r="N5" i="37"/>
  <c r="I5" i="37"/>
  <c r="B5" i="37"/>
  <c r="AX4" i="37"/>
  <c r="AT4" i="37"/>
  <c r="AP4" i="37"/>
  <c r="AL4" i="37"/>
  <c r="AH4" i="37"/>
  <c r="AD4" i="37"/>
  <c r="Z4" i="37"/>
  <c r="V4" i="37"/>
  <c r="R4" i="37"/>
  <c r="N4" i="37"/>
  <c r="I4" i="37"/>
  <c r="B4" i="37"/>
  <c r="AX3" i="37"/>
  <c r="AT3" i="37"/>
  <c r="AP3" i="37"/>
  <c r="AL3" i="37"/>
  <c r="AH3" i="37"/>
  <c r="AD3" i="37"/>
  <c r="Z3" i="37"/>
  <c r="V3" i="37"/>
  <c r="R3" i="37"/>
  <c r="N3" i="37"/>
  <c r="I3" i="37"/>
  <c r="B3" i="37"/>
  <c r="AX2" i="37"/>
  <c r="AT2" i="37"/>
  <c r="AP2" i="37"/>
  <c r="AL2" i="37"/>
  <c r="AH2" i="37"/>
  <c r="AD2" i="37"/>
  <c r="Z2" i="37"/>
  <c r="V2" i="37"/>
  <c r="R2" i="37"/>
  <c r="N2" i="37"/>
  <c r="I2" i="37"/>
  <c r="B2" i="37"/>
  <c r="C1" i="37"/>
  <c r="AW126" i="36"/>
  <c r="AS126" i="36"/>
  <c r="AO126" i="36"/>
  <c r="AK126" i="36"/>
  <c r="AG126" i="36"/>
  <c r="AC126" i="36"/>
  <c r="Y126" i="36"/>
  <c r="U126" i="36"/>
  <c r="Q126" i="36"/>
  <c r="M126" i="36"/>
  <c r="G126" i="36"/>
  <c r="AX125" i="36"/>
  <c r="AT125" i="36"/>
  <c r="AP125" i="36"/>
  <c r="AL125" i="36"/>
  <c r="AH125" i="36"/>
  <c r="AD125" i="36"/>
  <c r="Z125" i="36"/>
  <c r="V125" i="36"/>
  <c r="R125" i="36"/>
  <c r="N125" i="36"/>
  <c r="I125" i="36"/>
  <c r="B125" i="36"/>
  <c r="AX124" i="36"/>
  <c r="AT124" i="36"/>
  <c r="AP124" i="36"/>
  <c r="AL124" i="36"/>
  <c r="AH124" i="36"/>
  <c r="AD124" i="36"/>
  <c r="Z124" i="36"/>
  <c r="V124" i="36"/>
  <c r="R124" i="36"/>
  <c r="N124" i="36"/>
  <c r="I124" i="36"/>
  <c r="B124" i="36"/>
  <c r="AX123" i="36"/>
  <c r="AT123" i="36"/>
  <c r="AP123" i="36"/>
  <c r="AL123" i="36"/>
  <c r="AH123" i="36"/>
  <c r="AD123" i="36"/>
  <c r="Z123" i="36"/>
  <c r="V123" i="36"/>
  <c r="R123" i="36"/>
  <c r="N123" i="36"/>
  <c r="I123" i="36"/>
  <c r="B123" i="36"/>
  <c r="AX122" i="36"/>
  <c r="AT122" i="36"/>
  <c r="AP122" i="36"/>
  <c r="AL122" i="36"/>
  <c r="AH122" i="36"/>
  <c r="AD122" i="36"/>
  <c r="Z122" i="36"/>
  <c r="V122" i="36"/>
  <c r="R122" i="36"/>
  <c r="N122" i="36"/>
  <c r="I122" i="36"/>
  <c r="B122" i="36"/>
  <c r="AX121" i="36"/>
  <c r="AT121" i="36"/>
  <c r="AP121" i="36"/>
  <c r="AL121" i="36"/>
  <c r="AH121" i="36"/>
  <c r="AD121" i="36"/>
  <c r="Z121" i="36"/>
  <c r="V121" i="36"/>
  <c r="R121" i="36"/>
  <c r="N121" i="36"/>
  <c r="I121" i="36"/>
  <c r="B121" i="36"/>
  <c r="AX120" i="36"/>
  <c r="AT120" i="36"/>
  <c r="AP120" i="36"/>
  <c r="AL120" i="36"/>
  <c r="AH120" i="36"/>
  <c r="AD120" i="36"/>
  <c r="Z120" i="36"/>
  <c r="V120" i="36"/>
  <c r="R120" i="36"/>
  <c r="N120" i="36"/>
  <c r="I120" i="36"/>
  <c r="B120" i="36"/>
  <c r="AX119" i="36"/>
  <c r="AT119" i="36"/>
  <c r="AP119" i="36"/>
  <c r="AL119" i="36"/>
  <c r="AH119" i="36"/>
  <c r="AD119" i="36"/>
  <c r="Z119" i="36"/>
  <c r="V119" i="36"/>
  <c r="R119" i="36"/>
  <c r="N119" i="36"/>
  <c r="I119" i="36"/>
  <c r="B119" i="36"/>
  <c r="AX118" i="36"/>
  <c r="AT118" i="36"/>
  <c r="AP118" i="36"/>
  <c r="AL118" i="36"/>
  <c r="AH118" i="36"/>
  <c r="AD118" i="36"/>
  <c r="Z118" i="36"/>
  <c r="V118" i="36"/>
  <c r="R118" i="36"/>
  <c r="N118" i="36"/>
  <c r="I118" i="36"/>
  <c r="B118" i="36"/>
  <c r="AX117" i="36"/>
  <c r="AT117" i="36"/>
  <c r="AP117" i="36"/>
  <c r="AL117" i="36"/>
  <c r="AH117" i="36"/>
  <c r="AD117" i="36"/>
  <c r="Z117" i="36"/>
  <c r="V117" i="36"/>
  <c r="R117" i="36"/>
  <c r="N117" i="36"/>
  <c r="I117" i="36"/>
  <c r="B117" i="36"/>
  <c r="AX116" i="36"/>
  <c r="AT116" i="36"/>
  <c r="AP116" i="36"/>
  <c r="AL116" i="36"/>
  <c r="AH116" i="36"/>
  <c r="AD116" i="36"/>
  <c r="Z116" i="36"/>
  <c r="V116" i="36"/>
  <c r="R116" i="36"/>
  <c r="N116" i="36"/>
  <c r="I116" i="36"/>
  <c r="B116" i="36"/>
  <c r="AX115" i="36"/>
  <c r="AT115" i="36"/>
  <c r="AP115" i="36"/>
  <c r="AL115" i="36"/>
  <c r="AH115" i="36"/>
  <c r="AD115" i="36"/>
  <c r="Z115" i="36"/>
  <c r="V115" i="36"/>
  <c r="R115" i="36"/>
  <c r="N115" i="36"/>
  <c r="I115" i="36"/>
  <c r="B115" i="36"/>
  <c r="AX114" i="36"/>
  <c r="AT114" i="36"/>
  <c r="AP114" i="36"/>
  <c r="AL114" i="36"/>
  <c r="AH114" i="36"/>
  <c r="AD114" i="36"/>
  <c r="Z114" i="36"/>
  <c r="V114" i="36"/>
  <c r="R114" i="36"/>
  <c r="N114" i="36"/>
  <c r="I114" i="36"/>
  <c r="B114" i="36"/>
  <c r="AX113" i="36"/>
  <c r="AT113" i="36"/>
  <c r="AP113" i="36"/>
  <c r="AL113" i="36"/>
  <c r="AH113" i="36"/>
  <c r="AD113" i="36"/>
  <c r="Z113" i="36"/>
  <c r="V113" i="36"/>
  <c r="R113" i="36"/>
  <c r="N113" i="36"/>
  <c r="I113" i="36"/>
  <c r="B113" i="36"/>
  <c r="AX112" i="36"/>
  <c r="AT112" i="36"/>
  <c r="AP112" i="36"/>
  <c r="AL112" i="36"/>
  <c r="AH112" i="36"/>
  <c r="AD112" i="36"/>
  <c r="Z112" i="36"/>
  <c r="V112" i="36"/>
  <c r="R112" i="36"/>
  <c r="N112" i="36"/>
  <c r="I112" i="36"/>
  <c r="B112" i="36"/>
  <c r="AX111" i="36"/>
  <c r="AT111" i="36"/>
  <c r="AP111" i="36"/>
  <c r="AL111" i="36"/>
  <c r="AH111" i="36"/>
  <c r="AD111" i="36"/>
  <c r="Z111" i="36"/>
  <c r="V111" i="36"/>
  <c r="R111" i="36"/>
  <c r="N111" i="36"/>
  <c r="I111" i="36"/>
  <c r="B111" i="36"/>
  <c r="AX110" i="36"/>
  <c r="AT110" i="36"/>
  <c r="AP110" i="36"/>
  <c r="AL110" i="36"/>
  <c r="AH110" i="36"/>
  <c r="AD110" i="36"/>
  <c r="Z110" i="36"/>
  <c r="V110" i="36"/>
  <c r="R110" i="36"/>
  <c r="N110" i="36"/>
  <c r="I110" i="36"/>
  <c r="B110" i="36"/>
  <c r="AX109" i="36"/>
  <c r="AT109" i="36"/>
  <c r="AP109" i="36"/>
  <c r="AL109" i="36"/>
  <c r="AH109" i="36"/>
  <c r="AD109" i="36"/>
  <c r="Z109" i="36"/>
  <c r="V109" i="36"/>
  <c r="R109" i="36"/>
  <c r="N109" i="36"/>
  <c r="I109" i="36"/>
  <c r="B109" i="36"/>
  <c r="AX108" i="36"/>
  <c r="AT108" i="36"/>
  <c r="AP108" i="36"/>
  <c r="AL108" i="36"/>
  <c r="AH108" i="36"/>
  <c r="AD108" i="36"/>
  <c r="Z108" i="36"/>
  <c r="V108" i="36"/>
  <c r="R108" i="36"/>
  <c r="N108" i="36"/>
  <c r="I108" i="36"/>
  <c r="B108" i="36"/>
  <c r="AX107" i="36"/>
  <c r="AT107" i="36"/>
  <c r="AP107" i="36"/>
  <c r="AL107" i="36"/>
  <c r="AH107" i="36"/>
  <c r="AD107" i="36"/>
  <c r="Z107" i="36"/>
  <c r="V107" i="36"/>
  <c r="R107" i="36"/>
  <c r="N107" i="36"/>
  <c r="I107" i="36"/>
  <c r="B107" i="36"/>
  <c r="AX106" i="36"/>
  <c r="AT106" i="36"/>
  <c r="AP106" i="36"/>
  <c r="AL106" i="36"/>
  <c r="AH106" i="36"/>
  <c r="AD106" i="36"/>
  <c r="Z106" i="36"/>
  <c r="V106" i="36"/>
  <c r="R106" i="36"/>
  <c r="N106" i="36"/>
  <c r="I106" i="36"/>
  <c r="B106" i="36"/>
  <c r="AX105" i="36"/>
  <c r="AT105" i="36"/>
  <c r="AP105" i="36"/>
  <c r="AL105" i="36"/>
  <c r="AH105" i="36"/>
  <c r="AD105" i="36"/>
  <c r="Z105" i="36"/>
  <c r="V105" i="36"/>
  <c r="R105" i="36"/>
  <c r="N105" i="36"/>
  <c r="I105" i="36"/>
  <c r="B105" i="36"/>
  <c r="AX104" i="36"/>
  <c r="AT104" i="36"/>
  <c r="AP104" i="36"/>
  <c r="AL104" i="36"/>
  <c r="AH104" i="36"/>
  <c r="AD104" i="36"/>
  <c r="Z104" i="36"/>
  <c r="V104" i="36"/>
  <c r="R104" i="36"/>
  <c r="N104" i="36"/>
  <c r="I104" i="36"/>
  <c r="B104" i="36"/>
  <c r="AX103" i="36"/>
  <c r="AT103" i="36"/>
  <c r="AP103" i="36"/>
  <c r="AL103" i="36"/>
  <c r="AH103" i="36"/>
  <c r="AD103" i="36"/>
  <c r="Z103" i="36"/>
  <c r="V103" i="36"/>
  <c r="R103" i="36"/>
  <c r="N103" i="36"/>
  <c r="I103" i="36"/>
  <c r="B103" i="36"/>
  <c r="AX102" i="36"/>
  <c r="AT102" i="36"/>
  <c r="AP102" i="36"/>
  <c r="AL102" i="36"/>
  <c r="AH102" i="36"/>
  <c r="AD102" i="36"/>
  <c r="Z102" i="36"/>
  <c r="V102" i="36"/>
  <c r="R102" i="36"/>
  <c r="N102" i="36"/>
  <c r="I102" i="36"/>
  <c r="B102" i="36"/>
  <c r="AX101" i="36"/>
  <c r="AT101" i="36"/>
  <c r="AP101" i="36"/>
  <c r="AL101" i="36"/>
  <c r="AH101" i="36"/>
  <c r="AD101" i="36"/>
  <c r="Z101" i="36"/>
  <c r="V101" i="36"/>
  <c r="R101" i="36"/>
  <c r="N101" i="36"/>
  <c r="I101" i="36"/>
  <c r="B101" i="36"/>
  <c r="AX100" i="36"/>
  <c r="AT100" i="36"/>
  <c r="AP100" i="36"/>
  <c r="AL100" i="36"/>
  <c r="AH100" i="36"/>
  <c r="AD100" i="36"/>
  <c r="Z100" i="36"/>
  <c r="V100" i="36"/>
  <c r="R100" i="36"/>
  <c r="N100" i="36"/>
  <c r="I100" i="36"/>
  <c r="B100" i="36"/>
  <c r="AX99" i="36"/>
  <c r="AT99" i="36"/>
  <c r="AP99" i="36"/>
  <c r="AL99" i="36"/>
  <c r="AH99" i="36"/>
  <c r="AD99" i="36"/>
  <c r="Z99" i="36"/>
  <c r="V99" i="36"/>
  <c r="R99" i="36"/>
  <c r="N99" i="36"/>
  <c r="I99" i="36"/>
  <c r="B99" i="36"/>
  <c r="AX98" i="36"/>
  <c r="AT98" i="36"/>
  <c r="AP98" i="36"/>
  <c r="AL98" i="36"/>
  <c r="AH98" i="36"/>
  <c r="AD98" i="36"/>
  <c r="Z98" i="36"/>
  <c r="V98" i="36"/>
  <c r="R98" i="36"/>
  <c r="N98" i="36"/>
  <c r="I98" i="36"/>
  <c r="B98" i="36"/>
  <c r="AX97" i="36"/>
  <c r="AT97" i="36"/>
  <c r="AP97" i="36"/>
  <c r="AL97" i="36"/>
  <c r="AH97" i="36"/>
  <c r="AD97" i="36"/>
  <c r="Z97" i="36"/>
  <c r="V97" i="36"/>
  <c r="R97" i="36"/>
  <c r="N97" i="36"/>
  <c r="I97" i="36"/>
  <c r="B97" i="36"/>
  <c r="AX96" i="36"/>
  <c r="AT96" i="36"/>
  <c r="AP96" i="36"/>
  <c r="AL96" i="36"/>
  <c r="AH96" i="36"/>
  <c r="AD96" i="36"/>
  <c r="Z96" i="36"/>
  <c r="V96" i="36"/>
  <c r="R96" i="36"/>
  <c r="N96" i="36"/>
  <c r="I96" i="36"/>
  <c r="B96" i="36"/>
  <c r="AX95" i="36"/>
  <c r="AT95" i="36"/>
  <c r="AP95" i="36"/>
  <c r="AL95" i="36"/>
  <c r="AH95" i="36"/>
  <c r="AD95" i="36"/>
  <c r="Z95" i="36"/>
  <c r="V95" i="36"/>
  <c r="R95" i="36"/>
  <c r="N95" i="36"/>
  <c r="I95" i="36"/>
  <c r="B95" i="36"/>
  <c r="AX94" i="36"/>
  <c r="AT94" i="36"/>
  <c r="AP94" i="36"/>
  <c r="AL94" i="36"/>
  <c r="AH94" i="36"/>
  <c r="AD94" i="36"/>
  <c r="Z94" i="36"/>
  <c r="V94" i="36"/>
  <c r="R94" i="36"/>
  <c r="N94" i="36"/>
  <c r="I94" i="36"/>
  <c r="B94" i="36"/>
  <c r="AX93" i="36"/>
  <c r="AT93" i="36"/>
  <c r="AP93" i="36"/>
  <c r="AL93" i="36"/>
  <c r="AH93" i="36"/>
  <c r="AD93" i="36"/>
  <c r="Z93" i="36"/>
  <c r="V93" i="36"/>
  <c r="R93" i="36"/>
  <c r="N93" i="36"/>
  <c r="I93" i="36"/>
  <c r="B93" i="36"/>
  <c r="AX92" i="36"/>
  <c r="AT92" i="36"/>
  <c r="AP92" i="36"/>
  <c r="AL92" i="36"/>
  <c r="AH92" i="36"/>
  <c r="AD92" i="36"/>
  <c r="Z92" i="36"/>
  <c r="V92" i="36"/>
  <c r="R92" i="36"/>
  <c r="N92" i="36"/>
  <c r="I92" i="36"/>
  <c r="B92" i="36"/>
  <c r="AX91" i="36"/>
  <c r="AT91" i="36"/>
  <c r="AP91" i="36"/>
  <c r="AL91" i="36"/>
  <c r="AH91" i="36"/>
  <c r="AD91" i="36"/>
  <c r="Z91" i="36"/>
  <c r="V91" i="36"/>
  <c r="R91" i="36"/>
  <c r="N91" i="36"/>
  <c r="I91" i="36"/>
  <c r="B91" i="36"/>
  <c r="AX90" i="36"/>
  <c r="AT90" i="36"/>
  <c r="AP90" i="36"/>
  <c r="AL90" i="36"/>
  <c r="AH90" i="36"/>
  <c r="AD90" i="36"/>
  <c r="Z90" i="36"/>
  <c r="V90" i="36"/>
  <c r="R90" i="36"/>
  <c r="N90" i="36"/>
  <c r="I90" i="36"/>
  <c r="B90" i="36"/>
  <c r="AX89" i="36"/>
  <c r="AT89" i="36"/>
  <c r="AP89" i="36"/>
  <c r="AL89" i="36"/>
  <c r="AH89" i="36"/>
  <c r="AD89" i="36"/>
  <c r="Z89" i="36"/>
  <c r="V89" i="36"/>
  <c r="R89" i="36"/>
  <c r="N89" i="36"/>
  <c r="I89" i="36"/>
  <c r="B89" i="36"/>
  <c r="AX88" i="36"/>
  <c r="AT88" i="36"/>
  <c r="AP88" i="36"/>
  <c r="AL88" i="36"/>
  <c r="AH88" i="36"/>
  <c r="AD88" i="36"/>
  <c r="Z88" i="36"/>
  <c r="V88" i="36"/>
  <c r="R88" i="36"/>
  <c r="N88" i="36"/>
  <c r="I88" i="36"/>
  <c r="B88" i="36"/>
  <c r="AX87" i="36"/>
  <c r="AT87" i="36"/>
  <c r="AP87" i="36"/>
  <c r="AL87" i="36"/>
  <c r="AH87" i="36"/>
  <c r="AD87" i="36"/>
  <c r="Z87" i="36"/>
  <c r="V87" i="36"/>
  <c r="R87" i="36"/>
  <c r="N87" i="36"/>
  <c r="I87" i="36"/>
  <c r="B87" i="36"/>
  <c r="AX86" i="36"/>
  <c r="AT86" i="36"/>
  <c r="AP86" i="36"/>
  <c r="AL86" i="36"/>
  <c r="AH86" i="36"/>
  <c r="AD86" i="36"/>
  <c r="Z86" i="36"/>
  <c r="V86" i="36"/>
  <c r="R86" i="36"/>
  <c r="N86" i="36"/>
  <c r="I86" i="36"/>
  <c r="B86" i="36"/>
  <c r="AX85" i="36"/>
  <c r="AT85" i="36"/>
  <c r="AP85" i="36"/>
  <c r="AL85" i="36"/>
  <c r="AH85" i="36"/>
  <c r="AD85" i="36"/>
  <c r="Z85" i="36"/>
  <c r="V85" i="36"/>
  <c r="R85" i="36"/>
  <c r="N85" i="36"/>
  <c r="I85" i="36"/>
  <c r="B85" i="36"/>
  <c r="BA84" i="36"/>
  <c r="AX84" i="36"/>
  <c r="AT84" i="36"/>
  <c r="AP84" i="36"/>
  <c r="AL84" i="36"/>
  <c r="AH84" i="36"/>
  <c r="AD84" i="36"/>
  <c r="Z84" i="36"/>
  <c r="V84" i="36"/>
  <c r="R84" i="36"/>
  <c r="N84" i="36"/>
  <c r="I84" i="36"/>
  <c r="B84" i="36"/>
  <c r="AX83" i="36"/>
  <c r="AT83" i="36"/>
  <c r="AP83" i="36"/>
  <c r="AL83" i="36"/>
  <c r="AH83" i="36"/>
  <c r="AD83" i="36"/>
  <c r="Z83" i="36"/>
  <c r="V83" i="36"/>
  <c r="R83" i="36"/>
  <c r="N83" i="36"/>
  <c r="I83" i="36"/>
  <c r="B83" i="36"/>
  <c r="AX82" i="36"/>
  <c r="AT82" i="36"/>
  <c r="AP82" i="36"/>
  <c r="AL82" i="36"/>
  <c r="AH82" i="36"/>
  <c r="AD82" i="36"/>
  <c r="Z82" i="36"/>
  <c r="V82" i="36"/>
  <c r="R82" i="36"/>
  <c r="N82" i="36"/>
  <c r="I82" i="36"/>
  <c r="B82" i="36"/>
  <c r="AX81" i="36"/>
  <c r="AT81" i="36"/>
  <c r="AP81" i="36"/>
  <c r="AL81" i="36"/>
  <c r="AH81" i="36"/>
  <c r="AD81" i="36"/>
  <c r="Z81" i="36"/>
  <c r="V81" i="36"/>
  <c r="R81" i="36"/>
  <c r="N81" i="36"/>
  <c r="I81" i="36"/>
  <c r="B81" i="36"/>
  <c r="AX80" i="36"/>
  <c r="AT80" i="36"/>
  <c r="AP80" i="36"/>
  <c r="AL80" i="36"/>
  <c r="AH80" i="36"/>
  <c r="AD80" i="36"/>
  <c r="Z80" i="36"/>
  <c r="V80" i="36"/>
  <c r="R80" i="36"/>
  <c r="N80" i="36"/>
  <c r="I80" i="36"/>
  <c r="B80" i="36"/>
  <c r="AX79" i="36"/>
  <c r="AT79" i="36"/>
  <c r="AP79" i="36"/>
  <c r="AL79" i="36"/>
  <c r="AH79" i="36"/>
  <c r="AD79" i="36"/>
  <c r="Z79" i="36"/>
  <c r="V79" i="36"/>
  <c r="R79" i="36"/>
  <c r="N79" i="36"/>
  <c r="I79" i="36"/>
  <c r="B79" i="36"/>
  <c r="AX78" i="36"/>
  <c r="AT78" i="36"/>
  <c r="AP78" i="36"/>
  <c r="AL78" i="36"/>
  <c r="AH78" i="36"/>
  <c r="AD78" i="36"/>
  <c r="Z78" i="36"/>
  <c r="V78" i="36"/>
  <c r="R78" i="36"/>
  <c r="N78" i="36"/>
  <c r="I78" i="36"/>
  <c r="B78" i="36"/>
  <c r="AX77" i="36"/>
  <c r="AT77" i="36"/>
  <c r="AP77" i="36"/>
  <c r="AL77" i="36"/>
  <c r="AH77" i="36"/>
  <c r="AD77" i="36"/>
  <c r="Z77" i="36"/>
  <c r="V77" i="36"/>
  <c r="R77" i="36"/>
  <c r="N77" i="36"/>
  <c r="I77" i="36"/>
  <c r="B77" i="36"/>
  <c r="AX76" i="36"/>
  <c r="AT76" i="36"/>
  <c r="AP76" i="36"/>
  <c r="AL76" i="36"/>
  <c r="AH76" i="36"/>
  <c r="AD76" i="36"/>
  <c r="Z76" i="36"/>
  <c r="V76" i="36"/>
  <c r="R76" i="36"/>
  <c r="N76" i="36"/>
  <c r="I76" i="36"/>
  <c r="B76" i="36"/>
  <c r="AX75" i="36"/>
  <c r="AT75" i="36"/>
  <c r="AP75" i="36"/>
  <c r="AL75" i="36"/>
  <c r="AH75" i="36"/>
  <c r="AD75" i="36"/>
  <c r="Z75" i="36"/>
  <c r="V75" i="36"/>
  <c r="R75" i="36"/>
  <c r="N75" i="36"/>
  <c r="I75" i="36"/>
  <c r="B75" i="36"/>
  <c r="BA74" i="36"/>
  <c r="AX74" i="36"/>
  <c r="AT74" i="36"/>
  <c r="AP74" i="36"/>
  <c r="AL74" i="36"/>
  <c r="AH74" i="36"/>
  <c r="AD74" i="36"/>
  <c r="Z74" i="36"/>
  <c r="V74" i="36"/>
  <c r="R74" i="36"/>
  <c r="N74" i="36"/>
  <c r="I74" i="36"/>
  <c r="B74" i="36"/>
  <c r="AX73" i="36"/>
  <c r="AT73" i="36"/>
  <c r="AP73" i="36"/>
  <c r="AL73" i="36"/>
  <c r="AH73" i="36"/>
  <c r="AD73" i="36"/>
  <c r="Z73" i="36"/>
  <c r="V73" i="36"/>
  <c r="R73" i="36"/>
  <c r="N73" i="36"/>
  <c r="I73" i="36"/>
  <c r="B73" i="36"/>
  <c r="AX72" i="36"/>
  <c r="AT72" i="36"/>
  <c r="AP72" i="36"/>
  <c r="AL72" i="36"/>
  <c r="AH72" i="36"/>
  <c r="AD72" i="36"/>
  <c r="Z72" i="36"/>
  <c r="V72" i="36"/>
  <c r="R72" i="36"/>
  <c r="N72" i="36"/>
  <c r="I72" i="36"/>
  <c r="B72" i="36"/>
  <c r="AX71" i="36"/>
  <c r="AT71" i="36"/>
  <c r="AP71" i="36"/>
  <c r="AL71" i="36"/>
  <c r="AH71" i="36"/>
  <c r="AD71" i="36"/>
  <c r="Z71" i="36"/>
  <c r="V71" i="36"/>
  <c r="R71" i="36"/>
  <c r="N71" i="36"/>
  <c r="I71" i="36"/>
  <c r="B71" i="36"/>
  <c r="AX70" i="36"/>
  <c r="AT70" i="36"/>
  <c r="AP70" i="36"/>
  <c r="AL70" i="36"/>
  <c r="AH70" i="36"/>
  <c r="AD70" i="36"/>
  <c r="Z70" i="36"/>
  <c r="V70" i="36"/>
  <c r="R70" i="36"/>
  <c r="N70" i="36"/>
  <c r="I70" i="36"/>
  <c r="B70" i="36"/>
  <c r="AX69" i="36"/>
  <c r="AT69" i="36"/>
  <c r="AP69" i="36"/>
  <c r="AL69" i="36"/>
  <c r="AH69" i="36"/>
  <c r="AD69" i="36"/>
  <c r="Z69" i="36"/>
  <c r="V69" i="36"/>
  <c r="R69" i="36"/>
  <c r="N69" i="36"/>
  <c r="I69" i="36"/>
  <c r="B69" i="36"/>
  <c r="AX68" i="36"/>
  <c r="AT68" i="36"/>
  <c r="AP68" i="36"/>
  <c r="AL68" i="36"/>
  <c r="AH68" i="36"/>
  <c r="AD68" i="36"/>
  <c r="Z68" i="36"/>
  <c r="V68" i="36"/>
  <c r="R68" i="36"/>
  <c r="N68" i="36"/>
  <c r="I68" i="36"/>
  <c r="B68" i="36"/>
  <c r="BA67" i="36"/>
  <c r="AX67" i="36"/>
  <c r="AT67" i="36"/>
  <c r="AP67" i="36"/>
  <c r="AL67" i="36"/>
  <c r="AH67" i="36"/>
  <c r="AD67" i="36"/>
  <c r="Z67" i="36"/>
  <c r="V67" i="36"/>
  <c r="R67" i="36"/>
  <c r="N67" i="36"/>
  <c r="I67" i="36"/>
  <c r="B67" i="36"/>
  <c r="AX66" i="36"/>
  <c r="AT66" i="36"/>
  <c r="AP66" i="36"/>
  <c r="AL66" i="36"/>
  <c r="AH66" i="36"/>
  <c r="AD66" i="36"/>
  <c r="Z66" i="36"/>
  <c r="V66" i="36"/>
  <c r="R66" i="36"/>
  <c r="N66" i="36"/>
  <c r="I66" i="36"/>
  <c r="B66" i="36"/>
  <c r="AX65" i="36"/>
  <c r="AT65" i="36"/>
  <c r="AP65" i="36"/>
  <c r="AL65" i="36"/>
  <c r="AH65" i="36"/>
  <c r="AD65" i="36"/>
  <c r="Z65" i="36"/>
  <c r="V65" i="36"/>
  <c r="R65" i="36"/>
  <c r="N65" i="36"/>
  <c r="I65" i="36"/>
  <c r="B65" i="36"/>
  <c r="AX64" i="36"/>
  <c r="AT64" i="36"/>
  <c r="AP64" i="36"/>
  <c r="AL64" i="36"/>
  <c r="AH64" i="36"/>
  <c r="AD64" i="36"/>
  <c r="Z64" i="36"/>
  <c r="V64" i="36"/>
  <c r="R64" i="36"/>
  <c r="N64" i="36"/>
  <c r="I64" i="36"/>
  <c r="B64" i="36"/>
  <c r="AX63" i="36"/>
  <c r="AT63" i="36"/>
  <c r="AP63" i="36"/>
  <c r="AL63" i="36"/>
  <c r="AH63" i="36"/>
  <c r="AD63" i="36"/>
  <c r="Z63" i="36"/>
  <c r="V63" i="36"/>
  <c r="R63" i="36"/>
  <c r="N63" i="36"/>
  <c r="I63" i="36"/>
  <c r="B63" i="36"/>
  <c r="AX62" i="36"/>
  <c r="AT62" i="36"/>
  <c r="AP62" i="36"/>
  <c r="AL62" i="36"/>
  <c r="AH62" i="36"/>
  <c r="AD62" i="36"/>
  <c r="Z62" i="36"/>
  <c r="V62" i="36"/>
  <c r="R62" i="36"/>
  <c r="N62" i="36"/>
  <c r="I62" i="36"/>
  <c r="B62" i="36"/>
  <c r="AX61" i="36"/>
  <c r="AT61" i="36"/>
  <c r="AP61" i="36"/>
  <c r="AL61" i="36"/>
  <c r="AH61" i="36"/>
  <c r="AD61" i="36"/>
  <c r="Z61" i="36"/>
  <c r="V61" i="36"/>
  <c r="R61" i="36"/>
  <c r="N61" i="36"/>
  <c r="I61" i="36"/>
  <c r="B61" i="36"/>
  <c r="AX60" i="36"/>
  <c r="AT60" i="36"/>
  <c r="AP60" i="36"/>
  <c r="AL60" i="36"/>
  <c r="AH60" i="36"/>
  <c r="AD60" i="36"/>
  <c r="Z60" i="36"/>
  <c r="V60" i="36"/>
  <c r="R60" i="36"/>
  <c r="N60" i="36"/>
  <c r="I60" i="36"/>
  <c r="B60" i="36"/>
  <c r="AX59" i="36"/>
  <c r="AT59" i="36"/>
  <c r="AP59" i="36"/>
  <c r="AL59" i="36"/>
  <c r="AH59" i="36"/>
  <c r="AD59" i="36"/>
  <c r="Z59" i="36"/>
  <c r="V59" i="36"/>
  <c r="R59" i="36"/>
  <c r="N59" i="36"/>
  <c r="I59" i="36"/>
  <c r="B59" i="36"/>
  <c r="AX58" i="36"/>
  <c r="AT58" i="36"/>
  <c r="AP58" i="36"/>
  <c r="AL58" i="36"/>
  <c r="AH58" i="36"/>
  <c r="AD58" i="36"/>
  <c r="Z58" i="36"/>
  <c r="V58" i="36"/>
  <c r="R58" i="36"/>
  <c r="N58" i="36"/>
  <c r="I58" i="36"/>
  <c r="B58" i="36"/>
  <c r="AX57" i="36"/>
  <c r="AT57" i="36"/>
  <c r="AP57" i="36"/>
  <c r="AL57" i="36"/>
  <c r="AH57" i="36"/>
  <c r="AD57" i="36"/>
  <c r="Z57" i="36"/>
  <c r="V57" i="36"/>
  <c r="R57" i="36"/>
  <c r="N57" i="36"/>
  <c r="I57" i="36"/>
  <c r="B57" i="36"/>
  <c r="AX56" i="36"/>
  <c r="AT56" i="36"/>
  <c r="AP56" i="36"/>
  <c r="AL56" i="36"/>
  <c r="AH56" i="36"/>
  <c r="AD56" i="36"/>
  <c r="Z56" i="36"/>
  <c r="V56" i="36"/>
  <c r="R56" i="36"/>
  <c r="N56" i="36"/>
  <c r="I56" i="36"/>
  <c r="B56" i="36"/>
  <c r="AX55" i="36"/>
  <c r="AT55" i="36"/>
  <c r="AP55" i="36"/>
  <c r="AL55" i="36"/>
  <c r="AH55" i="36"/>
  <c r="AD55" i="36"/>
  <c r="Z55" i="36"/>
  <c r="V55" i="36"/>
  <c r="R55" i="36"/>
  <c r="N55" i="36"/>
  <c r="I55" i="36"/>
  <c r="B55" i="36"/>
  <c r="AX54" i="36"/>
  <c r="AT54" i="36"/>
  <c r="AP54" i="36"/>
  <c r="AL54" i="36"/>
  <c r="AH54" i="36"/>
  <c r="AD54" i="36"/>
  <c r="Z54" i="36"/>
  <c r="V54" i="36"/>
  <c r="R54" i="36"/>
  <c r="N54" i="36"/>
  <c r="I54" i="36"/>
  <c r="B54" i="36"/>
  <c r="AX53" i="36"/>
  <c r="AT53" i="36"/>
  <c r="AP53" i="36"/>
  <c r="AL53" i="36"/>
  <c r="AH53" i="36"/>
  <c r="AD53" i="36"/>
  <c r="Z53" i="36"/>
  <c r="V53" i="36"/>
  <c r="R53" i="36"/>
  <c r="N53" i="36"/>
  <c r="I53" i="36"/>
  <c r="B53" i="36"/>
  <c r="AX52" i="36"/>
  <c r="AT52" i="36"/>
  <c r="AP52" i="36"/>
  <c r="AL52" i="36"/>
  <c r="AH52" i="36"/>
  <c r="AD52" i="36"/>
  <c r="Z52" i="36"/>
  <c r="V52" i="36"/>
  <c r="R52" i="36"/>
  <c r="N52" i="36"/>
  <c r="I52" i="36"/>
  <c r="B52" i="36"/>
  <c r="AX51" i="36"/>
  <c r="AT51" i="36"/>
  <c r="AP51" i="36"/>
  <c r="AL51" i="36"/>
  <c r="AH51" i="36"/>
  <c r="AD51" i="36"/>
  <c r="Z51" i="36"/>
  <c r="V51" i="36"/>
  <c r="R51" i="36"/>
  <c r="N51" i="36"/>
  <c r="I51" i="36"/>
  <c r="B51" i="36"/>
  <c r="AX50" i="36"/>
  <c r="AT50" i="36"/>
  <c r="AP50" i="36"/>
  <c r="AL50" i="36"/>
  <c r="AH50" i="36"/>
  <c r="AD50" i="36"/>
  <c r="Z50" i="36"/>
  <c r="V50" i="36"/>
  <c r="R50" i="36"/>
  <c r="N50" i="36"/>
  <c r="I50" i="36"/>
  <c r="B50" i="36"/>
  <c r="AX49" i="36"/>
  <c r="AT49" i="36"/>
  <c r="AP49" i="36"/>
  <c r="AL49" i="36"/>
  <c r="AH49" i="36"/>
  <c r="AD49" i="36"/>
  <c r="Z49" i="36"/>
  <c r="V49" i="36"/>
  <c r="R49" i="36"/>
  <c r="N49" i="36"/>
  <c r="I49" i="36"/>
  <c r="B49" i="36"/>
  <c r="AX48" i="36"/>
  <c r="AT48" i="36"/>
  <c r="AP48" i="36"/>
  <c r="AL48" i="36"/>
  <c r="AH48" i="36"/>
  <c r="AD48" i="36"/>
  <c r="Z48" i="36"/>
  <c r="V48" i="36"/>
  <c r="R48" i="36"/>
  <c r="N48" i="36"/>
  <c r="I48" i="36"/>
  <c r="B48" i="36"/>
  <c r="AX47" i="36"/>
  <c r="AT47" i="36"/>
  <c r="AP47" i="36"/>
  <c r="AL47" i="36"/>
  <c r="AH47" i="36"/>
  <c r="AD47" i="36"/>
  <c r="Z47" i="36"/>
  <c r="V47" i="36"/>
  <c r="R47" i="36"/>
  <c r="N47" i="36"/>
  <c r="I47" i="36"/>
  <c r="B47" i="36"/>
  <c r="AX46" i="36"/>
  <c r="AT46" i="36"/>
  <c r="AP46" i="36"/>
  <c r="AL46" i="36"/>
  <c r="AH46" i="36"/>
  <c r="AD46" i="36"/>
  <c r="Z46" i="36"/>
  <c r="V46" i="36"/>
  <c r="R46" i="36"/>
  <c r="N46" i="36"/>
  <c r="I46" i="36"/>
  <c r="B46" i="36"/>
  <c r="AX45" i="36"/>
  <c r="AT45" i="36"/>
  <c r="AP45" i="36"/>
  <c r="AL45" i="36"/>
  <c r="AH45" i="36"/>
  <c r="AD45" i="36"/>
  <c r="Z45" i="36"/>
  <c r="V45" i="36"/>
  <c r="R45" i="36"/>
  <c r="N45" i="36"/>
  <c r="I45" i="36"/>
  <c r="B45" i="36"/>
  <c r="AX44" i="36"/>
  <c r="AT44" i="36"/>
  <c r="AP44" i="36"/>
  <c r="AL44" i="36"/>
  <c r="AH44" i="36"/>
  <c r="AD44" i="36"/>
  <c r="Z44" i="36"/>
  <c r="V44" i="36"/>
  <c r="R44" i="36"/>
  <c r="N44" i="36"/>
  <c r="I44" i="36"/>
  <c r="B44" i="36"/>
  <c r="AX43" i="36"/>
  <c r="AT43" i="36"/>
  <c r="AP43" i="36"/>
  <c r="AL43" i="36"/>
  <c r="AH43" i="36"/>
  <c r="AD43" i="36"/>
  <c r="Z43" i="36"/>
  <c r="V43" i="36"/>
  <c r="R43" i="36"/>
  <c r="N43" i="36"/>
  <c r="I43" i="36"/>
  <c r="B43" i="36"/>
  <c r="AX42" i="36"/>
  <c r="AT42" i="36"/>
  <c r="AP42" i="36"/>
  <c r="AL42" i="36"/>
  <c r="AH42" i="36"/>
  <c r="AD42" i="36"/>
  <c r="Z42" i="36"/>
  <c r="V42" i="36"/>
  <c r="R42" i="36"/>
  <c r="N42" i="36"/>
  <c r="I42" i="36"/>
  <c r="B42" i="36"/>
  <c r="AX41" i="36"/>
  <c r="AT41" i="36"/>
  <c r="AP41" i="36"/>
  <c r="AL41" i="36"/>
  <c r="AH41" i="36"/>
  <c r="AD41" i="36"/>
  <c r="Z41" i="36"/>
  <c r="V41" i="36"/>
  <c r="R41" i="36"/>
  <c r="N41" i="36"/>
  <c r="I41" i="36"/>
  <c r="B41" i="36"/>
  <c r="AX40" i="36"/>
  <c r="AT40" i="36"/>
  <c r="AP40" i="36"/>
  <c r="AL40" i="36"/>
  <c r="AH40" i="36"/>
  <c r="AD40" i="36"/>
  <c r="Z40" i="36"/>
  <c r="V40" i="36"/>
  <c r="R40" i="36"/>
  <c r="N40" i="36"/>
  <c r="I40" i="36"/>
  <c r="B40" i="36"/>
  <c r="AX39" i="36"/>
  <c r="AT39" i="36"/>
  <c r="AP39" i="36"/>
  <c r="AL39" i="36"/>
  <c r="AH39" i="36"/>
  <c r="AD39" i="36"/>
  <c r="Z39" i="36"/>
  <c r="V39" i="36"/>
  <c r="R39" i="36"/>
  <c r="N39" i="36"/>
  <c r="I39" i="36"/>
  <c r="B39" i="36"/>
  <c r="AX38" i="36"/>
  <c r="AT38" i="36"/>
  <c r="AP38" i="36"/>
  <c r="AL38" i="36"/>
  <c r="AH38" i="36"/>
  <c r="AD38" i="36"/>
  <c r="Z38" i="36"/>
  <c r="V38" i="36"/>
  <c r="R38" i="36"/>
  <c r="N38" i="36"/>
  <c r="I38" i="36"/>
  <c r="B38" i="36"/>
  <c r="AX37" i="36"/>
  <c r="AT37" i="36"/>
  <c r="AP37" i="36"/>
  <c r="AL37" i="36"/>
  <c r="AH37" i="36"/>
  <c r="AD37" i="36"/>
  <c r="Z37" i="36"/>
  <c r="V37" i="36"/>
  <c r="R37" i="36"/>
  <c r="N37" i="36"/>
  <c r="I37" i="36"/>
  <c r="B37" i="36"/>
  <c r="AX36" i="36"/>
  <c r="AT36" i="36"/>
  <c r="AP36" i="36"/>
  <c r="AL36" i="36"/>
  <c r="AH36" i="36"/>
  <c r="AD36" i="36"/>
  <c r="Z36" i="36"/>
  <c r="V36" i="36"/>
  <c r="R36" i="36"/>
  <c r="N36" i="36"/>
  <c r="I36" i="36"/>
  <c r="B36" i="36"/>
  <c r="AX35" i="36"/>
  <c r="AT35" i="36"/>
  <c r="AP35" i="36"/>
  <c r="AL35" i="36"/>
  <c r="AH35" i="36"/>
  <c r="AD35" i="36"/>
  <c r="Z35" i="36"/>
  <c r="V35" i="36"/>
  <c r="R35" i="36"/>
  <c r="N35" i="36"/>
  <c r="I35" i="36"/>
  <c r="B35" i="36"/>
  <c r="AX34" i="36"/>
  <c r="AT34" i="36"/>
  <c r="AP34" i="36"/>
  <c r="AL34" i="36"/>
  <c r="AH34" i="36"/>
  <c r="AD34" i="36"/>
  <c r="Z34" i="36"/>
  <c r="V34" i="36"/>
  <c r="R34" i="36"/>
  <c r="N34" i="36"/>
  <c r="I34" i="36"/>
  <c r="B34" i="36"/>
  <c r="AX33" i="36"/>
  <c r="AT33" i="36"/>
  <c r="AP33" i="36"/>
  <c r="AL33" i="36"/>
  <c r="AH33" i="36"/>
  <c r="AD33" i="36"/>
  <c r="Z33" i="36"/>
  <c r="V33" i="36"/>
  <c r="R33" i="36"/>
  <c r="N33" i="36"/>
  <c r="I33" i="36"/>
  <c r="B33" i="36"/>
  <c r="AX32" i="36"/>
  <c r="AT32" i="36"/>
  <c r="AP32" i="36"/>
  <c r="AL32" i="36"/>
  <c r="AH32" i="36"/>
  <c r="AD32" i="36"/>
  <c r="Z32" i="36"/>
  <c r="V32" i="36"/>
  <c r="R32" i="36"/>
  <c r="N32" i="36"/>
  <c r="I32" i="36"/>
  <c r="B32" i="36"/>
  <c r="AX31" i="36"/>
  <c r="AT31" i="36"/>
  <c r="AP31" i="36"/>
  <c r="AL31" i="36"/>
  <c r="AH31" i="36"/>
  <c r="AD31" i="36"/>
  <c r="Z31" i="36"/>
  <c r="V31" i="36"/>
  <c r="G31" i="36" s="1"/>
  <c r="AY31" i="36" s="1"/>
  <c r="BA31" i="36" s="1"/>
  <c r="R31" i="36"/>
  <c r="N31" i="36"/>
  <c r="I31" i="36"/>
  <c r="B31" i="36"/>
  <c r="AX30" i="36"/>
  <c r="AT30" i="36"/>
  <c r="AP30" i="36"/>
  <c r="AL30" i="36"/>
  <c r="AH30" i="36"/>
  <c r="AD30" i="36"/>
  <c r="Z30" i="36"/>
  <c r="V30" i="36"/>
  <c r="R30" i="36"/>
  <c r="N30" i="36"/>
  <c r="I30" i="36"/>
  <c r="B30" i="36"/>
  <c r="AX29" i="36"/>
  <c r="AT29" i="36"/>
  <c r="AP29" i="36"/>
  <c r="AL29" i="36"/>
  <c r="AH29" i="36"/>
  <c r="AD29" i="36"/>
  <c r="Z29" i="36"/>
  <c r="V29" i="36"/>
  <c r="R29" i="36"/>
  <c r="N29" i="36"/>
  <c r="I29" i="36"/>
  <c r="B29" i="36"/>
  <c r="AX28" i="36"/>
  <c r="AT28" i="36"/>
  <c r="AP28" i="36"/>
  <c r="AL28" i="36"/>
  <c r="AH28" i="36"/>
  <c r="AD28" i="36"/>
  <c r="Z28" i="36"/>
  <c r="G28" i="36" s="1"/>
  <c r="AY28" i="36" s="1"/>
  <c r="BA28" i="36" s="1"/>
  <c r="V28" i="36"/>
  <c r="R28" i="36"/>
  <c r="N28" i="36"/>
  <c r="I28" i="36"/>
  <c r="B28" i="36"/>
  <c r="AX27" i="36"/>
  <c r="AT27" i="36"/>
  <c r="AP27" i="36"/>
  <c r="AL27" i="36"/>
  <c r="AH27" i="36"/>
  <c r="AD27" i="36"/>
  <c r="Z27" i="36"/>
  <c r="V27" i="36"/>
  <c r="R27" i="36"/>
  <c r="N27" i="36"/>
  <c r="I27" i="36"/>
  <c r="B27" i="36"/>
  <c r="AX26" i="36"/>
  <c r="AT26" i="36"/>
  <c r="AP26" i="36"/>
  <c r="AL26" i="36"/>
  <c r="AH26" i="36"/>
  <c r="AD26" i="36"/>
  <c r="Z26" i="36"/>
  <c r="V26" i="36"/>
  <c r="R26" i="36"/>
  <c r="N26" i="36"/>
  <c r="I26" i="36"/>
  <c r="B26" i="36"/>
  <c r="AX24" i="36"/>
  <c r="AT24" i="36"/>
  <c r="AP24" i="36"/>
  <c r="AL24" i="36"/>
  <c r="AH24" i="36"/>
  <c r="AD24" i="36"/>
  <c r="Z24" i="36"/>
  <c r="V24" i="36"/>
  <c r="R24" i="36"/>
  <c r="N24" i="36"/>
  <c r="B24" i="36"/>
  <c r="AX25" i="36"/>
  <c r="AT25" i="36"/>
  <c r="AP25" i="36"/>
  <c r="AL25" i="36"/>
  <c r="AH25" i="36"/>
  <c r="AD25" i="36"/>
  <c r="Z25" i="36"/>
  <c r="V25" i="36"/>
  <c r="R25" i="36"/>
  <c r="N25" i="36"/>
  <c r="B25" i="36"/>
  <c r="AX23" i="36"/>
  <c r="AT23" i="36"/>
  <c r="AP23" i="36"/>
  <c r="AL23" i="36"/>
  <c r="AH23" i="36"/>
  <c r="AD23" i="36"/>
  <c r="Z23" i="36"/>
  <c r="V23" i="36"/>
  <c r="R23" i="36"/>
  <c r="N23" i="36"/>
  <c r="I23" i="36"/>
  <c r="B23" i="36"/>
  <c r="AX22" i="36"/>
  <c r="AT22" i="36"/>
  <c r="AP22" i="36"/>
  <c r="AL22" i="36"/>
  <c r="AH22" i="36"/>
  <c r="AD22" i="36"/>
  <c r="Z22" i="36"/>
  <c r="V22" i="36"/>
  <c r="R22" i="36"/>
  <c r="N22" i="36"/>
  <c r="I22" i="36"/>
  <c r="B22" i="36"/>
  <c r="AX21" i="36"/>
  <c r="AT21" i="36"/>
  <c r="AP21" i="36"/>
  <c r="AL21" i="36"/>
  <c r="AH21" i="36"/>
  <c r="AD21" i="36"/>
  <c r="Z21" i="36"/>
  <c r="V21" i="36"/>
  <c r="R21" i="36"/>
  <c r="N21" i="36"/>
  <c r="I21" i="36"/>
  <c r="B21" i="36"/>
  <c r="AX20" i="36"/>
  <c r="AT20" i="36"/>
  <c r="AP20" i="36"/>
  <c r="AL20" i="36"/>
  <c r="AH20" i="36"/>
  <c r="AD20" i="36"/>
  <c r="Z20" i="36"/>
  <c r="V20" i="36"/>
  <c r="R20" i="36"/>
  <c r="N20" i="36"/>
  <c r="I20" i="36"/>
  <c r="B20" i="36"/>
  <c r="AX19" i="36"/>
  <c r="AT19" i="36"/>
  <c r="AP19" i="36"/>
  <c r="AL19" i="36"/>
  <c r="AH19" i="36"/>
  <c r="AD19" i="36"/>
  <c r="Z19" i="36"/>
  <c r="V19" i="36"/>
  <c r="R19" i="36"/>
  <c r="N19" i="36"/>
  <c r="I19" i="36"/>
  <c r="B19" i="36"/>
  <c r="AX18" i="36"/>
  <c r="AT18" i="36"/>
  <c r="AP18" i="36"/>
  <c r="AL18" i="36"/>
  <c r="AH18" i="36"/>
  <c r="AD18" i="36"/>
  <c r="Z18" i="36"/>
  <c r="V18" i="36"/>
  <c r="R18" i="36"/>
  <c r="N18" i="36"/>
  <c r="I18" i="36"/>
  <c r="B18" i="36"/>
  <c r="AX17" i="36"/>
  <c r="AT17" i="36"/>
  <c r="AP17" i="36"/>
  <c r="AL17" i="36"/>
  <c r="AH17" i="36"/>
  <c r="AD17" i="36"/>
  <c r="Z17" i="36"/>
  <c r="V17" i="36"/>
  <c r="R17" i="36"/>
  <c r="N17" i="36"/>
  <c r="I17" i="36"/>
  <c r="B17" i="36"/>
  <c r="AX16" i="36"/>
  <c r="AT16" i="36"/>
  <c r="AP16" i="36"/>
  <c r="AL16" i="36"/>
  <c r="AH16" i="36"/>
  <c r="AD16" i="36"/>
  <c r="Z16" i="36"/>
  <c r="V16" i="36"/>
  <c r="R16" i="36"/>
  <c r="N16" i="36"/>
  <c r="I16" i="36"/>
  <c r="B16" i="36"/>
  <c r="AX15" i="36"/>
  <c r="AT15" i="36"/>
  <c r="AP15" i="36"/>
  <c r="AL15" i="36"/>
  <c r="AH15" i="36"/>
  <c r="AD15" i="36"/>
  <c r="Z15" i="36"/>
  <c r="V15" i="36"/>
  <c r="R15" i="36"/>
  <c r="N15" i="36"/>
  <c r="I15" i="36"/>
  <c r="B15" i="36"/>
  <c r="AX14" i="36"/>
  <c r="AT14" i="36"/>
  <c r="AP14" i="36"/>
  <c r="AL14" i="36"/>
  <c r="AH14" i="36"/>
  <c r="AD14" i="36"/>
  <c r="Z14" i="36"/>
  <c r="V14" i="36"/>
  <c r="R14" i="36"/>
  <c r="N14" i="36"/>
  <c r="I14" i="36"/>
  <c r="B14" i="36"/>
  <c r="AX13" i="36"/>
  <c r="AT13" i="36"/>
  <c r="AP13" i="36"/>
  <c r="AL13" i="36"/>
  <c r="AH13" i="36"/>
  <c r="AD13" i="36"/>
  <c r="Z13" i="36"/>
  <c r="V13" i="36"/>
  <c r="R13" i="36"/>
  <c r="N13" i="36"/>
  <c r="I13" i="36"/>
  <c r="B13" i="36"/>
  <c r="AX12" i="36"/>
  <c r="AT12" i="36"/>
  <c r="AP12" i="36"/>
  <c r="AL12" i="36"/>
  <c r="AH12" i="36"/>
  <c r="AD12" i="36"/>
  <c r="Z12" i="36"/>
  <c r="V12" i="36"/>
  <c r="R12" i="36"/>
  <c r="N12" i="36"/>
  <c r="I12" i="36"/>
  <c r="B12" i="36"/>
  <c r="AX11" i="36"/>
  <c r="AT11" i="36"/>
  <c r="AP11" i="36"/>
  <c r="AL11" i="36"/>
  <c r="AH11" i="36"/>
  <c r="AD11" i="36"/>
  <c r="Z11" i="36"/>
  <c r="V11" i="36"/>
  <c r="R11" i="36"/>
  <c r="N11" i="36"/>
  <c r="J11" i="36"/>
  <c r="I11" i="36"/>
  <c r="B11" i="36"/>
  <c r="AX10" i="36"/>
  <c r="AT10" i="36"/>
  <c r="AP10" i="36"/>
  <c r="AL10" i="36"/>
  <c r="AH10" i="36"/>
  <c r="AD10" i="36"/>
  <c r="Z10" i="36"/>
  <c r="V10" i="36"/>
  <c r="R10" i="36"/>
  <c r="N10" i="36"/>
  <c r="I10" i="36"/>
  <c r="B10" i="36"/>
  <c r="AX9" i="36"/>
  <c r="AT9" i="36"/>
  <c r="AP9" i="36"/>
  <c r="AL9" i="36"/>
  <c r="AH9" i="36"/>
  <c r="AD9" i="36"/>
  <c r="Z9" i="36"/>
  <c r="V9" i="36"/>
  <c r="R9" i="36"/>
  <c r="N9" i="36"/>
  <c r="I9" i="36"/>
  <c r="B9" i="36"/>
  <c r="AX8" i="36"/>
  <c r="AT8" i="36"/>
  <c r="AP8" i="36"/>
  <c r="AL8" i="36"/>
  <c r="AH8" i="36"/>
  <c r="AD8" i="36"/>
  <c r="Z8" i="36"/>
  <c r="V8" i="36"/>
  <c r="R8" i="36"/>
  <c r="N8" i="36"/>
  <c r="I8" i="36"/>
  <c r="B8" i="36"/>
  <c r="AX7" i="36"/>
  <c r="AT7" i="36"/>
  <c r="AP7" i="36"/>
  <c r="AL7" i="36"/>
  <c r="AH7" i="36"/>
  <c r="AD7" i="36"/>
  <c r="Z7" i="36"/>
  <c r="V7" i="36"/>
  <c r="R7" i="36"/>
  <c r="N7" i="36"/>
  <c r="I7" i="36"/>
  <c r="B7" i="36"/>
  <c r="AX6" i="36"/>
  <c r="AT6" i="36"/>
  <c r="AP6" i="36"/>
  <c r="AL6" i="36"/>
  <c r="AH6" i="36"/>
  <c r="AD6" i="36"/>
  <c r="Z6" i="36"/>
  <c r="V6" i="36"/>
  <c r="R6" i="36"/>
  <c r="N6" i="36"/>
  <c r="I6" i="36"/>
  <c r="B6" i="36"/>
  <c r="AX5" i="36"/>
  <c r="AT5" i="36"/>
  <c r="AP5" i="36"/>
  <c r="AL5" i="36"/>
  <c r="AH5" i="36"/>
  <c r="AD5" i="36"/>
  <c r="Z5" i="36"/>
  <c r="V5" i="36"/>
  <c r="R5" i="36"/>
  <c r="N5" i="36"/>
  <c r="I5" i="36"/>
  <c r="B5" i="36"/>
  <c r="AX4" i="36"/>
  <c r="AT4" i="36"/>
  <c r="AP4" i="36"/>
  <c r="AL4" i="36"/>
  <c r="AH4" i="36"/>
  <c r="AD4" i="36"/>
  <c r="Z4" i="36"/>
  <c r="V4" i="36"/>
  <c r="R4" i="36"/>
  <c r="N4" i="36"/>
  <c r="I4" i="36"/>
  <c r="B4" i="36"/>
  <c r="AX3" i="36"/>
  <c r="AT3" i="36"/>
  <c r="AP3" i="36"/>
  <c r="AL3" i="36"/>
  <c r="AH3" i="36"/>
  <c r="AD3" i="36"/>
  <c r="Z3" i="36"/>
  <c r="V3" i="36"/>
  <c r="R3" i="36"/>
  <c r="N3" i="36"/>
  <c r="I3" i="36"/>
  <c r="B3" i="36"/>
  <c r="AX2" i="36"/>
  <c r="AT2" i="36"/>
  <c r="AP2" i="36"/>
  <c r="AL2" i="36"/>
  <c r="AH2" i="36"/>
  <c r="AD2" i="36"/>
  <c r="Z2" i="36"/>
  <c r="V2" i="36"/>
  <c r="R2" i="36"/>
  <c r="N2" i="36"/>
  <c r="I2" i="36"/>
  <c r="B2" i="36"/>
  <c r="C1" i="36"/>
  <c r="I15" i="31"/>
  <c r="G15" i="31"/>
  <c r="F15" i="31"/>
  <c r="E15" i="31"/>
  <c r="D15" i="31"/>
  <c r="C15" i="31"/>
  <c r="B15" i="31"/>
  <c r="I14" i="31"/>
  <c r="G14" i="31"/>
  <c r="F14" i="31"/>
  <c r="E14" i="31"/>
  <c r="D14" i="31"/>
  <c r="C14" i="31"/>
  <c r="B14" i="31"/>
  <c r="H6" i="31"/>
  <c r="H5" i="31"/>
  <c r="H4" i="31"/>
  <c r="G73" i="37" l="1"/>
  <c r="AY73" i="37" s="1"/>
  <c r="BA73" i="37" s="1"/>
  <c r="BB73" i="37" s="1"/>
  <c r="G74" i="37"/>
  <c r="AY74" i="37" s="1"/>
  <c r="BA74" i="37" s="1"/>
  <c r="BB74" i="37" s="1"/>
  <c r="G75" i="37"/>
  <c r="AY75" i="37" s="1"/>
  <c r="BA75" i="37" s="1"/>
  <c r="BB75" i="37" s="1"/>
  <c r="G77" i="37"/>
  <c r="AY77" i="37" s="1"/>
  <c r="BA77" i="37" s="1"/>
  <c r="BB77" i="37" s="1"/>
  <c r="G81" i="37"/>
  <c r="AY81" i="37" s="1"/>
  <c r="BA81" i="37" s="1"/>
  <c r="BB81" i="37" s="1"/>
  <c r="G47" i="36"/>
  <c r="AY47" i="36" s="1"/>
  <c r="BA47" i="36" s="1"/>
  <c r="G67" i="36"/>
  <c r="G70" i="36"/>
  <c r="AY70" i="36" s="1"/>
  <c r="BA70" i="36" s="1"/>
  <c r="G74" i="36"/>
  <c r="G6" i="37"/>
  <c r="G69" i="37"/>
  <c r="AY69" i="37" s="1"/>
  <c r="BA69" i="37" s="1"/>
  <c r="BB69" i="37" s="1"/>
  <c r="G72" i="37"/>
  <c r="AY72" i="37" s="1"/>
  <c r="BA72" i="37" s="1"/>
  <c r="BB72" i="37" s="1"/>
  <c r="G64" i="37"/>
  <c r="AY64" i="37" s="1"/>
  <c r="G26" i="36"/>
  <c r="AY26" i="36" s="1"/>
  <c r="BA26" i="36" s="1"/>
  <c r="G44" i="36"/>
  <c r="AY44" i="36" s="1"/>
  <c r="BA44" i="36" s="1"/>
  <c r="G63" i="36"/>
  <c r="AY63" i="36" s="1"/>
  <c r="BA63" i="36" s="1"/>
  <c r="G12" i="36"/>
  <c r="AY12" i="36" s="1"/>
  <c r="BA12" i="36" s="1"/>
  <c r="G15" i="36"/>
  <c r="AY15" i="36" s="1"/>
  <c r="BA15" i="36" s="1"/>
  <c r="G39" i="36"/>
  <c r="AY39" i="36" s="1"/>
  <c r="BA39" i="36" s="1"/>
  <c r="G42" i="36"/>
  <c r="AY42" i="36" s="1"/>
  <c r="BA42" i="36" s="1"/>
  <c r="G60" i="36"/>
  <c r="AY60" i="36" s="1"/>
  <c r="BA60" i="36" s="1"/>
  <c r="G8" i="36"/>
  <c r="AY8" i="36" s="1"/>
  <c r="BA8" i="36" s="1"/>
  <c r="G9" i="36"/>
  <c r="AY9" i="36" s="1"/>
  <c r="BA9" i="36" s="1"/>
  <c r="G20" i="36"/>
  <c r="AY20" i="36" s="1"/>
  <c r="BA20" i="36" s="1"/>
  <c r="G21" i="36"/>
  <c r="AY21" i="36" s="1"/>
  <c r="BA21" i="36" s="1"/>
  <c r="G52" i="36"/>
  <c r="AY52" i="36" s="1"/>
  <c r="BA52" i="36" s="1"/>
  <c r="G53" i="36"/>
  <c r="AY53" i="36" s="1"/>
  <c r="BA53" i="36" s="1"/>
  <c r="G55" i="36"/>
  <c r="AY55" i="36" s="1"/>
  <c r="BA55" i="36" s="1"/>
  <c r="G58" i="36"/>
  <c r="AY58" i="36" s="1"/>
  <c r="BA58" i="36" s="1"/>
  <c r="G23" i="36"/>
  <c r="AY23" i="36" s="1"/>
  <c r="BA23" i="36" s="1"/>
  <c r="H15" i="31"/>
  <c r="G16" i="36"/>
  <c r="AY16" i="36" s="1"/>
  <c r="BA16" i="36" s="1"/>
  <c r="G19" i="36"/>
  <c r="AY19" i="36" s="1"/>
  <c r="BA19" i="36" s="1"/>
  <c r="G48" i="36"/>
  <c r="AY48" i="36" s="1"/>
  <c r="BA48" i="36" s="1"/>
  <c r="G51" i="36"/>
  <c r="AY51" i="36" s="1"/>
  <c r="BA51" i="36" s="1"/>
  <c r="G36" i="36"/>
  <c r="AY36" i="36" s="1"/>
  <c r="BA36" i="36" s="1"/>
  <c r="G37" i="36"/>
  <c r="AY37" i="36" s="1"/>
  <c r="BA37" i="36" s="1"/>
  <c r="G66" i="36"/>
  <c r="AY66" i="36" s="1"/>
  <c r="BA66" i="36" s="1"/>
  <c r="G32" i="36"/>
  <c r="AY32" i="36" s="1"/>
  <c r="BA32" i="36" s="1"/>
  <c r="G35" i="36"/>
  <c r="AY35" i="36" s="1"/>
  <c r="BA35" i="36" s="1"/>
  <c r="G64" i="36"/>
  <c r="AY64" i="36" s="1"/>
  <c r="BA64" i="36" s="1"/>
  <c r="G4" i="37"/>
  <c r="AY4" i="37" s="1"/>
  <c r="BA4" i="37" s="1"/>
  <c r="G5" i="37"/>
  <c r="AY5" i="37" s="1"/>
  <c r="BA5" i="37" s="1"/>
  <c r="G14" i="37"/>
  <c r="AY14" i="37" s="1"/>
  <c r="BA14" i="37" s="1"/>
  <c r="G15" i="37"/>
  <c r="AY15" i="37" s="1"/>
  <c r="BA15" i="37" s="1"/>
  <c r="G20" i="37"/>
  <c r="AY20" i="37" s="1"/>
  <c r="BA20" i="37" s="1"/>
  <c r="BB20" i="37" s="1"/>
  <c r="G22" i="37"/>
  <c r="AY22" i="37" s="1"/>
  <c r="BA22" i="37" s="1"/>
  <c r="BB22" i="37" s="1"/>
  <c r="G28" i="37"/>
  <c r="AY28" i="37" s="1"/>
  <c r="BA28" i="37" s="1"/>
  <c r="BB28" i="37" s="1"/>
  <c r="G30" i="37"/>
  <c r="AY30" i="37" s="1"/>
  <c r="BA30" i="37" s="1"/>
  <c r="BB30" i="37" s="1"/>
  <c r="G36" i="37"/>
  <c r="AY36" i="37" s="1"/>
  <c r="BA36" i="37" s="1"/>
  <c r="BB36" i="37" s="1"/>
  <c r="G38" i="37"/>
  <c r="AY38" i="37" s="1"/>
  <c r="BA38" i="37" s="1"/>
  <c r="BB38" i="37" s="1"/>
  <c r="G44" i="37"/>
  <c r="AY44" i="37" s="1"/>
  <c r="BA44" i="37" s="1"/>
  <c r="BB44" i="37" s="1"/>
  <c r="G46" i="37"/>
  <c r="AY46" i="37" s="1"/>
  <c r="BA46" i="37" s="1"/>
  <c r="BB46" i="37" s="1"/>
  <c r="G52" i="37"/>
  <c r="AY52" i="37" s="1"/>
  <c r="BA52" i="37" s="1"/>
  <c r="BB52" i="37" s="1"/>
  <c r="G54" i="37"/>
  <c r="AY54" i="37" s="1"/>
  <c r="BA54" i="37" s="1"/>
  <c r="BB54" i="37" s="1"/>
  <c r="G60" i="37"/>
  <c r="AY60" i="37" s="1"/>
  <c r="BA60" i="37" s="1"/>
  <c r="BB60" i="37" s="1"/>
  <c r="G62" i="37"/>
  <c r="AY62" i="37" s="1"/>
  <c r="BA62" i="37" s="1"/>
  <c r="BB62" i="37" s="1"/>
  <c r="G68" i="37"/>
  <c r="AY68" i="37" s="1"/>
  <c r="BA68" i="37" s="1"/>
  <c r="BB68" i="37" s="1"/>
  <c r="G70" i="37"/>
  <c r="AY70" i="37" s="1"/>
  <c r="BA70" i="37" s="1"/>
  <c r="BB70" i="37" s="1"/>
  <c r="G71" i="37"/>
  <c r="AY71" i="37" s="1"/>
  <c r="BA71" i="37" s="1"/>
  <c r="BB71" i="37" s="1"/>
  <c r="G13" i="36"/>
  <c r="AY13" i="36" s="1"/>
  <c r="BA13" i="36" s="1"/>
  <c r="AY25" i="36"/>
  <c r="BA25" i="36" s="1"/>
  <c r="G27" i="36"/>
  <c r="AY27" i="36" s="1"/>
  <c r="BA27" i="36" s="1"/>
  <c r="G29" i="36"/>
  <c r="AY29" i="36" s="1"/>
  <c r="BA29" i="36" s="1"/>
  <c r="G40" i="36"/>
  <c r="AY40" i="36" s="1"/>
  <c r="BA40" i="36" s="1"/>
  <c r="G43" i="36"/>
  <c r="AY43" i="36" s="1"/>
  <c r="BA43" i="36" s="1"/>
  <c r="G45" i="36"/>
  <c r="AY45" i="36" s="1"/>
  <c r="BA45" i="36" s="1"/>
  <c r="G56" i="36"/>
  <c r="AY56" i="36" s="1"/>
  <c r="BA56" i="36" s="1"/>
  <c r="G59" i="36"/>
  <c r="AY59" i="36" s="1"/>
  <c r="BA59" i="36" s="1"/>
  <c r="G61" i="36"/>
  <c r="AY61" i="36" s="1"/>
  <c r="BA61" i="36" s="1"/>
  <c r="G75" i="36"/>
  <c r="AY75" i="36" s="1"/>
  <c r="BA75" i="36" s="1"/>
  <c r="G77" i="36"/>
  <c r="AY77" i="36" s="1"/>
  <c r="BA77" i="36" s="1"/>
  <c r="G78" i="36"/>
  <c r="AY78" i="36" s="1"/>
  <c r="BA78" i="36" s="1"/>
  <c r="G79" i="36"/>
  <c r="AY79" i="36" s="1"/>
  <c r="BA79" i="36" s="1"/>
  <c r="G81" i="36"/>
  <c r="AY81" i="36" s="1"/>
  <c r="BA81" i="36" s="1"/>
  <c r="G82" i="36"/>
  <c r="AY82" i="36" s="1"/>
  <c r="BA82" i="36" s="1"/>
  <c r="G83" i="36"/>
  <c r="AY83" i="36" s="1"/>
  <c r="BA83" i="36" s="1"/>
  <c r="G76" i="37"/>
  <c r="AY76" i="37" s="1"/>
  <c r="BA76" i="37" s="1"/>
  <c r="BB76" i="37" s="1"/>
  <c r="G78" i="37"/>
  <c r="AY78" i="37" s="1"/>
  <c r="BA78" i="37" s="1"/>
  <c r="BB78" i="37" s="1"/>
  <c r="G79" i="37"/>
  <c r="AY79" i="37" s="1"/>
  <c r="BA79" i="37" s="1"/>
  <c r="BB79" i="37" s="1"/>
  <c r="G18" i="36"/>
  <c r="AY18" i="36" s="1"/>
  <c r="BA18" i="36" s="1"/>
  <c r="G34" i="36"/>
  <c r="AY34" i="36" s="1"/>
  <c r="BA34" i="36" s="1"/>
  <c r="G50" i="36"/>
  <c r="AY50" i="36" s="1"/>
  <c r="BA50" i="36" s="1"/>
  <c r="G85" i="36"/>
  <c r="AY85" i="36" s="1"/>
  <c r="BA85" i="36" s="1"/>
  <c r="G86" i="36"/>
  <c r="AY86" i="36" s="1"/>
  <c r="BA86" i="36" s="1"/>
  <c r="G87" i="36"/>
  <c r="AY87" i="36" s="1"/>
  <c r="BA87" i="36" s="1"/>
  <c r="G88" i="36"/>
  <c r="AY88" i="36" s="1"/>
  <c r="BA88" i="36" s="1"/>
  <c r="G89" i="36"/>
  <c r="AY89" i="36" s="1"/>
  <c r="BA89" i="36" s="1"/>
  <c r="G90" i="36"/>
  <c r="AY90" i="36" s="1"/>
  <c r="BA90" i="36" s="1"/>
  <c r="G91" i="36"/>
  <c r="AY91" i="36" s="1"/>
  <c r="BA91" i="36" s="1"/>
  <c r="G92" i="36"/>
  <c r="AY92" i="36" s="1"/>
  <c r="BA92" i="36" s="1"/>
  <c r="G65" i="37"/>
  <c r="AY65" i="37" s="1"/>
  <c r="G66" i="37"/>
  <c r="AY66" i="37" s="1"/>
  <c r="BA66" i="37" s="1"/>
  <c r="BB66" i="37" s="1"/>
  <c r="G67" i="37"/>
  <c r="AY67" i="37" s="1"/>
  <c r="BA67" i="37" s="1"/>
  <c r="BB67" i="37" s="1"/>
  <c r="G80" i="37"/>
  <c r="AY80" i="37" s="1"/>
  <c r="BA80" i="37" s="1"/>
  <c r="BB80" i="37" s="1"/>
  <c r="G82" i="37"/>
  <c r="AY82" i="37" s="1"/>
  <c r="BA82" i="37" s="1"/>
  <c r="BB82" i="37" s="1"/>
  <c r="G83" i="37"/>
  <c r="AY83" i="37" s="1"/>
  <c r="BA83" i="37" s="1"/>
  <c r="BB83" i="37" s="1"/>
  <c r="G85" i="37"/>
  <c r="AY85" i="37" s="1"/>
  <c r="BA85" i="37" s="1"/>
  <c r="BB85" i="37" s="1"/>
  <c r="G86" i="37"/>
  <c r="AY86" i="37" s="1"/>
  <c r="BA86" i="37" s="1"/>
  <c r="BB86" i="37" s="1"/>
  <c r="G87" i="37"/>
  <c r="AY87" i="37" s="1"/>
  <c r="BA87" i="37" s="1"/>
  <c r="BB87" i="37" s="1"/>
  <c r="G89" i="37"/>
  <c r="AY89" i="37" s="1"/>
  <c r="BA89" i="37" s="1"/>
  <c r="BB89" i="37" s="1"/>
  <c r="G90" i="37"/>
  <c r="AY90" i="37" s="1"/>
  <c r="BA90" i="37" s="1"/>
  <c r="BB90" i="37" s="1"/>
  <c r="G91" i="37"/>
  <c r="AY91" i="37" s="1"/>
  <c r="BA91" i="37" s="1"/>
  <c r="BB91" i="37" s="1"/>
  <c r="G93" i="37"/>
  <c r="AY93" i="37" s="1"/>
  <c r="BA93" i="37" s="1"/>
  <c r="BB93" i="37" s="1"/>
  <c r="G94" i="37"/>
  <c r="AY94" i="37" s="1"/>
  <c r="BA94" i="37" s="1"/>
  <c r="BB94" i="37" s="1"/>
  <c r="G95" i="37"/>
  <c r="AY95" i="37" s="1"/>
  <c r="BA95" i="37" s="1"/>
  <c r="BB95" i="37" s="1"/>
  <c r="G97" i="37"/>
  <c r="AY97" i="37" s="1"/>
  <c r="BA97" i="37" s="1"/>
  <c r="BB97" i="37" s="1"/>
  <c r="G98" i="37"/>
  <c r="AY98" i="37" s="1"/>
  <c r="BA98" i="37" s="1"/>
  <c r="BB98" i="37" s="1"/>
  <c r="G99" i="37"/>
  <c r="AY99" i="37" s="1"/>
  <c r="BA99" i="37" s="1"/>
  <c r="BB99" i="37" s="1"/>
  <c r="G101" i="37"/>
  <c r="AY101" i="37" s="1"/>
  <c r="BA101" i="37" s="1"/>
  <c r="BB101" i="37" s="1"/>
  <c r="G102" i="37"/>
  <c r="AY102" i="37" s="1"/>
  <c r="BA102" i="37" s="1"/>
  <c r="BB102" i="37" s="1"/>
  <c r="G103" i="37"/>
  <c r="AY103" i="37" s="1"/>
  <c r="BA103" i="37" s="1"/>
  <c r="BB103" i="37" s="1"/>
  <c r="G105" i="37"/>
  <c r="AY105" i="37" s="1"/>
  <c r="BA105" i="37" s="1"/>
  <c r="BB105" i="37" s="1"/>
  <c r="G106" i="37"/>
  <c r="AY106" i="37" s="1"/>
  <c r="BA106" i="37" s="1"/>
  <c r="BB106" i="37" s="1"/>
  <c r="G107" i="37"/>
  <c r="AY107" i="37" s="1"/>
  <c r="BA107" i="37" s="1"/>
  <c r="BB107" i="37" s="1"/>
  <c r="G109" i="37"/>
  <c r="AY109" i="37" s="1"/>
  <c r="BA109" i="37" s="1"/>
  <c r="BB109" i="37" s="1"/>
  <c r="G110" i="37"/>
  <c r="AY110" i="37" s="1"/>
  <c r="BA110" i="37" s="1"/>
  <c r="BB110" i="37" s="1"/>
  <c r="G111" i="37"/>
  <c r="AY111" i="37" s="1"/>
  <c r="BA111" i="37" s="1"/>
  <c r="BB111" i="37" s="1"/>
  <c r="G113" i="37"/>
  <c r="AY113" i="37" s="1"/>
  <c r="BA113" i="37" s="1"/>
  <c r="BB113" i="37" s="1"/>
  <c r="G114" i="37"/>
  <c r="AY114" i="37" s="1"/>
  <c r="BA114" i="37" s="1"/>
  <c r="BB114" i="37" s="1"/>
  <c r="G115" i="37"/>
  <c r="AY115" i="37" s="1"/>
  <c r="BA115" i="37" s="1"/>
  <c r="BB115" i="37" s="1"/>
  <c r="G117" i="37"/>
  <c r="AY117" i="37" s="1"/>
  <c r="BA117" i="37" s="1"/>
  <c r="BB117" i="37" s="1"/>
  <c r="G118" i="37"/>
  <c r="AY118" i="37" s="1"/>
  <c r="BA118" i="37" s="1"/>
  <c r="BB118" i="37" s="1"/>
  <c r="G119" i="37"/>
  <c r="AY119" i="37" s="1"/>
  <c r="BA119" i="37" s="1"/>
  <c r="BB119" i="37" s="1"/>
  <c r="G10" i="37"/>
  <c r="AY10" i="37" s="1"/>
  <c r="BA10" i="37" s="1"/>
  <c r="G11" i="37"/>
  <c r="AY11" i="37" s="1"/>
  <c r="BA11" i="37" s="1"/>
  <c r="AY7" i="37"/>
  <c r="BA7" i="37" s="1"/>
  <c r="G18" i="37"/>
  <c r="AY18" i="37" s="1"/>
  <c r="BA18" i="37" s="1"/>
  <c r="BB18" i="37" s="1"/>
  <c r="G24" i="37"/>
  <c r="AY24" i="37" s="1"/>
  <c r="BA24" i="37" s="1"/>
  <c r="BB24" i="37" s="1"/>
  <c r="G26" i="37"/>
  <c r="AY26" i="37" s="1"/>
  <c r="BA26" i="37" s="1"/>
  <c r="BB26" i="37" s="1"/>
  <c r="G32" i="37"/>
  <c r="AY32" i="37" s="1"/>
  <c r="BA32" i="37" s="1"/>
  <c r="BB32" i="37" s="1"/>
  <c r="G34" i="37"/>
  <c r="AY34" i="37" s="1"/>
  <c r="BA34" i="37" s="1"/>
  <c r="BB34" i="37" s="1"/>
  <c r="G40" i="37"/>
  <c r="AY40" i="37" s="1"/>
  <c r="BA40" i="37" s="1"/>
  <c r="BB40" i="37" s="1"/>
  <c r="G42" i="37"/>
  <c r="AY42" i="37" s="1"/>
  <c r="BA42" i="37" s="1"/>
  <c r="BB42" i="37" s="1"/>
  <c r="G48" i="37"/>
  <c r="AY48" i="37" s="1"/>
  <c r="BA48" i="37" s="1"/>
  <c r="BB48" i="37" s="1"/>
  <c r="G50" i="37"/>
  <c r="AY50" i="37" s="1"/>
  <c r="BA50" i="37" s="1"/>
  <c r="BB50" i="37" s="1"/>
  <c r="G56" i="37"/>
  <c r="AY56" i="37" s="1"/>
  <c r="BA56" i="37" s="1"/>
  <c r="BB56" i="37" s="1"/>
  <c r="G58" i="37"/>
  <c r="AY58" i="37" s="1"/>
  <c r="BA58" i="37" s="1"/>
  <c r="BB58" i="37" s="1"/>
  <c r="G84" i="37"/>
  <c r="AY84" i="37" s="1"/>
  <c r="BA84" i="37" s="1"/>
  <c r="BB84" i="37" s="1"/>
  <c r="G88" i="37"/>
  <c r="AY88" i="37" s="1"/>
  <c r="BA88" i="37" s="1"/>
  <c r="BB88" i="37" s="1"/>
  <c r="G92" i="37"/>
  <c r="AY92" i="37" s="1"/>
  <c r="BA92" i="37" s="1"/>
  <c r="BB92" i="37" s="1"/>
  <c r="G96" i="37"/>
  <c r="AY96" i="37" s="1"/>
  <c r="BA96" i="37" s="1"/>
  <c r="BB96" i="37" s="1"/>
  <c r="G100" i="37"/>
  <c r="AY100" i="37" s="1"/>
  <c r="BA100" i="37" s="1"/>
  <c r="BB100" i="37" s="1"/>
  <c r="G104" i="37"/>
  <c r="AY104" i="37" s="1"/>
  <c r="BA104" i="37" s="1"/>
  <c r="BB104" i="37" s="1"/>
  <c r="G108" i="37"/>
  <c r="AY108" i="37" s="1"/>
  <c r="BA108" i="37" s="1"/>
  <c r="BB108" i="37" s="1"/>
  <c r="G112" i="37"/>
  <c r="AY112" i="37" s="1"/>
  <c r="BA112" i="37" s="1"/>
  <c r="BB112" i="37" s="1"/>
  <c r="G116" i="37"/>
  <c r="AY116" i="37" s="1"/>
  <c r="BA116" i="37" s="1"/>
  <c r="BB116" i="37" s="1"/>
  <c r="G120" i="37"/>
  <c r="AY120" i="37" s="1"/>
  <c r="BA120" i="37" s="1"/>
  <c r="BB120" i="37" s="1"/>
  <c r="G121" i="37"/>
  <c r="AY121" i="37" s="1"/>
  <c r="BA121" i="37" s="1"/>
  <c r="BB121" i="37" s="1"/>
  <c r="G123" i="37"/>
  <c r="AY123" i="37" s="1"/>
  <c r="BA123" i="37" s="1"/>
  <c r="BB123" i="37" s="1"/>
  <c r="G4" i="36"/>
  <c r="AY4" i="36" s="1"/>
  <c r="BA4" i="36" s="1"/>
  <c r="G5" i="36"/>
  <c r="AY5" i="36" s="1"/>
  <c r="BA5" i="36" s="1"/>
  <c r="G14" i="36"/>
  <c r="AY14" i="36" s="1"/>
  <c r="BA14" i="36" s="1"/>
  <c r="G17" i="36"/>
  <c r="AY17" i="36" s="1"/>
  <c r="BA17" i="36" s="1"/>
  <c r="G22" i="36"/>
  <c r="AY22" i="36" s="1"/>
  <c r="BA22" i="36" s="1"/>
  <c r="AY24" i="36"/>
  <c r="BA24" i="36" s="1"/>
  <c r="G30" i="36"/>
  <c r="AY30" i="36" s="1"/>
  <c r="BA30" i="36" s="1"/>
  <c r="G33" i="36"/>
  <c r="AY33" i="36" s="1"/>
  <c r="BA33" i="36" s="1"/>
  <c r="G38" i="36"/>
  <c r="AY38" i="36" s="1"/>
  <c r="BA38" i="36" s="1"/>
  <c r="G41" i="36"/>
  <c r="AY41" i="36" s="1"/>
  <c r="BA41" i="36" s="1"/>
  <c r="G46" i="36"/>
  <c r="AY46" i="36" s="1"/>
  <c r="BA46" i="36" s="1"/>
  <c r="G49" i="36"/>
  <c r="AY49" i="36" s="1"/>
  <c r="BA49" i="36" s="1"/>
  <c r="G54" i="36"/>
  <c r="AY54" i="36" s="1"/>
  <c r="BA54" i="36" s="1"/>
  <c r="G57" i="36"/>
  <c r="AY57" i="36" s="1"/>
  <c r="BA57" i="36" s="1"/>
  <c r="G62" i="36"/>
  <c r="AY62" i="36" s="1"/>
  <c r="BA62" i="36" s="1"/>
  <c r="G65" i="36"/>
  <c r="AY65" i="36" s="1"/>
  <c r="BA65" i="36" s="1"/>
  <c r="G76" i="36"/>
  <c r="AY76" i="36" s="1"/>
  <c r="BA76" i="36" s="1"/>
  <c r="G80" i="36"/>
  <c r="AY80" i="36" s="1"/>
  <c r="BA80" i="36" s="1"/>
  <c r="G84" i="36"/>
  <c r="G93" i="36"/>
  <c r="AY93" i="36" s="1"/>
  <c r="BA93" i="36" s="1"/>
  <c r="G94" i="36"/>
  <c r="AY94" i="36" s="1"/>
  <c r="BA94" i="36" s="1"/>
  <c r="G95" i="36"/>
  <c r="AY95" i="36" s="1"/>
  <c r="BA95" i="36" s="1"/>
  <c r="G96" i="36"/>
  <c r="AY96" i="36" s="1"/>
  <c r="BA96" i="36" s="1"/>
  <c r="G97" i="36"/>
  <c r="AY97" i="36" s="1"/>
  <c r="BA97" i="36" s="1"/>
  <c r="H14" i="31"/>
  <c r="G71" i="36"/>
  <c r="AY71" i="36" s="1"/>
  <c r="BA71" i="36" s="1"/>
  <c r="G2" i="36"/>
  <c r="AY2" i="36" s="1"/>
  <c r="BA2" i="36" s="1"/>
  <c r="BB2" i="36" s="1"/>
  <c r="G6" i="36"/>
  <c r="AY6" i="36" s="1"/>
  <c r="BA6" i="36" s="1"/>
  <c r="G10" i="36"/>
  <c r="AY10" i="36" s="1"/>
  <c r="BA10" i="36" s="1"/>
  <c r="G68" i="36"/>
  <c r="AY68" i="36" s="1"/>
  <c r="BA68" i="36" s="1"/>
  <c r="G72" i="36"/>
  <c r="AY72" i="36" s="1"/>
  <c r="BA72" i="36" s="1"/>
  <c r="G3" i="36"/>
  <c r="AY3" i="36" s="1"/>
  <c r="BA3" i="36" s="1"/>
  <c r="G7" i="36"/>
  <c r="AY7" i="36" s="1"/>
  <c r="BA7" i="36" s="1"/>
  <c r="G11" i="36"/>
  <c r="AY11" i="36" s="1"/>
  <c r="BA11" i="36" s="1"/>
  <c r="G69" i="36"/>
  <c r="AY69" i="36" s="1"/>
  <c r="BA69" i="36" s="1"/>
  <c r="G73" i="36"/>
  <c r="AY73" i="36" s="1"/>
  <c r="BA73" i="36" s="1"/>
  <c r="G98" i="36"/>
  <c r="AY98" i="36" s="1"/>
  <c r="BA98" i="36" s="1"/>
  <c r="G100" i="36"/>
  <c r="AY100" i="36" s="1"/>
  <c r="BA100" i="36" s="1"/>
  <c r="G102" i="36"/>
  <c r="AY102" i="36" s="1"/>
  <c r="BA102" i="36" s="1"/>
  <c r="G104" i="36"/>
  <c r="AY104" i="36" s="1"/>
  <c r="BA104" i="36" s="1"/>
  <c r="G106" i="36"/>
  <c r="AY106" i="36" s="1"/>
  <c r="BA106" i="36" s="1"/>
  <c r="G108" i="36"/>
  <c r="AY108" i="36" s="1"/>
  <c r="BA108" i="36" s="1"/>
  <c r="G110" i="36"/>
  <c r="AY110" i="36" s="1"/>
  <c r="BA110" i="36" s="1"/>
  <c r="G112" i="36"/>
  <c r="AY112" i="36" s="1"/>
  <c r="BA112" i="36" s="1"/>
  <c r="G114" i="36"/>
  <c r="AY114" i="36" s="1"/>
  <c r="BA114" i="36" s="1"/>
  <c r="G116" i="36"/>
  <c r="AY116" i="36" s="1"/>
  <c r="BA116" i="36" s="1"/>
  <c r="G118" i="36"/>
  <c r="AY118" i="36" s="1"/>
  <c r="BA118" i="36" s="1"/>
  <c r="G120" i="36"/>
  <c r="AY120" i="36" s="1"/>
  <c r="BA120" i="36" s="1"/>
  <c r="G122" i="36"/>
  <c r="AY122" i="36" s="1"/>
  <c r="BA122" i="36" s="1"/>
  <c r="G124" i="36"/>
  <c r="AY124" i="36" s="1"/>
  <c r="BA124" i="36" s="1"/>
  <c r="G17" i="37"/>
  <c r="AY17" i="37" s="1"/>
  <c r="BA17" i="37" s="1"/>
  <c r="BB17" i="37" s="1"/>
  <c r="G21" i="37"/>
  <c r="AY21" i="37" s="1"/>
  <c r="BA21" i="37" s="1"/>
  <c r="BB21" i="37" s="1"/>
  <c r="G25" i="37"/>
  <c r="AY25" i="37" s="1"/>
  <c r="BA25" i="37" s="1"/>
  <c r="BB25" i="37" s="1"/>
  <c r="G29" i="37"/>
  <c r="AY29" i="37" s="1"/>
  <c r="BA29" i="37" s="1"/>
  <c r="BB29" i="37" s="1"/>
  <c r="G33" i="37"/>
  <c r="AY33" i="37" s="1"/>
  <c r="BA33" i="37" s="1"/>
  <c r="BB33" i="37" s="1"/>
  <c r="G37" i="37"/>
  <c r="AY37" i="37" s="1"/>
  <c r="BA37" i="37" s="1"/>
  <c r="BB37" i="37" s="1"/>
  <c r="G41" i="37"/>
  <c r="AY41" i="37" s="1"/>
  <c r="BA41" i="37" s="1"/>
  <c r="BB41" i="37" s="1"/>
  <c r="G45" i="37"/>
  <c r="AY45" i="37" s="1"/>
  <c r="BA45" i="37" s="1"/>
  <c r="BB45" i="37" s="1"/>
  <c r="G49" i="37"/>
  <c r="AY49" i="37" s="1"/>
  <c r="BA49" i="37" s="1"/>
  <c r="BB49" i="37" s="1"/>
  <c r="G53" i="37"/>
  <c r="AY53" i="37" s="1"/>
  <c r="BA53" i="37" s="1"/>
  <c r="BB53" i="37" s="1"/>
  <c r="G57" i="37"/>
  <c r="AY57" i="37" s="1"/>
  <c r="BA57" i="37" s="1"/>
  <c r="BB57" i="37" s="1"/>
  <c r="G61" i="37"/>
  <c r="AY61" i="37" s="1"/>
  <c r="BA61" i="37" s="1"/>
  <c r="BB61" i="37" s="1"/>
  <c r="G2" i="37"/>
  <c r="AY2" i="37" s="1"/>
  <c r="BA2" i="37" s="1"/>
  <c r="BB2" i="37" s="1"/>
  <c r="G8" i="37"/>
  <c r="AY8" i="37" s="1"/>
  <c r="BA8" i="37" s="1"/>
  <c r="G12" i="37"/>
  <c r="AY12" i="37" s="1"/>
  <c r="BA12" i="37" s="1"/>
  <c r="G16" i="37"/>
  <c r="AY16" i="37" s="1"/>
  <c r="BA16" i="37" s="1"/>
  <c r="G99" i="36"/>
  <c r="AY99" i="36" s="1"/>
  <c r="BA99" i="36" s="1"/>
  <c r="G101" i="36"/>
  <c r="AY101" i="36" s="1"/>
  <c r="BA101" i="36" s="1"/>
  <c r="G103" i="36"/>
  <c r="AY103" i="36" s="1"/>
  <c r="BA103" i="36" s="1"/>
  <c r="G105" i="36"/>
  <c r="AY105" i="36" s="1"/>
  <c r="BA105" i="36" s="1"/>
  <c r="G107" i="36"/>
  <c r="AY107" i="36" s="1"/>
  <c r="BA107" i="36" s="1"/>
  <c r="G109" i="36"/>
  <c r="AY109" i="36" s="1"/>
  <c r="BA109" i="36" s="1"/>
  <c r="G111" i="36"/>
  <c r="AY111" i="36" s="1"/>
  <c r="BA111" i="36" s="1"/>
  <c r="G113" i="36"/>
  <c r="AY113" i="36" s="1"/>
  <c r="BA113" i="36" s="1"/>
  <c r="G115" i="36"/>
  <c r="AY115" i="36" s="1"/>
  <c r="BA115" i="36" s="1"/>
  <c r="G117" i="36"/>
  <c r="AY117" i="36" s="1"/>
  <c r="BA117" i="36" s="1"/>
  <c r="G119" i="36"/>
  <c r="AY119" i="36" s="1"/>
  <c r="BA119" i="36" s="1"/>
  <c r="G121" i="36"/>
  <c r="AY121" i="36" s="1"/>
  <c r="BA121" i="36" s="1"/>
  <c r="G123" i="36"/>
  <c r="AY123" i="36" s="1"/>
  <c r="BA123" i="36" s="1"/>
  <c r="G125" i="36"/>
  <c r="AY125" i="36" s="1"/>
  <c r="BA125" i="36" s="1"/>
  <c r="G3" i="37"/>
  <c r="AY3" i="37" s="1"/>
  <c r="BA3" i="37" s="1"/>
  <c r="G9" i="37"/>
  <c r="AY9" i="37" s="1"/>
  <c r="BA9" i="37" s="1"/>
  <c r="G13" i="37"/>
  <c r="AY13" i="37" s="1"/>
  <c r="BA13" i="37" s="1"/>
  <c r="AY6" i="37"/>
  <c r="BA6" i="37" s="1"/>
  <c r="G19" i="37"/>
  <c r="AY19" i="37" s="1"/>
  <c r="BA19" i="37" s="1"/>
  <c r="BB19" i="37" s="1"/>
  <c r="G23" i="37"/>
  <c r="AY23" i="37" s="1"/>
  <c r="BA23" i="37" s="1"/>
  <c r="BB23" i="37" s="1"/>
  <c r="G27" i="37"/>
  <c r="AY27" i="37" s="1"/>
  <c r="BA27" i="37" s="1"/>
  <c r="BB27" i="37" s="1"/>
  <c r="G31" i="37"/>
  <c r="AY31" i="37" s="1"/>
  <c r="BA31" i="37" s="1"/>
  <c r="BB31" i="37" s="1"/>
  <c r="G35" i="37"/>
  <c r="AY35" i="37" s="1"/>
  <c r="BA35" i="37" s="1"/>
  <c r="BB35" i="37" s="1"/>
  <c r="G39" i="37"/>
  <c r="AY39" i="37" s="1"/>
  <c r="BA39" i="37" s="1"/>
  <c r="BB39" i="37" s="1"/>
  <c r="G43" i="37"/>
  <c r="AY43" i="37" s="1"/>
  <c r="BA43" i="37" s="1"/>
  <c r="BB43" i="37" s="1"/>
  <c r="G47" i="37"/>
  <c r="AY47" i="37" s="1"/>
  <c r="BA47" i="37" s="1"/>
  <c r="BB47" i="37" s="1"/>
  <c r="G51" i="37"/>
  <c r="AY51" i="37" s="1"/>
  <c r="BA51" i="37" s="1"/>
  <c r="BB51" i="37" s="1"/>
  <c r="G55" i="37"/>
  <c r="AY55" i="37" s="1"/>
  <c r="BA55" i="37" s="1"/>
  <c r="BB55" i="37" s="1"/>
  <c r="G59" i="37"/>
  <c r="AY59" i="37" s="1"/>
  <c r="BA59" i="37" s="1"/>
  <c r="BB59" i="37" s="1"/>
  <c r="G63" i="37"/>
  <c r="AY63" i="3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3" authorId="0" shapeId="0" xr:uid="{0A585A24-6CFB-44F9-BE77-E88C02722528}">
      <text>
        <r>
          <rPr>
            <b/>
            <sz val="9"/>
            <color rgb="FF000000"/>
            <rFont val="Tahoma"/>
            <family val="2"/>
            <charset val="1"/>
          </rPr>
          <t xml:space="preserve">JPT:
</t>
        </r>
        <r>
          <rPr>
            <sz val="9"/>
            <color rgb="FF000000"/>
            <rFont val="Tahoma"/>
            <family val="2"/>
            <charset val="1"/>
          </rPr>
          <t>klein wapen - SRJ</t>
        </r>
      </text>
    </comment>
    <comment ref="I23" authorId="0" shapeId="0" xr:uid="{DE20C82B-8BC9-4986-86E2-AF675A10AC27}">
      <text>
        <r>
          <rPr>
            <b/>
            <sz val="9"/>
            <color rgb="FF000000"/>
            <rFont val="Tahoma"/>
            <family val="2"/>
            <charset val="1"/>
          </rPr>
          <t xml:space="preserve">ad van der Weg:
</t>
        </r>
        <r>
          <rPr>
            <sz val="9"/>
            <color rgb="FF000000"/>
            <rFont val="Tahoma"/>
            <family val="2"/>
            <charset val="1"/>
          </rPr>
          <t>klein wapen!</t>
        </r>
      </text>
    </comment>
    <comment ref="I24" authorId="0" shapeId="0" xr:uid="{3A9C3502-CBFB-4D24-8E24-8E45AD7EBAFA}">
      <text>
        <r>
          <rPr>
            <b/>
            <sz val="9"/>
            <color rgb="FF000000"/>
            <rFont val="Tahoma"/>
            <family val="2"/>
            <charset val="1"/>
          </rPr>
          <t xml:space="preserve">Sjoerd Jaarsma:
</t>
        </r>
        <r>
          <rPr>
            <sz val="9"/>
            <color rgb="FF000000"/>
            <rFont val="Tahoma"/>
            <family val="2"/>
            <charset val="1"/>
          </rPr>
          <t>Jaar ouder gemaakt.</t>
        </r>
      </text>
    </comment>
    <comment ref="I78" authorId="0" shapeId="0" xr:uid="{AA7AA2D5-8807-4BA6-8E11-C11378259B9F}">
      <text>
        <r>
          <rPr>
            <b/>
            <sz val="9"/>
            <color rgb="FF000000"/>
            <rFont val="Tahoma"/>
            <family val="2"/>
            <charset val="1"/>
          </rPr>
          <t xml:space="preserve">lilian:
</t>
        </r>
        <r>
          <rPr>
            <sz val="9"/>
            <color rgb="FF000000"/>
            <rFont val="Tahoma"/>
            <family val="2"/>
            <charset val="1"/>
          </rPr>
          <t>Ouder gemaakt, ingevoegd op ander tabblad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35" authorId="0" shapeId="0" xr:uid="{9F9330C2-6F77-4249-955B-325B4FE6AB48}">
      <text>
        <r>
          <rPr>
            <sz val="10"/>
            <rFont val="Arial"/>
            <family val="2"/>
          </rPr>
  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GROOT WAPEN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49" authorId="0" shapeId="0" xr:uid="{5CDDD6B6-4ABA-424B-AD74-2E30615C541F}">
      <text>
        <r>
          <rPr>
            <b/>
            <sz val="9"/>
            <color rgb="FF000000"/>
            <rFont val="Tahoma"/>
            <family val="2"/>
            <charset val="1"/>
          </rPr>
          <t xml:space="preserve">ad van der Weg:
</t>
        </r>
        <r>
          <rPr>
            <sz val="9"/>
            <color rgb="FF000000"/>
            <rFont val="Tahoma"/>
            <family val="2"/>
            <charset val="1"/>
          </rPr>
          <t xml:space="preserve">ouder gemaakt </t>
        </r>
      </text>
    </comment>
    <comment ref="D64" authorId="0" shapeId="0" xr:uid="{DEE3FE57-665F-474A-B5AD-01C49FB587DE}">
      <text>
        <r>
          <rPr>
            <b/>
            <sz val="9"/>
            <color rgb="FF000000"/>
            <rFont val="Tahoma"/>
            <family val="2"/>
            <charset val="1"/>
          </rPr>
          <t xml:space="preserve">Ad van der Weg:
</t>
        </r>
        <r>
          <rPr>
            <sz val="9"/>
            <color rgb="FF000000"/>
            <rFont val="Tahoma"/>
            <family val="2"/>
            <charset val="1"/>
          </rPr>
          <t>17 JUNI: GAAT PER BANK BETALEN.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19" authorId="0" shapeId="0" xr:uid="{00000000-0006-0000-0700-000001000000}">
      <text>
        <r>
          <rPr>
            <b/>
            <sz val="9"/>
            <color rgb="FF000000"/>
            <rFont val="Tahoma"/>
            <family val="2"/>
            <charset val="1"/>
          </rPr>
          <t xml:space="preserve">lilian:
</t>
        </r>
        <r>
          <rPr>
            <sz val="9"/>
            <color rgb="FF000000"/>
            <rFont val="Tahoma"/>
            <family val="2"/>
            <charset val="1"/>
          </rPr>
          <t xml:space="preserve">Punten overzetten vanuit Floret
</t>
        </r>
      </text>
    </comment>
    <comment ref="H20" authorId="0" shapeId="0" xr:uid="{00000000-0006-0000-0700-000002000000}">
      <text>
        <r>
          <rPr>
            <sz val="10"/>
            <color rgb="FF000000"/>
            <rFont val="Calibri"/>
            <family val="2"/>
            <charset val="1"/>
          </rPr>
          <t xml:space="preserve"> jaar ouder gemaakt
</t>
        </r>
      </text>
    </comment>
    <comment ref="H39" authorId="0" shapeId="0" xr:uid="{00000000-0006-0000-0700-000004000000}">
      <text>
        <r>
          <rPr>
            <sz val="10"/>
            <color rgb="FF000000"/>
            <rFont val="Calibri"/>
            <family val="2"/>
            <charset val="1"/>
          </rPr>
          <t xml:space="preserve">s van 2003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2" authorId="0" shapeId="0" xr:uid="{00000000-0006-0000-0800-000001000000}">
      <text>
        <r>
          <rPr>
            <b/>
            <sz val="10"/>
            <color rgb="FF000000"/>
            <rFont val="Tahoma"/>
            <family val="2"/>
            <charset val="1"/>
          </rPr>
          <t xml:space="preserve">Ad van der Weg:
</t>
        </r>
        <r>
          <rPr>
            <sz val="10"/>
            <color rgb="FF000000"/>
            <rFont val="Tahoma"/>
            <family val="2"/>
            <charset val="1"/>
          </rPr>
          <t xml:space="preserve">€ 38,50  5e toernooi mee gedaan
</t>
        </r>
      </text>
    </comment>
  </commentList>
</comments>
</file>

<file path=xl/sharedStrings.xml><?xml version="1.0" encoding="utf-8"?>
<sst xmlns="http://schemas.openxmlformats.org/spreadsheetml/2006/main" count="1435" uniqueCount="499">
  <si>
    <t xml:space="preserve"> </t>
  </si>
  <si>
    <t>V</t>
  </si>
  <si>
    <t>Floret</t>
  </si>
  <si>
    <t>Sabel</t>
  </si>
  <si>
    <t>Degen</t>
  </si>
  <si>
    <t>1996/2006</t>
  </si>
  <si>
    <t>2007/2012</t>
  </si>
  <si>
    <t>totaal</t>
  </si>
  <si>
    <t>scheidsr.</t>
  </si>
  <si>
    <t>locatie</t>
  </si>
  <si>
    <t>jan</t>
  </si>
  <si>
    <t>Zevenbergen</t>
  </si>
  <si>
    <t>feb</t>
  </si>
  <si>
    <t>Tilburg</t>
  </si>
  <si>
    <t>mrt</t>
  </si>
  <si>
    <t>Best</t>
  </si>
  <si>
    <t>apr</t>
  </si>
  <si>
    <t>Utrecht</t>
  </si>
  <si>
    <t>mei</t>
  </si>
  <si>
    <t>Baarn</t>
  </si>
  <si>
    <t>jun</t>
  </si>
  <si>
    <t>Lent</t>
  </si>
  <si>
    <t>sep</t>
  </si>
  <si>
    <t>okt</t>
  </si>
  <si>
    <t>nov</t>
  </si>
  <si>
    <t>nog in te vullen</t>
  </si>
  <si>
    <t>dec</t>
  </si>
  <si>
    <t>Apeldoorn</t>
  </si>
  <si>
    <t>totalen</t>
  </si>
  <si>
    <t xml:space="preserve">gemiddeld </t>
  </si>
  <si>
    <t>gemiddeld</t>
  </si>
  <si>
    <t>ID</t>
  </si>
  <si>
    <t>controle sorteren</t>
  </si>
  <si>
    <t>elek</t>
  </si>
  <si>
    <t>Naam</t>
  </si>
  <si>
    <t>KNAS nr</t>
  </si>
  <si>
    <t>Vereniging</t>
  </si>
  <si>
    <t>Totaal Punten</t>
  </si>
  <si>
    <t>Geboren</t>
  </si>
  <si>
    <t>Leeftijd</t>
  </si>
  <si>
    <t>pnt t/m 2018</t>
  </si>
  <si>
    <t>Aantal wedst.</t>
  </si>
  <si>
    <t xml:space="preserve">GT </t>
  </si>
  <si>
    <t>1e</t>
  </si>
  <si>
    <t>Aantal wedtr.</t>
  </si>
  <si>
    <t xml:space="preserve">GT   </t>
  </si>
  <si>
    <t>2e</t>
  </si>
  <si>
    <t>3e</t>
  </si>
  <si>
    <t>4e</t>
  </si>
  <si>
    <t>GT</t>
  </si>
  <si>
    <t>5e</t>
  </si>
  <si>
    <t>6e</t>
  </si>
  <si>
    <t>7e</t>
  </si>
  <si>
    <t>8e</t>
  </si>
  <si>
    <t>9e</t>
  </si>
  <si>
    <t>10e</t>
  </si>
  <si>
    <t>Diploma</t>
  </si>
  <si>
    <t>Uitgeschreven</t>
  </si>
  <si>
    <t>contr</t>
  </si>
  <si>
    <t>Actie</t>
  </si>
  <si>
    <t>ID-check</t>
  </si>
  <si>
    <t>x</t>
  </si>
  <si>
    <t>Adema Peter</t>
  </si>
  <si>
    <t>Pallos</t>
  </si>
  <si>
    <t>Afeltra, Alessio</t>
  </si>
  <si>
    <t>VIVAS</t>
  </si>
  <si>
    <t>Asselt van Ewout</t>
  </si>
  <si>
    <t>Belzer, Stella</t>
  </si>
  <si>
    <t>La Prime</t>
  </si>
  <si>
    <t>Bemmelen van Jelle</t>
  </si>
  <si>
    <t>TSV Rapier</t>
  </si>
  <si>
    <t>Boer Wessel</t>
  </si>
  <si>
    <t>Soo Lancelot</t>
  </si>
  <si>
    <t>Bohn, Samuel</t>
  </si>
  <si>
    <t>Brakel van Misha</t>
  </si>
  <si>
    <t>Brascamp Ella</t>
  </si>
  <si>
    <t>Vivas</t>
  </si>
  <si>
    <t>Broek van den Yannick</t>
  </si>
  <si>
    <t>Bunnik, Berend</t>
  </si>
  <si>
    <t>De Jordaan</t>
  </si>
  <si>
    <t>Busser Mischa</t>
  </si>
  <si>
    <t>Diepeningen van Alarik</t>
  </si>
  <si>
    <t>Dijk, Luuk van</t>
  </si>
  <si>
    <t>Dos Ramos, Rogero</t>
  </si>
  <si>
    <t>Courage</t>
  </si>
  <si>
    <t>Doveren van Sebastiaan</t>
  </si>
  <si>
    <t>Draak, Flores den</t>
  </si>
  <si>
    <t>Trefpunt Vlaardingen</t>
  </si>
  <si>
    <t>Drabbe, Jan</t>
  </si>
  <si>
    <t>Eeden van Victor</t>
  </si>
  <si>
    <t>Geitz Mika</t>
  </si>
  <si>
    <t>Gerven, Kurt</t>
  </si>
  <si>
    <t>Gerwen, Eline van</t>
  </si>
  <si>
    <t>Hagen Jasper</t>
  </si>
  <si>
    <t>Helsloot, Lone</t>
  </si>
  <si>
    <t>la Prime</t>
  </si>
  <si>
    <t>Helsper Charlotte</t>
  </si>
  <si>
    <t>Hijmans, Frank</t>
  </si>
  <si>
    <t>Hilgenbos, Qiang</t>
  </si>
  <si>
    <t>Hoof Koos van</t>
  </si>
  <si>
    <t>Jansen Jipp</t>
  </si>
  <si>
    <t>Jong Zoé de</t>
  </si>
  <si>
    <t>Kabki, Tara</t>
  </si>
  <si>
    <t>Lancelot</t>
  </si>
  <si>
    <t>Kock de Rosanne</t>
  </si>
  <si>
    <t>Kwast van der Sjoerd</t>
  </si>
  <si>
    <t>Laurijssen Mees</t>
  </si>
  <si>
    <t>Lieferse, Puck</t>
  </si>
  <si>
    <t>La Rapiere</t>
  </si>
  <si>
    <t>Lighaam, Thomas</t>
  </si>
  <si>
    <t>X</t>
  </si>
  <si>
    <t>Loon van Noah</t>
  </si>
  <si>
    <t>Meijers, Mees</t>
  </si>
  <si>
    <t>Minnen, Jan</t>
  </si>
  <si>
    <t>Mol Anne-Fleur</t>
  </si>
  <si>
    <t>Beau Geste</t>
  </si>
  <si>
    <t>Mreijen Julia</t>
  </si>
  <si>
    <t>Oers, Martijn van</t>
  </si>
  <si>
    <t>Pauw Wessel de</t>
  </si>
  <si>
    <t>Peeters, Nick</t>
  </si>
  <si>
    <t>Poppeliers, Thiijs</t>
  </si>
  <si>
    <t>Rapp Mees</t>
  </si>
  <si>
    <t>SV Pallas</t>
  </si>
  <si>
    <t>Rijnswou van Emma</t>
  </si>
  <si>
    <t>Rooij, Elgin van</t>
  </si>
  <si>
    <t>Rooth Nina</t>
  </si>
  <si>
    <t>Scott-Emuakpar, Joshua</t>
  </si>
  <si>
    <t>Smael Jos</t>
  </si>
  <si>
    <t>Snelders Robin</t>
  </si>
  <si>
    <t>Pallas</t>
  </si>
  <si>
    <t>Spaendonck Roos</t>
  </si>
  <si>
    <t>Spronk, Ezra</t>
  </si>
  <si>
    <t>Stam, Chuma</t>
  </si>
  <si>
    <t>Steen, Anouk [03/19 &gt;&gt; degen]</t>
  </si>
  <si>
    <t>Teuben Altair</t>
  </si>
  <si>
    <t>Teuben Aurora</t>
  </si>
  <si>
    <t>Unkel, Dylan</t>
  </si>
  <si>
    <t>Valkengoed van Leah</t>
  </si>
  <si>
    <t>Verbaten Mirte</t>
  </si>
  <si>
    <t>Versteijnen, Annabelle</t>
  </si>
  <si>
    <t>Versteijnen, Jan-Koen</t>
  </si>
  <si>
    <t>Vogel, Erik</t>
  </si>
  <si>
    <t>Willemen Berend</t>
  </si>
  <si>
    <t>Witmer Giel</t>
  </si>
  <si>
    <t>Zeeuw, Tobias de</t>
  </si>
  <si>
    <t>Zeldenrust, Kuno</t>
  </si>
  <si>
    <t>totaal punten</t>
  </si>
  <si>
    <t>ID-chk</t>
  </si>
  <si>
    <t>Anker, Mees</t>
  </si>
  <si>
    <t>Bloks, Teun</t>
  </si>
  <si>
    <t>Diepeningen van Liderik</t>
  </si>
  <si>
    <t>Dubois, Olivier</t>
  </si>
  <si>
    <t>Grant Kai</t>
  </si>
  <si>
    <t>Hadithi, Faris Palko</t>
  </si>
  <si>
    <t>Hajjami, Salmane</t>
  </si>
  <si>
    <t>Hest van Beau</t>
  </si>
  <si>
    <t>Janssen, Suze</t>
  </si>
  <si>
    <t>Janssen, Ties</t>
  </si>
  <si>
    <t>Jeletich, Sacha</t>
  </si>
  <si>
    <t>Kluijver, Merel de</t>
  </si>
  <si>
    <t>Krottje, Quinten</t>
  </si>
  <si>
    <t>Laak, Lucas van de</t>
  </si>
  <si>
    <t>Lieverse, Flint</t>
  </si>
  <si>
    <t>Marácz László</t>
  </si>
  <si>
    <t>McAndrew, Leo</t>
  </si>
  <si>
    <t>117962</t>
  </si>
  <si>
    <t>Meevis, Arne</t>
  </si>
  <si>
    <t>Meevis, Jurre</t>
  </si>
  <si>
    <t>Meevis, Lennert</t>
  </si>
  <si>
    <t>Merode, van Sjacco</t>
  </si>
  <si>
    <t>Oppers, Shuai</t>
  </si>
  <si>
    <t>Postma, Maarten</t>
  </si>
  <si>
    <t>118015</t>
  </si>
  <si>
    <t>Reniers, Stijn</t>
  </si>
  <si>
    <t>Rijnswou, Abel van</t>
  </si>
  <si>
    <t>Rouw, Lukas</t>
  </si>
  <si>
    <t>Simpson, Thomas</t>
  </si>
  <si>
    <t>Teuben Fenix</t>
  </si>
  <si>
    <t>The, Ly-Ann</t>
  </si>
  <si>
    <t>Versteijnen Jan-Koen</t>
  </si>
  <si>
    <t>Verweij Marijn</t>
  </si>
  <si>
    <t>Vranken Luc</t>
  </si>
  <si>
    <t>Willemse, Koen</t>
  </si>
  <si>
    <t>Williams Julian</t>
  </si>
  <si>
    <r>
      <rPr>
        <b/>
        <sz val="11"/>
        <rFont val="Calibri"/>
        <family val="2"/>
        <charset val="1"/>
      </rPr>
      <t>V</t>
    </r>
    <r>
      <rPr>
        <b/>
        <sz val="11"/>
        <color rgb="FF3366FF"/>
        <rFont val="Calibri"/>
        <family val="2"/>
        <charset val="1"/>
      </rPr>
      <t>iii</t>
    </r>
  </si>
  <si>
    <t>Abbink, Niek</t>
  </si>
  <si>
    <t>3 Musketiers</t>
  </si>
  <si>
    <t>Berkel, Luuk van</t>
  </si>
  <si>
    <t>114990</t>
  </si>
  <si>
    <t>PSV</t>
  </si>
  <si>
    <t>Biggelaar van den Robert</t>
  </si>
  <si>
    <t>Bleeker Alex</t>
  </si>
  <si>
    <t>114334</t>
  </si>
  <si>
    <t>Porthos</t>
  </si>
  <si>
    <t>Bookelmann, Jasmijn</t>
  </si>
  <si>
    <t>Bookelmann, Okke</t>
  </si>
  <si>
    <t>Bos Arend</t>
  </si>
  <si>
    <t>Scaramouche</t>
  </si>
  <si>
    <t>Buitenhuis Vera</t>
  </si>
  <si>
    <t>Butin bik, Elise</t>
  </si>
  <si>
    <t>Chermanne, Isabelle</t>
  </si>
  <si>
    <t>117824</t>
  </si>
  <si>
    <t>Portos</t>
  </si>
  <si>
    <t>Chiang, Enno</t>
  </si>
  <si>
    <t>Surtout</t>
  </si>
  <si>
    <t>Cuppers, Martin</t>
  </si>
  <si>
    <t>Demir, Ekrem</t>
  </si>
  <si>
    <t>Dicou  Emma</t>
  </si>
  <si>
    <t>Does van der Christiaan</t>
  </si>
  <si>
    <t>Durica, Cedric</t>
  </si>
  <si>
    <t>Endendijk Conesa Enrique</t>
  </si>
  <si>
    <t>Endendijk Conesa, Sofia</t>
  </si>
  <si>
    <t>Fakoglu Hulya</t>
  </si>
  <si>
    <t>Fens, Lara</t>
  </si>
  <si>
    <t>117038</t>
  </si>
  <si>
    <t>Groot Nuelend, Lars</t>
  </si>
  <si>
    <t>Guitjens, Peer</t>
  </si>
  <si>
    <t>Haastrecht, Robin</t>
  </si>
  <si>
    <t>116015</t>
  </si>
  <si>
    <t>Hagenbeek, Myrthe</t>
  </si>
  <si>
    <t>Hendriks, Jasper</t>
  </si>
  <si>
    <t>Hengeveld, Wouter</t>
  </si>
  <si>
    <t>Hensens, Stijn</t>
  </si>
  <si>
    <t>Hermsen, Mike</t>
  </si>
  <si>
    <t>Hoorn, Luuk van den</t>
  </si>
  <si>
    <t>Janssen Bing</t>
  </si>
  <si>
    <t>Jessy, snellen</t>
  </si>
  <si>
    <t>Jong de  Aize</t>
  </si>
  <si>
    <t>Jong, Lara de</t>
  </si>
  <si>
    <t>Jong, Zoë de</t>
  </si>
  <si>
    <t>Kaaij, Noah van der</t>
  </si>
  <si>
    <t>Kemenade, Mees van</t>
  </si>
  <si>
    <t>Krom, Sytze</t>
  </si>
  <si>
    <t>Lokven, Floris van</t>
  </si>
  <si>
    <t>Lucassen, Floris</t>
  </si>
  <si>
    <t>Man Esmee</t>
  </si>
  <si>
    <t>116713</t>
  </si>
  <si>
    <t>Maranon, Benedict</t>
  </si>
  <si>
    <t>Meerten, Wouter van</t>
  </si>
  <si>
    <t>117577</t>
  </si>
  <si>
    <t>Mutsaers, Matthijs</t>
  </si>
  <si>
    <t>Nijssen, Arthur</t>
  </si>
  <si>
    <t>Oudshoorn, Wijnand</t>
  </si>
  <si>
    <t>Overbeeke, Attila</t>
  </si>
  <si>
    <t>Roep Lucas</t>
  </si>
  <si>
    <t>Sande, Finn van</t>
  </si>
  <si>
    <t>Scheper, Finn</t>
  </si>
  <si>
    <t>Schreuder, Thijmen</t>
  </si>
  <si>
    <t>Snellen Jessy</t>
  </si>
  <si>
    <t>116333</t>
  </si>
  <si>
    <t>Timmermans, Kylian</t>
  </si>
  <si>
    <t>Veltman Mees</t>
  </si>
  <si>
    <t>Vennis, Cem</t>
  </si>
  <si>
    <t>115959</t>
  </si>
  <si>
    <t>Wagemaker, Cees</t>
  </si>
  <si>
    <t>?</t>
  </si>
  <si>
    <t>Wit, Jazz de</t>
  </si>
  <si>
    <t>Zorgdrager, Jelle</t>
  </si>
  <si>
    <t>Bendle-Rose, Elliott</t>
  </si>
  <si>
    <t>Benjamins, Storm</t>
  </si>
  <si>
    <t>118308</t>
  </si>
  <si>
    <t>Boink, Jefta</t>
  </si>
  <si>
    <t>Gremmen Waut</t>
  </si>
  <si>
    <t>Hendriks, Ekatherina</t>
  </si>
  <si>
    <t>Jong, Hjalmar de</t>
  </si>
  <si>
    <t>Jong, Julian de</t>
  </si>
  <si>
    <t>Maranon, Benjamin</t>
  </si>
  <si>
    <t>Otter, Julian den</t>
  </si>
  <si>
    <t>116688</t>
  </si>
  <si>
    <t>Schoonhéyt, Justin</t>
  </si>
  <si>
    <t>Snijders, Luuk</t>
  </si>
  <si>
    <t>Timan Simon</t>
  </si>
  <si>
    <t>Verdouw, Zoya</t>
  </si>
  <si>
    <t>Zorgdrager, Vera</t>
  </si>
  <si>
    <t>leeftijd</t>
  </si>
  <si>
    <t>vorige punten</t>
  </si>
  <si>
    <r>
      <rPr>
        <b/>
        <sz val="11"/>
        <rFont val="Calibri"/>
        <family val="2"/>
        <charset val="1"/>
      </rPr>
      <t>GT</t>
    </r>
    <r>
      <rPr>
        <b/>
        <sz val="11"/>
        <color rgb="FF3366FF"/>
        <rFont val="Calibri"/>
        <family val="2"/>
        <charset val="1"/>
      </rPr>
      <t xml:space="preserve"> </t>
    </r>
    <r>
      <rPr>
        <b/>
        <sz val="11"/>
        <rFont val="Calibri"/>
        <family val="2"/>
        <charset val="1"/>
      </rPr>
      <t xml:space="preserve"> </t>
    </r>
  </si>
  <si>
    <t>Adema, Peter</t>
  </si>
  <si>
    <t>Bemmel van Jeno</t>
  </si>
  <si>
    <t>Bemmelen, Jelle van</t>
  </si>
  <si>
    <t>Broek van den, Yannick</t>
  </si>
  <si>
    <t>Bry, Tamara</t>
  </si>
  <si>
    <t>Vívás</t>
  </si>
  <si>
    <t>Claassen Boran</t>
  </si>
  <si>
    <t>Vrijbuiters</t>
  </si>
  <si>
    <t>Gaalen van Elias</t>
  </si>
  <si>
    <t>Hollemans Bink</t>
  </si>
  <si>
    <t>Kocken, Ulrieke</t>
  </si>
  <si>
    <t>Kocken, Veronique</t>
  </si>
  <si>
    <t>Kraaijeveld Arne</t>
  </si>
  <si>
    <t>Leeuw de Marijn</t>
  </si>
  <si>
    <t>116965</t>
  </si>
  <si>
    <t>Fencing Ermelo</t>
  </si>
  <si>
    <t>Munnik, Gijs van der</t>
  </si>
  <si>
    <t>den bosch</t>
  </si>
  <si>
    <t>Pit Lisa</t>
  </si>
  <si>
    <t>Pit, Jarno</t>
  </si>
  <si>
    <t>Pronk Noah</t>
  </si>
  <si>
    <t>Steen, Anouk</t>
  </si>
  <si>
    <t>Punten van floret overnemen</t>
  </si>
  <si>
    <t>Verhoeven, Manne</t>
  </si>
  <si>
    <t>Visser Zeb</t>
  </si>
  <si>
    <t>Willemen, Berend</t>
  </si>
  <si>
    <t>Zimmerman, Koen</t>
  </si>
  <si>
    <t>ptn 2004/2018</t>
  </si>
  <si>
    <t>ID-Check</t>
  </si>
  <si>
    <t>Aantjes, Rens</t>
  </si>
  <si>
    <t>Bakker, Niels</t>
  </si>
  <si>
    <t>Daniels Pim</t>
  </si>
  <si>
    <t>D'Artangnan</t>
  </si>
  <si>
    <t>Delgado Jaime</t>
  </si>
  <si>
    <t>sc Den Bosch</t>
  </si>
  <si>
    <t>Ligt van der Hidde</t>
  </si>
  <si>
    <t>Linden van de Hidde</t>
  </si>
  <si>
    <t>Meerendonk vd Amy</t>
  </si>
  <si>
    <t>SC den Bosch</t>
  </si>
  <si>
    <t>Pieters Finn</t>
  </si>
  <si>
    <t>Pieters, Kyano</t>
  </si>
  <si>
    <t>SC Den Bosch</t>
  </si>
  <si>
    <t>Staneke, Katie</t>
  </si>
  <si>
    <t>Sturkenboom Daan</t>
  </si>
  <si>
    <t>Wit de, Xavier</t>
  </si>
  <si>
    <t>floret</t>
  </si>
  <si>
    <t>sabel</t>
  </si>
  <si>
    <t>degen</t>
  </si>
  <si>
    <t>opmerking</t>
  </si>
  <si>
    <t>diploma/i.o.</t>
  </si>
  <si>
    <t>niveau</t>
  </si>
  <si>
    <t>gen. totaal</t>
  </si>
  <si>
    <t>totaal 2018</t>
  </si>
  <si>
    <t>totaal 2019</t>
  </si>
  <si>
    <t>aantal</t>
  </si>
  <si>
    <t>Almere</t>
  </si>
  <si>
    <t>Aafje Huitema</t>
  </si>
  <si>
    <t>d</t>
  </si>
  <si>
    <t>Adrian Skiba</t>
  </si>
  <si>
    <t>f</t>
  </si>
  <si>
    <t>Aleh Pinenay</t>
  </si>
  <si>
    <t>Pallas Breda</t>
  </si>
  <si>
    <t>s</t>
  </si>
  <si>
    <t>Alex Bleeker</t>
  </si>
  <si>
    <t>Alex Visser</t>
  </si>
  <si>
    <t>Andre Olthof</t>
  </si>
  <si>
    <t>Andre vd Kuit</t>
  </si>
  <si>
    <t>Anne van Diepeningen</t>
  </si>
  <si>
    <t>Antoinette Hofman</t>
  </si>
  <si>
    <t>Arvid oostveen</t>
  </si>
  <si>
    <t>Axel Bowner</t>
  </si>
  <si>
    <t>Rapier</t>
  </si>
  <si>
    <t>Axel Hartog</t>
  </si>
  <si>
    <t>Bas Dekkers</t>
  </si>
  <si>
    <t>Bas Holweg</t>
  </si>
  <si>
    <t>Berend Oudshoorn</t>
  </si>
  <si>
    <t>Bert de Groot</t>
  </si>
  <si>
    <t>Bjorn Blaas</t>
  </si>
  <si>
    <t>Bote Schaafsma</t>
  </si>
  <si>
    <t>Bouke Kanaar</t>
  </si>
  <si>
    <t>Bryan Bertriah</t>
  </si>
  <si>
    <t>Charissa Overgoor</t>
  </si>
  <si>
    <t>Trefpunt</t>
  </si>
  <si>
    <t>Chen Yifei</t>
  </si>
  <si>
    <t>Chris Smael</t>
  </si>
  <si>
    <t>Daan vd Busken</t>
  </si>
  <si>
    <t>David Jansen (i.o)</t>
  </si>
  <si>
    <t>Dennis Heurkens</t>
  </si>
  <si>
    <t>Dirk Jan Bouwman</t>
  </si>
  <si>
    <t>Eddy Butin Bik</t>
  </si>
  <si>
    <t>Edwin Thijssen</t>
  </si>
  <si>
    <t>Eleny Balder</t>
  </si>
  <si>
    <t>Elise Butin Bik</t>
  </si>
  <si>
    <t>Enli Chiang</t>
  </si>
  <si>
    <t>Enrad Zendagani</t>
  </si>
  <si>
    <t>Enrique Endendijk</t>
  </si>
  <si>
    <t>Eric Bel</t>
  </si>
  <si>
    <t>rolstoel</t>
  </si>
  <si>
    <t>Floor Verdouw</t>
  </si>
  <si>
    <t>Florieke Moonen</t>
  </si>
  <si>
    <t>Frank Meijers (i.o)</t>
  </si>
  <si>
    <t>Frans Hoeberechts</t>
  </si>
  <si>
    <t>Freek v Teeseling</t>
  </si>
  <si>
    <t>Gerrit Beekhuizen</t>
  </si>
  <si>
    <t>Gert Jan Ettema</t>
  </si>
  <si>
    <t>Giel Witmer</t>
  </si>
  <si>
    <t>in opleiding</t>
  </si>
  <si>
    <t>Glenn Duivenvoorde</t>
  </si>
  <si>
    <t>elek.</t>
  </si>
  <si>
    <t>Glenn Duivevoorden</t>
  </si>
  <si>
    <t>Henk van Soest</t>
  </si>
  <si>
    <t>Henri Faber</t>
  </si>
  <si>
    <t>Hens Verbaten</t>
  </si>
  <si>
    <t>Hr. Chiang</t>
  </si>
  <si>
    <t>Hugo Jan Dulfer</t>
  </si>
  <si>
    <t>Hülya Fakoglu</t>
  </si>
  <si>
    <t>Ilse Bruls</t>
  </si>
  <si>
    <t>Ineke Knape</t>
  </si>
  <si>
    <t>Inez Groze</t>
  </si>
  <si>
    <t>Inge Compter</t>
  </si>
  <si>
    <t>Ingeborg Schwarz</t>
  </si>
  <si>
    <t>Ioana Urseanu</t>
  </si>
  <si>
    <t>Irma de Ridder</t>
  </si>
  <si>
    <t>Ivo Kroone</t>
  </si>
  <si>
    <t>Jacco Aantjes</t>
  </si>
  <si>
    <t>Jasper Mooren</t>
  </si>
  <si>
    <t>Jasper Videler</t>
  </si>
  <si>
    <t>Jeroen Hustinx</t>
  </si>
  <si>
    <t>Jim Schoonheijt</t>
  </si>
  <si>
    <t>Jimi Buser</t>
  </si>
  <si>
    <t>Joel Gajapersad</t>
  </si>
  <si>
    <t>Jonas van Alphen</t>
  </si>
  <si>
    <t>Joris Pel</t>
  </si>
  <si>
    <t>Julian Fens</t>
  </si>
  <si>
    <t>Julien Williams</t>
  </si>
  <si>
    <t>Kilian Faas</t>
  </si>
  <si>
    <t>Lars Kramer</t>
  </si>
  <si>
    <t>Lars Willemse</t>
  </si>
  <si>
    <t>Laura Talbot</t>
  </si>
  <si>
    <t>Laurens Teuben</t>
  </si>
  <si>
    <t>Leo Sannen</t>
  </si>
  <si>
    <t>Leon Pijnappel</t>
  </si>
  <si>
    <t>Maarten van Veen</t>
  </si>
  <si>
    <t>Maarten Verhoeven</t>
  </si>
  <si>
    <t>Mady Hoogenboom</t>
  </si>
  <si>
    <t>Marcel Geurts</t>
  </si>
  <si>
    <t>Margot Helsper</t>
  </si>
  <si>
    <t>Mark Zwagemakers</t>
  </si>
  <si>
    <t>Marleen Buitenhuis</t>
  </si>
  <si>
    <t>Martijn Hengeveld</t>
  </si>
  <si>
    <t>Maryam Yazdani</t>
  </si>
  <si>
    <t>Matthijs Bonefaas</t>
  </si>
  <si>
    <t>Maurice Hagenbeek</t>
  </si>
  <si>
    <t>io</t>
  </si>
  <si>
    <t>Mees Veltman</t>
  </si>
  <si>
    <t>Melle Berg</t>
  </si>
  <si>
    <t>Menno Maman</t>
  </si>
  <si>
    <t>Michiel UitdeHaag</t>
  </si>
  <si>
    <t>Mieke de Graaf</t>
  </si>
  <si>
    <t>Mijs Wouterse</t>
  </si>
  <si>
    <t>Monique Post</t>
  </si>
  <si>
    <t>Nathan Butin Bik</t>
  </si>
  <si>
    <t>Nicolette Tiedink</t>
  </si>
  <si>
    <t>Niels de Graaf</t>
  </si>
  <si>
    <t>Otto Bos</t>
  </si>
  <si>
    <t>Patrick Pieters</t>
  </si>
  <si>
    <t>Paul de Kleijn</t>
  </si>
  <si>
    <t>Peter Post</t>
  </si>
  <si>
    <t>Pieter Sliepenbeek</t>
  </si>
  <si>
    <t>Quinten Faas</t>
  </si>
  <si>
    <t>Quinton Faas</t>
  </si>
  <si>
    <t>Remco Allan</t>
  </si>
  <si>
    <t>Remco Middelveld</t>
  </si>
  <si>
    <t>Renate Kocken</t>
  </si>
  <si>
    <t>Renate van Helvoirt</t>
  </si>
  <si>
    <t>Rene Linders</t>
  </si>
  <si>
    <t>Richard Abbink</t>
  </si>
  <si>
    <t>Rick Theijssen</t>
  </si>
  <si>
    <t>Rik Thijssen</t>
  </si>
  <si>
    <t>Rob Timmermans</t>
  </si>
  <si>
    <t>Robbert Goossens</t>
  </si>
  <si>
    <t>Robin v Haastrecht</t>
  </si>
  <si>
    <t>Rolf Mank</t>
  </si>
  <si>
    <t>Ron van Loon</t>
  </si>
  <si>
    <t>ter Weer</t>
  </si>
  <si>
    <t>Ronald Overgoor</t>
  </si>
  <si>
    <t>Rowan Jaminika</t>
  </si>
  <si>
    <t>Ruud van Reij</t>
  </si>
  <si>
    <t>Ruud van Rey</t>
  </si>
  <si>
    <t>Sjaak Dekker</t>
  </si>
  <si>
    <t>Sofia Endendijk</t>
  </si>
  <si>
    <t>Teeseling</t>
  </si>
  <si>
    <t>Tessa Koster</t>
  </si>
  <si>
    <t>Teun Rompa</t>
  </si>
  <si>
    <t>Teuntje v Dormalen</t>
  </si>
  <si>
    <t>Theo Kloosterman</t>
  </si>
  <si>
    <t>Thijs Nix</t>
  </si>
  <si>
    <t>Tim Fransman</t>
  </si>
  <si>
    <t>Tim Imming</t>
  </si>
  <si>
    <t>Timothie Assman</t>
  </si>
  <si>
    <t>Verweij</t>
  </si>
  <si>
    <t>Vic Hartog</t>
  </si>
  <si>
    <t>PSV / Portos</t>
  </si>
  <si>
    <t>Viora Buia</t>
  </si>
  <si>
    <t>Wim Jan Hilgebos</t>
  </si>
  <si>
    <t xml:space="preserve">Jungslager, Puck </t>
  </si>
  <si>
    <t xml:space="preserve">Jungslager, Saar </t>
  </si>
  <si>
    <t>118176</t>
  </si>
  <si>
    <t>Helsper, Maurits</t>
  </si>
  <si>
    <t>Starink, Lars</t>
  </si>
  <si>
    <t>Pinney, Graeme</t>
  </si>
  <si>
    <t>Wiel, Robin van de</t>
  </si>
  <si>
    <t>Ruiter, Vigo</t>
  </si>
  <si>
    <t>Haak, Joost in den</t>
  </si>
  <si>
    <t>Wiersma, Niels</t>
  </si>
  <si>
    <t>Emma van Rijnswou</t>
  </si>
  <si>
    <t>Jos Smael</t>
  </si>
  <si>
    <t>La Rapière</t>
  </si>
  <si>
    <t>Katerina Chekova</t>
  </si>
  <si>
    <t>Liset Reinecke</t>
  </si>
  <si>
    <t>Ralph Postuma</t>
  </si>
  <si>
    <t>Benle-Rose, Elliott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</si>
</sst>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\-??_ ;_ @_ "/>
  </numFmts>
  <fonts count="2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0000D4"/>
      <name val="Calibri"/>
      <family val="2"/>
      <charset val="1"/>
    </font>
    <font>
      <b/>
      <sz val="24"/>
      <color rgb="FFFCF305"/>
      <name val="Calibri"/>
      <family val="2"/>
      <charset val="1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1"/>
      <color rgb="FF000080"/>
      <name val="Calibri"/>
      <family val="2"/>
      <charset val="1"/>
    </font>
    <font>
      <b/>
      <sz val="11"/>
      <color rgb="FF3366FF"/>
      <name val="Calibri"/>
      <family val="2"/>
      <charset val="1"/>
    </font>
    <font>
      <b/>
      <sz val="11"/>
      <color rgb="FFDD0806"/>
      <name val="Calibri"/>
      <family val="2"/>
      <charset val="1"/>
    </font>
    <font>
      <sz val="10"/>
      <name val="Calibri"/>
      <family val="2"/>
      <charset val="1"/>
    </font>
    <font>
      <b/>
      <sz val="14"/>
      <name val="Calibri"/>
      <family val="2"/>
      <charset val="1"/>
    </font>
    <font>
      <b/>
      <sz val="10"/>
      <name val="Calibri"/>
      <family val="2"/>
      <charset val="1"/>
    </font>
    <font>
      <sz val="8"/>
      <name val="Calibri"/>
      <family val="2"/>
      <charset val="1"/>
    </font>
    <font>
      <b/>
      <u/>
      <sz val="10"/>
      <name val="Calibri"/>
      <family val="2"/>
      <charset val="1"/>
    </font>
    <font>
      <sz val="10"/>
      <color rgb="FFFF0000"/>
      <name val="Calibri"/>
      <family val="2"/>
      <charset val="1"/>
    </font>
    <font>
      <sz val="12"/>
      <color rgb="FFFF0000"/>
      <name val="Calibri"/>
      <family val="2"/>
      <charset val="1"/>
    </font>
    <font>
      <i/>
      <sz val="10"/>
      <name val="Calibri"/>
      <family val="2"/>
      <charset val="1"/>
    </font>
    <font>
      <b/>
      <sz val="24"/>
      <name val="Calibri"/>
      <family val="2"/>
      <charset val="1"/>
    </font>
    <font>
      <sz val="11"/>
      <color rgb="FFDD0806"/>
      <name val="Calibri"/>
      <family val="2"/>
      <charset val="1"/>
    </font>
    <font>
      <b/>
      <sz val="10"/>
      <name val="Arial"/>
      <family val="2"/>
      <charset val="1"/>
    </font>
    <font>
      <sz val="10"/>
      <color rgb="FF000000"/>
      <name val="Calibri"/>
      <family val="2"/>
      <charset val="1"/>
    </font>
    <font>
      <sz val="10"/>
      <color rgb="FF000000"/>
      <name val="Tahoma"/>
      <family val="2"/>
      <charset val="1"/>
    </font>
    <font>
      <b/>
      <sz val="11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33CCCC"/>
        <bgColor rgb="FF00CCFF"/>
      </patternFill>
    </fill>
    <fill>
      <patternFill patternType="solid">
        <fgColor rgb="FFDD0806"/>
        <bgColor rgb="FFFF0000"/>
      </patternFill>
    </fill>
    <fill>
      <patternFill patternType="solid">
        <fgColor rgb="FFFF99CC"/>
        <bgColor rgb="FFCC99FF"/>
      </patternFill>
    </fill>
    <fill>
      <patternFill patternType="solid">
        <fgColor rgb="FFCC99FF"/>
        <bgColor rgb="FFFF99CC"/>
      </patternFill>
    </fill>
    <fill>
      <patternFill patternType="solid">
        <fgColor rgb="FF3366FF"/>
        <bgColor rgb="FF0066CC"/>
      </patternFill>
    </fill>
    <fill>
      <patternFill patternType="solid">
        <fgColor rgb="FFFFCC99"/>
        <bgColor rgb="FFFFC7CE"/>
      </patternFill>
    </fill>
    <fill>
      <patternFill patternType="solid">
        <fgColor rgb="FFFFFFCC"/>
        <bgColor rgb="FFFFFFFF"/>
      </patternFill>
    </fill>
    <fill>
      <patternFill patternType="solid">
        <fgColor rgb="FFFF0000"/>
        <bgColor rgb="FFDD0806"/>
      </patternFill>
    </fill>
    <fill>
      <patternFill patternType="solid">
        <fgColor rgb="FFCCFFCC"/>
        <bgColor rgb="FFC6EFCE"/>
      </patternFill>
    </fill>
    <fill>
      <patternFill patternType="solid">
        <fgColor rgb="FFFFFF00"/>
        <bgColor rgb="FFFCF305"/>
      </patternFill>
    </fill>
    <fill>
      <patternFill patternType="solid">
        <fgColor rgb="FFCCFFFF"/>
        <bgColor rgb="FFCCFFCC"/>
      </patternFill>
    </fill>
    <fill>
      <patternFill patternType="solid">
        <fgColor rgb="FFFCF305"/>
        <bgColor rgb="FFFFFF00"/>
      </patternFill>
    </fill>
    <fill>
      <patternFill patternType="solid">
        <fgColor rgb="FFFF9900"/>
        <bgColor rgb="FFEF8F00"/>
      </patternFill>
    </fill>
    <fill>
      <patternFill patternType="solid">
        <fgColor rgb="FF92D050"/>
        <bgColor rgb="FF9BBB59"/>
      </patternFill>
    </fill>
    <fill>
      <patternFill patternType="solid">
        <fgColor rgb="FF808080"/>
        <bgColor rgb="FF339966"/>
      </patternFill>
    </fill>
    <fill>
      <patternFill patternType="solid">
        <fgColor rgb="FFFF6600"/>
        <bgColor rgb="FFEF8F00"/>
      </patternFill>
    </fill>
    <fill>
      <patternFill patternType="solid">
        <fgColor rgb="FFFFFFFF"/>
        <bgColor rgb="FFFFFFCC"/>
      </patternFill>
    </fill>
    <fill>
      <patternFill patternType="solid">
        <fgColor rgb="FF9BBB59"/>
        <bgColor rgb="FF92D050"/>
      </patternFill>
    </fill>
    <fill>
      <patternFill patternType="solid">
        <fgColor rgb="FFC0C0C0"/>
        <bgColor rgb="FFBFBFBF"/>
      </patternFill>
    </fill>
    <fill>
      <patternFill patternType="solid">
        <fgColor theme="0"/>
        <bgColor rgb="FFDD0806"/>
      </patternFill>
    </fill>
    <fill>
      <patternFill patternType="solid">
        <fgColor rgb="FF92D050"/>
        <bgColor rgb="FFDD0806"/>
      </patternFill>
    </fill>
    <fill>
      <patternFill patternType="solid">
        <fgColor rgb="FF92D050"/>
        <bgColor rgb="FFFF0000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rgb="FF9BBB5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F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</cellStyleXfs>
  <cellXfs count="214">
    <xf numFmtId="0" fontId="0" fillId="0" borderId="0" xfId="0"/>
    <xf numFmtId="0" fontId="4" fillId="0" borderId="0" xfId="7" applyFont="1"/>
    <xf numFmtId="0" fontId="4" fillId="0" borderId="0" xfId="7" applyFont="1" applyAlignment="1">
      <alignment horizontal="center"/>
    </xf>
    <xf numFmtId="0" fontId="4" fillId="0" borderId="1" xfId="7" applyFont="1" applyBorder="1" applyAlignment="1">
      <alignment horizontal="center"/>
    </xf>
    <xf numFmtId="0" fontId="4" fillId="2" borderId="1" xfId="7" applyFont="1" applyFill="1" applyBorder="1" applyAlignment="1">
      <alignment horizontal="center"/>
    </xf>
    <xf numFmtId="0" fontId="4" fillId="2" borderId="0" xfId="7" applyFont="1" applyFill="1" applyAlignment="1">
      <alignment horizontal="center"/>
    </xf>
    <xf numFmtId="1" fontId="4" fillId="0" borderId="1" xfId="7" applyNumberFormat="1" applyFont="1" applyBorder="1" applyAlignment="1">
      <alignment horizontal="center"/>
    </xf>
    <xf numFmtId="1" fontId="4" fillId="0" borderId="2" xfId="7" applyNumberFormat="1" applyFont="1" applyBorder="1" applyAlignment="1">
      <alignment horizontal="center"/>
    </xf>
    <xf numFmtId="0" fontId="4" fillId="0" borderId="1" xfId="7" applyFont="1" applyBorder="1"/>
    <xf numFmtId="0" fontId="1" fillId="0" borderId="0" xfId="3"/>
    <xf numFmtId="0" fontId="5" fillId="0" borderId="1" xfId="7" applyFont="1" applyBorder="1" applyAlignment="1">
      <alignment horizontal="center"/>
    </xf>
    <xf numFmtId="0" fontId="5" fillId="0" borderId="1" xfId="7" applyFont="1" applyBorder="1" applyAlignment="1">
      <alignment horizontal="center" textRotation="90" wrapText="1"/>
    </xf>
    <xf numFmtId="0" fontId="6" fillId="0" borderId="1" xfId="7" applyFont="1" applyBorder="1" applyAlignment="1">
      <alignment horizontal="center"/>
    </xf>
    <xf numFmtId="1" fontId="7" fillId="3" borderId="1" xfId="7" applyNumberFormat="1" applyFont="1" applyFill="1" applyBorder="1" applyAlignment="1">
      <alignment horizontal="center" wrapText="1"/>
    </xf>
    <xf numFmtId="0" fontId="5" fillId="4" borderId="1" xfId="7" applyFont="1" applyFill="1" applyBorder="1" applyAlignment="1">
      <alignment horizontal="center"/>
    </xf>
    <xf numFmtId="1" fontId="5" fillId="4" borderId="1" xfId="7" applyNumberFormat="1" applyFont="1" applyFill="1" applyBorder="1" applyAlignment="1">
      <alignment horizontal="center"/>
    </xf>
    <xf numFmtId="1" fontId="5" fillId="4" borderId="1" xfId="7" applyNumberFormat="1" applyFont="1" applyFill="1" applyBorder="1" applyAlignment="1">
      <alignment horizontal="center" wrapText="1"/>
    </xf>
    <xf numFmtId="1" fontId="4" fillId="5" borderId="1" xfId="7" applyNumberFormat="1" applyFont="1" applyFill="1" applyBorder="1" applyAlignment="1">
      <alignment horizontal="center"/>
    </xf>
    <xf numFmtId="0" fontId="5" fillId="6" borderId="1" xfId="7" applyFont="1" applyFill="1" applyBorder="1" applyAlignment="1">
      <alignment horizontal="center" wrapText="1"/>
    </xf>
    <xf numFmtId="0" fontId="5" fillId="7" borderId="1" xfId="7" applyFont="1" applyFill="1" applyBorder="1" applyAlignment="1">
      <alignment horizontal="center"/>
    </xf>
    <xf numFmtId="0" fontId="5" fillId="6" borderId="1" xfId="7" applyFont="1" applyFill="1" applyBorder="1" applyAlignment="1">
      <alignment horizontal="center" wrapText="1" shrinkToFit="1"/>
    </xf>
    <xf numFmtId="1" fontId="5" fillId="7" borderId="1" xfId="7" applyNumberFormat="1" applyFont="1" applyFill="1" applyBorder="1" applyAlignment="1">
      <alignment horizontal="center"/>
    </xf>
    <xf numFmtId="0" fontId="5" fillId="6" borderId="1" xfId="7" applyFont="1" applyFill="1" applyBorder="1" applyAlignment="1">
      <alignment horizontal="center"/>
    </xf>
    <xf numFmtId="1" fontId="5" fillId="0" borderId="1" xfId="7" applyNumberFormat="1" applyFont="1" applyBorder="1" applyAlignment="1">
      <alignment horizontal="center" textRotation="46"/>
    </xf>
    <xf numFmtId="1" fontId="5" fillId="8" borderId="1" xfId="7" applyNumberFormat="1" applyFont="1" applyFill="1" applyBorder="1" applyAlignment="1">
      <alignment horizontal="center" textRotation="46"/>
    </xf>
    <xf numFmtId="49" fontId="5" fillId="0" borderId="1" xfId="7" applyNumberFormat="1" applyFont="1" applyBorder="1" applyAlignment="1">
      <alignment horizontal="center" textRotation="46" wrapText="1"/>
    </xf>
    <xf numFmtId="1" fontId="4" fillId="9" borderId="1" xfId="7" applyNumberFormat="1" applyFont="1" applyFill="1" applyBorder="1" applyAlignment="1">
      <alignment horizontal="center"/>
    </xf>
    <xf numFmtId="0" fontId="4" fillId="0" borderId="1" xfId="7" applyFont="1" applyBorder="1" applyAlignment="1">
      <alignment horizontal="left"/>
    </xf>
    <xf numFmtId="1" fontId="4" fillId="10" borderId="1" xfId="7" applyNumberFormat="1" applyFont="1" applyFill="1" applyBorder="1" applyAlignment="1">
      <alignment horizontal="center"/>
    </xf>
    <xf numFmtId="0" fontId="3" fillId="11" borderId="1" xfId="7" applyFill="1" applyBorder="1" applyAlignment="1">
      <alignment horizontal="center"/>
    </xf>
    <xf numFmtId="1" fontId="4" fillId="12" borderId="1" xfId="7" applyNumberFormat="1" applyFont="1" applyFill="1" applyBorder="1" applyAlignment="1">
      <alignment horizontal="center"/>
    </xf>
    <xf numFmtId="1" fontId="4" fillId="7" borderId="1" xfId="7" applyNumberFormat="1" applyFont="1" applyFill="1" applyBorder="1" applyAlignment="1">
      <alignment horizontal="center"/>
    </xf>
    <xf numFmtId="1" fontId="4" fillId="7" borderId="4" xfId="7" applyNumberFormat="1" applyFont="1" applyFill="1" applyBorder="1" applyAlignment="1">
      <alignment horizontal="center"/>
    </xf>
    <xf numFmtId="1" fontId="5" fillId="0" borderId="1" xfId="7" applyNumberFormat="1" applyFont="1" applyBorder="1" applyAlignment="1">
      <alignment horizontal="center"/>
    </xf>
    <xf numFmtId="1" fontId="5" fillId="8" borderId="1" xfId="7" applyNumberFormat="1" applyFont="1" applyFill="1" applyBorder="1" applyAlignment="1">
      <alignment horizontal="center"/>
    </xf>
    <xf numFmtId="1" fontId="5" fillId="0" borderId="0" xfId="7" applyNumberFormat="1" applyFont="1" applyAlignment="1">
      <alignment horizontal="center"/>
    </xf>
    <xf numFmtId="1" fontId="4" fillId="0" borderId="1" xfId="7" applyNumberFormat="1" applyFont="1" applyBorder="1" applyAlignment="1">
      <alignment horizontal="center" wrapText="1"/>
    </xf>
    <xf numFmtId="0" fontId="4" fillId="0" borderId="1" xfId="7" applyNumberFormat="1" applyFont="1" applyBorder="1" applyAlignment="1">
      <alignment horizontal="center"/>
    </xf>
    <xf numFmtId="1" fontId="4" fillId="13" borderId="1" xfId="7" applyNumberFormat="1" applyFont="1" applyFill="1" applyBorder="1" applyAlignment="1">
      <alignment horizontal="center"/>
    </xf>
    <xf numFmtId="1" fontId="4" fillId="14" borderId="1" xfId="7" applyNumberFormat="1" applyFont="1" applyFill="1" applyBorder="1" applyAlignment="1">
      <alignment horizontal="center"/>
    </xf>
    <xf numFmtId="1" fontId="4" fillId="15" borderId="1" xfId="7" applyNumberFormat="1" applyFont="1" applyFill="1" applyBorder="1" applyAlignment="1">
      <alignment horizontal="center"/>
    </xf>
    <xf numFmtId="0" fontId="4" fillId="15" borderId="1" xfId="7" applyFont="1" applyFill="1" applyBorder="1" applyAlignment="1">
      <alignment horizontal="left"/>
    </xf>
    <xf numFmtId="0" fontId="5" fillId="0" borderId="1" xfId="7" applyFont="1" applyBorder="1" applyAlignment="1">
      <alignment horizontal="center" vertical="center"/>
    </xf>
    <xf numFmtId="0" fontId="4" fillId="15" borderId="1" xfId="7" applyFont="1" applyFill="1" applyBorder="1"/>
    <xf numFmtId="1" fontId="5" fillId="3" borderId="1" xfId="7" applyNumberFormat="1" applyFont="1" applyFill="1" applyBorder="1" applyAlignment="1">
      <alignment horizontal="center"/>
    </xf>
    <xf numFmtId="1" fontId="5" fillId="3" borderId="0" xfId="7" applyNumberFormat="1" applyFont="1" applyFill="1" applyAlignment="1">
      <alignment horizontal="center"/>
    </xf>
    <xf numFmtId="0" fontId="4" fillId="3" borderId="1" xfId="7" applyFont="1" applyFill="1" applyBorder="1" applyAlignment="1">
      <alignment horizontal="center"/>
    </xf>
    <xf numFmtId="0" fontId="4" fillId="0" borderId="4" xfId="7" applyFont="1" applyBorder="1" applyAlignment="1">
      <alignment horizontal="center"/>
    </xf>
    <xf numFmtId="0" fontId="5" fillId="0" borderId="4" xfId="7" applyFont="1" applyBorder="1" applyAlignment="1">
      <alignment horizontal="center"/>
    </xf>
    <xf numFmtId="0" fontId="4" fillId="3" borderId="4" xfId="7" applyFont="1" applyFill="1" applyBorder="1" applyAlignment="1">
      <alignment horizontal="center"/>
    </xf>
    <xf numFmtId="0" fontId="4" fillId="0" borderId="4" xfId="7" applyFont="1" applyBorder="1" applyAlignment="1">
      <alignment horizontal="left"/>
    </xf>
    <xf numFmtId="1" fontId="4" fillId="0" borderId="4" xfId="7" applyNumberFormat="1" applyFont="1" applyBorder="1" applyAlignment="1">
      <alignment horizontal="center"/>
    </xf>
    <xf numFmtId="1" fontId="4" fillId="5" borderId="4" xfId="7" applyNumberFormat="1" applyFont="1" applyFill="1" applyBorder="1" applyAlignment="1">
      <alignment horizontal="center"/>
    </xf>
    <xf numFmtId="1" fontId="4" fillId="12" borderId="4" xfId="7" applyNumberFormat="1" applyFont="1" applyFill="1" applyBorder="1" applyAlignment="1">
      <alignment horizontal="center"/>
    </xf>
    <xf numFmtId="1" fontId="5" fillId="0" borderId="4" xfId="7" applyNumberFormat="1" applyFont="1" applyBorder="1" applyAlignment="1">
      <alignment horizontal="center"/>
    </xf>
    <xf numFmtId="1" fontId="5" fillId="8" borderId="4" xfId="7" applyNumberFormat="1" applyFont="1" applyFill="1" applyBorder="1" applyAlignment="1">
      <alignment horizontal="center"/>
    </xf>
    <xf numFmtId="0" fontId="5" fillId="0" borderId="0" xfId="7" applyFont="1" applyAlignment="1">
      <alignment horizontal="center"/>
    </xf>
    <xf numFmtId="0" fontId="4" fillId="0" borderId="0" xfId="7" applyFont="1" applyAlignment="1">
      <alignment horizontal="left"/>
    </xf>
    <xf numFmtId="1" fontId="4" fillId="0" borderId="0" xfId="7" applyNumberFormat="1" applyFont="1" applyAlignment="1">
      <alignment horizontal="center"/>
    </xf>
    <xf numFmtId="1" fontId="4" fillId="0" borderId="0" xfId="7" applyNumberFormat="1" applyFont="1"/>
    <xf numFmtId="1" fontId="5" fillId="8" borderId="0" xfId="7" applyNumberFormat="1" applyFont="1" applyFill="1" applyAlignment="1">
      <alignment horizontal="center"/>
    </xf>
    <xf numFmtId="0" fontId="4" fillId="3" borderId="0" xfId="7" applyFont="1" applyFill="1"/>
    <xf numFmtId="0" fontId="5" fillId="16" borderId="1" xfId="7" applyFont="1" applyFill="1" applyBorder="1" applyAlignment="1">
      <alignment horizontal="center"/>
    </xf>
    <xf numFmtId="0" fontId="5" fillId="4" borderId="1" xfId="7" applyFont="1" applyFill="1" applyBorder="1" applyAlignment="1">
      <alignment horizontal="left"/>
    </xf>
    <xf numFmtId="49" fontId="5" fillId="4" borderId="1" xfId="7" applyNumberFormat="1" applyFont="1" applyFill="1" applyBorder="1" applyAlignment="1">
      <alignment horizontal="center"/>
    </xf>
    <xf numFmtId="1" fontId="5" fillId="5" borderId="1" xfId="7" applyNumberFormat="1" applyFont="1" applyFill="1" applyBorder="1" applyAlignment="1">
      <alignment horizontal="center"/>
    </xf>
    <xf numFmtId="49" fontId="5" fillId="16" borderId="1" xfId="7" applyNumberFormat="1" applyFont="1" applyFill="1" applyBorder="1" applyAlignment="1">
      <alignment horizontal="center" textRotation="46" wrapText="1"/>
    </xf>
    <xf numFmtId="0" fontId="5" fillId="0" borderId="0" xfId="7" applyFont="1"/>
    <xf numFmtId="0" fontId="4" fillId="16" borderId="1" xfId="7" applyFont="1" applyFill="1" applyBorder="1" applyAlignment="1">
      <alignment horizontal="center"/>
    </xf>
    <xf numFmtId="0" fontId="4" fillId="0" borderId="1" xfId="7" applyFont="1" applyBorder="1" applyAlignment="1">
      <alignment horizontal="center" wrapText="1"/>
    </xf>
    <xf numFmtId="1" fontId="5" fillId="16" borderId="0" xfId="7" applyNumberFormat="1" applyFont="1" applyFill="1" applyAlignment="1">
      <alignment horizontal="center"/>
    </xf>
    <xf numFmtId="49" fontId="4" fillId="0" borderId="1" xfId="7" applyNumberFormat="1" applyFont="1" applyBorder="1" applyAlignment="1">
      <alignment horizontal="center"/>
    </xf>
    <xf numFmtId="0" fontId="11" fillId="0" borderId="1" xfId="7" applyFont="1" applyBorder="1"/>
    <xf numFmtId="1" fontId="5" fillId="15" borderId="1" xfId="7" applyNumberFormat="1" applyFont="1" applyFill="1" applyBorder="1" applyAlignment="1">
      <alignment horizontal="center"/>
    </xf>
    <xf numFmtId="1" fontId="4" fillId="10" borderId="4" xfId="7" applyNumberFormat="1" applyFont="1" applyFill="1" applyBorder="1" applyAlignment="1">
      <alignment horizontal="center"/>
    </xf>
    <xf numFmtId="1" fontId="4" fillId="13" borderId="4" xfId="7" applyNumberFormat="1" applyFont="1" applyFill="1" applyBorder="1" applyAlignment="1">
      <alignment horizontal="center"/>
    </xf>
    <xf numFmtId="0" fontId="4" fillId="9" borderId="1" xfId="7" applyFont="1" applyFill="1" applyBorder="1" applyAlignment="1">
      <alignment horizontal="center"/>
    </xf>
    <xf numFmtId="0" fontId="4" fillId="16" borderId="0" xfId="7" applyFont="1" applyFill="1" applyAlignment="1">
      <alignment horizontal="center"/>
    </xf>
    <xf numFmtId="0" fontId="4" fillId="3" borderId="0" xfId="7" applyFont="1" applyFill="1" applyAlignment="1">
      <alignment horizontal="center"/>
    </xf>
    <xf numFmtId="0" fontId="4" fillId="0" borderId="0" xfId="7" applyFont="1" applyAlignment="1">
      <alignment horizontal="center" wrapText="1"/>
    </xf>
    <xf numFmtId="0" fontId="5" fillId="8" borderId="0" xfId="7" applyFont="1" applyFill="1"/>
    <xf numFmtId="1" fontId="4" fillId="16" borderId="0" xfId="7" applyNumberFormat="1" applyFont="1" applyFill="1"/>
    <xf numFmtId="49" fontId="4" fillId="0" borderId="0" xfId="7" applyNumberFormat="1" applyFont="1" applyAlignment="1">
      <alignment horizontal="center"/>
    </xf>
    <xf numFmtId="0" fontId="5" fillId="17" borderId="1" xfId="7" applyFont="1" applyFill="1" applyBorder="1" applyAlignment="1">
      <alignment horizontal="center"/>
    </xf>
    <xf numFmtId="1" fontId="5" fillId="5" borderId="1" xfId="7" applyNumberFormat="1" applyFont="1" applyFill="1" applyBorder="1" applyAlignment="1">
      <alignment horizontal="center" wrapText="1"/>
    </xf>
    <xf numFmtId="0" fontId="13" fillId="0" borderId="0" xfId="7" applyFont="1" applyAlignment="1">
      <alignment horizontal="center"/>
    </xf>
    <xf numFmtId="0" fontId="14" fillId="0" borderId="1" xfId="7" applyFont="1" applyBorder="1" applyAlignment="1">
      <alignment horizontal="center"/>
    </xf>
    <xf numFmtId="0" fontId="15" fillId="0" borderId="1" xfId="7" applyFont="1" applyBorder="1" applyAlignment="1">
      <alignment horizontal="center"/>
    </xf>
    <xf numFmtId="1" fontId="16" fillId="9" borderId="1" xfId="7" applyNumberFormat="1" applyFont="1" applyFill="1" applyBorder="1" applyAlignment="1">
      <alignment horizontal="center"/>
    </xf>
    <xf numFmtId="0" fontId="14" fillId="0" borderId="1" xfId="7" applyFont="1" applyBorder="1" applyAlignment="1">
      <alignment horizontal="left"/>
    </xf>
    <xf numFmtId="0" fontId="14" fillId="0" borderId="2" xfId="7" applyFont="1" applyBorder="1" applyAlignment="1">
      <alignment horizontal="center"/>
    </xf>
    <xf numFmtId="1" fontId="14" fillId="10" borderId="1" xfId="7" applyNumberFormat="1" applyFont="1" applyFill="1" applyBorder="1" applyAlignment="1">
      <alignment horizontal="center"/>
    </xf>
    <xf numFmtId="1" fontId="14" fillId="0" borderId="2" xfId="7" applyNumberFormat="1" applyFont="1" applyBorder="1" applyAlignment="1">
      <alignment horizontal="center"/>
    </xf>
    <xf numFmtId="1" fontId="16" fillId="11" borderId="1" xfId="7" applyNumberFormat="1" applyFont="1" applyFill="1" applyBorder="1" applyAlignment="1">
      <alignment horizontal="center"/>
    </xf>
    <xf numFmtId="1" fontId="14" fillId="5" borderId="1" xfId="7" applyNumberFormat="1" applyFont="1" applyFill="1" applyBorder="1" applyAlignment="1">
      <alignment horizontal="center"/>
    </xf>
    <xf numFmtId="1" fontId="14" fillId="12" borderId="1" xfId="7" applyNumberFormat="1" applyFont="1" applyFill="1" applyBorder="1" applyAlignment="1">
      <alignment horizontal="center"/>
    </xf>
    <xf numFmtId="1" fontId="14" fillId="7" borderId="1" xfId="7" applyNumberFormat="1" applyFont="1" applyFill="1" applyBorder="1" applyAlignment="1">
      <alignment horizontal="center"/>
    </xf>
    <xf numFmtId="1" fontId="14" fillId="7" borderId="2" xfId="7" applyNumberFormat="1" applyFont="1" applyFill="1" applyBorder="1" applyAlignment="1">
      <alignment horizontal="center"/>
    </xf>
    <xf numFmtId="1" fontId="14" fillId="7" borderId="3" xfId="7" applyNumberFormat="1" applyFont="1" applyFill="1" applyBorder="1" applyAlignment="1">
      <alignment horizontal="center"/>
    </xf>
    <xf numFmtId="1" fontId="14" fillId="7" borderId="7" xfId="7" applyNumberFormat="1" applyFont="1" applyFill="1" applyBorder="1" applyAlignment="1">
      <alignment horizontal="center"/>
    </xf>
    <xf numFmtId="1" fontId="16" fillId="0" borderId="1" xfId="7" applyNumberFormat="1" applyFont="1" applyBorder="1" applyAlignment="1">
      <alignment horizontal="center"/>
    </xf>
    <xf numFmtId="1" fontId="16" fillId="8" borderId="1" xfId="7" applyNumberFormat="1" applyFont="1" applyFill="1" applyBorder="1" applyAlignment="1">
      <alignment horizontal="center"/>
    </xf>
    <xf numFmtId="1" fontId="14" fillId="0" borderId="1" xfId="7" applyNumberFormat="1" applyFont="1" applyBorder="1" applyAlignment="1">
      <alignment horizontal="center"/>
    </xf>
    <xf numFmtId="1" fontId="16" fillId="0" borderId="0" xfId="7" applyNumberFormat="1" applyFont="1" applyAlignment="1">
      <alignment horizontal="center"/>
    </xf>
    <xf numFmtId="0" fontId="14" fillId="0" borderId="0" xfId="7" applyFont="1"/>
    <xf numFmtId="1" fontId="16" fillId="18" borderId="1" xfId="7" applyNumberFormat="1" applyFont="1" applyFill="1" applyBorder="1" applyAlignment="1">
      <alignment horizontal="center"/>
    </xf>
    <xf numFmtId="49" fontId="14" fillId="0" borderId="2" xfId="7" applyNumberFormat="1" applyFont="1" applyBorder="1" applyAlignment="1">
      <alignment horizontal="center"/>
    </xf>
    <xf numFmtId="0" fontId="16" fillId="0" borderId="1" xfId="7" applyFont="1" applyBorder="1" applyAlignment="1">
      <alignment horizontal="center"/>
    </xf>
    <xf numFmtId="0" fontId="14" fillId="15" borderId="7" xfId="7" applyFont="1" applyFill="1" applyBorder="1" applyAlignment="1">
      <alignment horizontal="left"/>
    </xf>
    <xf numFmtId="0" fontId="14" fillId="0" borderId="7" xfId="7" applyFont="1" applyBorder="1"/>
    <xf numFmtId="0" fontId="4" fillId="0" borderId="2" xfId="7" applyFont="1" applyBorder="1" applyAlignment="1">
      <alignment horizontal="center"/>
    </xf>
    <xf numFmtId="0" fontId="14" fillId="0" borderId="7" xfId="7" applyFont="1" applyBorder="1" applyAlignment="1">
      <alignment horizontal="left"/>
    </xf>
    <xf numFmtId="49" fontId="14" fillId="0" borderId="1" xfId="7" applyNumberFormat="1" applyFont="1" applyBorder="1" applyAlignment="1">
      <alignment horizontal="center"/>
    </xf>
    <xf numFmtId="0" fontId="4" fillId="0" borderId="7" xfId="7" applyFont="1" applyBorder="1" applyAlignment="1">
      <alignment horizontal="left"/>
    </xf>
    <xf numFmtId="0" fontId="3" fillId="0" borderId="1" xfId="7" applyBorder="1"/>
    <xf numFmtId="1" fontId="14" fillId="0" borderId="7" xfId="7" applyNumberFormat="1" applyFont="1" applyBorder="1"/>
    <xf numFmtId="1" fontId="14" fillId="5" borderId="7" xfId="7" applyNumberFormat="1" applyFont="1" applyFill="1" applyBorder="1" applyAlignment="1">
      <alignment horizontal="center"/>
    </xf>
    <xf numFmtId="1" fontId="16" fillId="15" borderId="1" xfId="7" applyNumberFormat="1" applyFont="1" applyFill="1" applyBorder="1" applyAlignment="1">
      <alignment horizontal="center"/>
    </xf>
    <xf numFmtId="1" fontId="16" fillId="19" borderId="1" xfId="7" applyNumberFormat="1" applyFont="1" applyFill="1" applyBorder="1" applyAlignment="1">
      <alignment horizontal="center"/>
    </xf>
    <xf numFmtId="0" fontId="17" fillId="0" borderId="1" xfId="7" applyFont="1" applyBorder="1" applyAlignment="1">
      <alignment horizontal="center" wrapText="1"/>
    </xf>
    <xf numFmtId="1" fontId="18" fillId="0" borderId="1" xfId="7" applyNumberFormat="1" applyFont="1" applyBorder="1" applyAlignment="1">
      <alignment horizontal="center"/>
    </xf>
    <xf numFmtId="0" fontId="19" fillId="0" borderId="7" xfId="7" applyFont="1" applyBorder="1" applyAlignment="1">
      <alignment horizontal="left"/>
    </xf>
    <xf numFmtId="0" fontId="19" fillId="0" borderId="2" xfId="7" applyFont="1" applyBorder="1" applyAlignment="1">
      <alignment horizontal="center"/>
    </xf>
    <xf numFmtId="1" fontId="19" fillId="10" borderId="1" xfId="7" applyNumberFormat="1" applyFont="1" applyFill="1" applyBorder="1" applyAlignment="1">
      <alignment horizontal="center"/>
    </xf>
    <xf numFmtId="1" fontId="20" fillId="0" borderId="2" xfId="7" applyNumberFormat="1" applyFont="1" applyBorder="1" applyAlignment="1">
      <alignment horizontal="center"/>
    </xf>
    <xf numFmtId="1" fontId="16" fillId="3" borderId="1" xfId="7" applyNumberFormat="1" applyFont="1" applyFill="1" applyBorder="1" applyAlignment="1">
      <alignment horizontal="center"/>
    </xf>
    <xf numFmtId="0" fontId="14" fillId="18" borderId="2" xfId="7" applyFont="1" applyFill="1" applyBorder="1" applyAlignment="1">
      <alignment horizontal="center"/>
    </xf>
    <xf numFmtId="0" fontId="21" fillId="0" borderId="1" xfId="7" applyFont="1" applyBorder="1" applyAlignment="1">
      <alignment horizontal="left"/>
    </xf>
    <xf numFmtId="0" fontId="14" fillId="0" borderId="0" xfId="7" applyFont="1" applyAlignment="1">
      <alignment horizontal="center"/>
    </xf>
    <xf numFmtId="1" fontId="16" fillId="3" borderId="0" xfId="7" applyNumberFormat="1" applyFont="1" applyFill="1" applyAlignment="1">
      <alignment horizontal="center"/>
    </xf>
    <xf numFmtId="1" fontId="14" fillId="0" borderId="0" xfId="7" applyNumberFormat="1" applyFont="1" applyAlignment="1">
      <alignment horizontal="center"/>
    </xf>
    <xf numFmtId="0" fontId="16" fillId="0" borderId="0" xfId="7" applyFont="1" applyAlignment="1">
      <alignment horizontal="center"/>
    </xf>
    <xf numFmtId="1" fontId="14" fillId="0" borderId="0" xfId="7" applyNumberFormat="1" applyFont="1"/>
    <xf numFmtId="1" fontId="22" fillId="3" borderId="1" xfId="7" applyNumberFormat="1" applyFont="1" applyFill="1" applyBorder="1" applyAlignment="1">
      <alignment horizontal="center" wrapText="1"/>
    </xf>
    <xf numFmtId="0" fontId="5" fillId="4" borderId="7" xfId="7" applyFont="1" applyFill="1" applyBorder="1" applyAlignment="1">
      <alignment horizontal="left"/>
    </xf>
    <xf numFmtId="49" fontId="5" fillId="4" borderId="2" xfId="7" applyNumberFormat="1" applyFont="1" applyFill="1" applyBorder="1" applyAlignment="1">
      <alignment horizontal="center"/>
    </xf>
    <xf numFmtId="0" fontId="5" fillId="4" borderId="2" xfId="7" applyFont="1" applyFill="1" applyBorder="1" applyAlignment="1">
      <alignment horizontal="center"/>
    </xf>
    <xf numFmtId="1" fontId="5" fillId="11" borderId="1" xfId="7" applyNumberFormat="1" applyFont="1" applyFill="1" applyBorder="1" applyAlignment="1">
      <alignment horizontal="center"/>
    </xf>
    <xf numFmtId="1" fontId="4" fillId="7" borderId="2" xfId="7" applyNumberFormat="1" applyFont="1" applyFill="1" applyBorder="1" applyAlignment="1">
      <alignment horizontal="center"/>
    </xf>
    <xf numFmtId="1" fontId="4" fillId="7" borderId="3" xfId="7" applyNumberFormat="1" applyFont="1" applyFill="1" applyBorder="1" applyAlignment="1">
      <alignment horizontal="center"/>
    </xf>
    <xf numFmtId="1" fontId="4" fillId="7" borderId="7" xfId="7" applyNumberFormat="1" applyFont="1" applyFill="1" applyBorder="1" applyAlignment="1">
      <alignment horizontal="center"/>
    </xf>
    <xf numFmtId="1" fontId="5" fillId="18" borderId="1" xfId="7" applyNumberFormat="1" applyFont="1" applyFill="1" applyBorder="1" applyAlignment="1">
      <alignment horizontal="center"/>
    </xf>
    <xf numFmtId="49" fontId="4" fillId="0" borderId="2" xfId="7" applyNumberFormat="1" applyFont="1" applyBorder="1" applyAlignment="1">
      <alignment horizontal="center"/>
    </xf>
    <xf numFmtId="1" fontId="5" fillId="19" borderId="1" xfId="7" applyNumberFormat="1" applyFont="1" applyFill="1" applyBorder="1" applyAlignment="1">
      <alignment horizontal="center"/>
    </xf>
    <xf numFmtId="0" fontId="23" fillId="0" borderId="0" xfId="7" applyFont="1"/>
    <xf numFmtId="49" fontId="4" fillId="4" borderId="1" xfId="7" applyNumberFormat="1" applyFont="1" applyFill="1" applyBorder="1" applyAlignment="1">
      <alignment horizontal="center"/>
    </xf>
    <xf numFmtId="0" fontId="4" fillId="4" borderId="1" xfId="7" applyFont="1" applyFill="1" applyBorder="1" applyAlignment="1">
      <alignment horizontal="center"/>
    </xf>
    <xf numFmtId="0" fontId="5" fillId="4" borderId="1" xfId="7" applyFont="1" applyFill="1" applyBorder="1" applyAlignment="1">
      <alignment horizontal="center" vertical="center"/>
    </xf>
    <xf numFmtId="1" fontId="4" fillId="5" borderId="1" xfId="7" applyNumberFormat="1" applyFont="1" applyFill="1" applyBorder="1" applyAlignment="1">
      <alignment horizontal="center" wrapText="1"/>
    </xf>
    <xf numFmtId="0" fontId="4" fillId="15" borderId="1" xfId="7" applyFont="1" applyFill="1" applyBorder="1" applyAlignment="1">
      <alignment horizontal="center"/>
    </xf>
    <xf numFmtId="1" fontId="4" fillId="15" borderId="1" xfId="7" applyNumberFormat="1" applyFont="1" applyFill="1" applyBorder="1"/>
    <xf numFmtId="0" fontId="24" fillId="11" borderId="1" xfId="7" applyFont="1" applyFill="1" applyBorder="1" applyAlignment="1">
      <alignment horizontal="center" vertical="center"/>
    </xf>
    <xf numFmtId="1" fontId="4" fillId="0" borderId="1" xfId="7" applyNumberFormat="1" applyFont="1" applyBorder="1"/>
    <xf numFmtId="0" fontId="5" fillId="8" borderId="1" xfId="7" applyFont="1" applyFill="1" applyBorder="1" applyAlignment="1">
      <alignment horizontal="center"/>
    </xf>
    <xf numFmtId="0" fontId="5" fillId="3" borderId="0" xfId="7" applyFont="1" applyFill="1" applyAlignment="1">
      <alignment horizontal="center"/>
    </xf>
    <xf numFmtId="0" fontId="5" fillId="0" borderId="0" xfId="7" applyFont="1" applyAlignment="1">
      <alignment horizontal="center" vertical="center"/>
    </xf>
    <xf numFmtId="0" fontId="5" fillId="0" borderId="5" xfId="7" applyFont="1" applyBorder="1"/>
    <xf numFmtId="0" fontId="5" fillId="18" borderId="1" xfId="7" applyFont="1" applyFill="1" applyBorder="1" applyAlignment="1">
      <alignment horizontal="center"/>
    </xf>
    <xf numFmtId="0" fontId="5" fillId="3" borderId="1" xfId="7" applyFont="1" applyFill="1" applyBorder="1" applyAlignment="1">
      <alignment horizontal="center"/>
    </xf>
    <xf numFmtId="0" fontId="5" fillId="15" borderId="1" xfId="7" applyFont="1" applyFill="1" applyBorder="1" applyAlignment="1">
      <alignment horizontal="center"/>
    </xf>
    <xf numFmtId="1" fontId="4" fillId="18" borderId="1" xfId="7" applyNumberFormat="1" applyFont="1" applyFill="1" applyBorder="1"/>
    <xf numFmtId="1" fontId="5" fillId="13" borderId="5" xfId="7" applyNumberFormat="1" applyFont="1" applyFill="1" applyBorder="1" applyAlignment="1">
      <alignment horizontal="center"/>
    </xf>
    <xf numFmtId="1" fontId="5" fillId="13" borderId="8" xfId="7" applyNumberFormat="1" applyFont="1" applyFill="1" applyBorder="1" applyAlignment="1">
      <alignment horizontal="center"/>
    </xf>
    <xf numFmtId="0" fontId="4" fillId="4" borderId="1" xfId="7" applyFont="1" applyFill="1" applyBorder="1" applyAlignment="1">
      <alignment horizontal="center" textRotation="38" wrapText="1"/>
    </xf>
    <xf numFmtId="0" fontId="5" fillId="4" borderId="1" xfId="7" applyFont="1" applyFill="1" applyBorder="1" applyAlignment="1">
      <alignment horizontal="center" textRotation="45" wrapText="1"/>
    </xf>
    <xf numFmtId="1" fontId="5" fillId="4" borderId="1" xfId="7" applyNumberFormat="1" applyFont="1" applyFill="1" applyBorder="1" applyAlignment="1">
      <alignment horizontal="center" textRotation="45" wrapText="1"/>
    </xf>
    <xf numFmtId="1" fontId="5" fillId="4" borderId="1" xfId="7" applyNumberFormat="1" applyFont="1" applyFill="1" applyBorder="1" applyAlignment="1">
      <alignment horizontal="center" vertical="center" textRotation="45" wrapText="1"/>
    </xf>
    <xf numFmtId="164" fontId="5" fillId="4" borderId="1" xfId="7" applyNumberFormat="1" applyFont="1" applyFill="1" applyBorder="1" applyAlignment="1">
      <alignment vertical="center" textRotation="45" wrapText="1"/>
    </xf>
    <xf numFmtId="164" fontId="5" fillId="4" borderId="1" xfId="7" applyNumberFormat="1" applyFont="1" applyFill="1" applyBorder="1" applyAlignment="1">
      <alignment horizontal="center" textRotation="45" wrapText="1"/>
    </xf>
    <xf numFmtId="1" fontId="5" fillId="2" borderId="1" xfId="7" applyNumberFormat="1" applyFont="1" applyFill="1" applyBorder="1" applyAlignment="1">
      <alignment horizontal="center" textRotation="45" wrapText="1"/>
    </xf>
    <xf numFmtId="0" fontId="4" fillId="0" borderId="1" xfId="7" applyFont="1" applyBorder="1" applyAlignment="1">
      <alignment horizontal="center" textRotation="45"/>
    </xf>
    <xf numFmtId="0" fontId="4" fillId="0" borderId="0" xfId="7" applyFont="1" applyAlignment="1">
      <alignment horizontal="center" textRotation="42"/>
    </xf>
    <xf numFmtId="0" fontId="4" fillId="0" borderId="1" xfId="7" applyFont="1" applyBorder="1" applyAlignment="1">
      <alignment horizontal="center" textRotation="43"/>
    </xf>
    <xf numFmtId="0" fontId="5" fillId="0" borderId="1" xfId="7" applyFont="1" applyBorder="1" applyAlignment="1">
      <alignment textRotation="45"/>
    </xf>
    <xf numFmtId="0" fontId="5" fillId="0" borderId="1" xfId="7" applyFont="1" applyBorder="1" applyAlignment="1">
      <alignment horizontal="center" textRotation="45"/>
    </xf>
    <xf numFmtId="0" fontId="5" fillId="0" borderId="0" xfId="7" applyFont="1" applyAlignment="1">
      <alignment textRotation="45"/>
    </xf>
    <xf numFmtId="0" fontId="3" fillId="0" borderId="1" xfId="7" applyBorder="1" applyAlignment="1">
      <alignment horizontal="center" vertical="center"/>
    </xf>
    <xf numFmtId="164" fontId="1" fillId="0" borderId="1" xfId="7" applyNumberFormat="1" applyFont="1" applyBorder="1" applyAlignment="1">
      <alignment vertical="center"/>
    </xf>
    <xf numFmtId="164" fontId="4" fillId="0" borderId="1" xfId="7" applyNumberFormat="1" applyFont="1" applyBorder="1" applyAlignment="1">
      <alignment horizontal="center"/>
    </xf>
    <xf numFmtId="1" fontId="4" fillId="4" borderId="1" xfId="7" applyNumberFormat="1" applyFont="1" applyFill="1" applyBorder="1" applyAlignment="1">
      <alignment horizontal="center"/>
    </xf>
    <xf numFmtId="1" fontId="5" fillId="20" borderId="1" xfId="7" applyNumberFormat="1" applyFont="1" applyFill="1" applyBorder="1" applyAlignment="1">
      <alignment horizontal="center"/>
    </xf>
    <xf numFmtId="0" fontId="4" fillId="0" borderId="5" xfId="7" applyFont="1" applyBorder="1" applyAlignment="1">
      <alignment horizontal="center"/>
    </xf>
    <xf numFmtId="0" fontId="4" fillId="0" borderId="2" xfId="7" applyFont="1" applyBorder="1"/>
    <xf numFmtId="1" fontId="4" fillId="0" borderId="1" xfId="7" applyNumberFormat="1" applyFont="1" applyBorder="1" applyAlignment="1">
      <alignment horizontal="center" vertical="center"/>
    </xf>
    <xf numFmtId="0" fontId="4" fillId="0" borderId="6" xfId="7" applyFont="1" applyBorder="1" applyAlignment="1">
      <alignment horizontal="left"/>
    </xf>
    <xf numFmtId="164" fontId="4" fillId="0" borderId="2" xfId="7" applyNumberFormat="1" applyFont="1" applyBorder="1" applyAlignment="1">
      <alignment horizontal="center"/>
    </xf>
    <xf numFmtId="1" fontId="4" fillId="0" borderId="0" xfId="7" applyNumberFormat="1" applyFont="1" applyAlignment="1">
      <alignment horizontal="center" vertical="center"/>
    </xf>
    <xf numFmtId="164" fontId="4" fillId="0" borderId="0" xfId="7" applyNumberFormat="1" applyFont="1" applyAlignment="1">
      <alignment vertical="center"/>
    </xf>
    <xf numFmtId="164" fontId="4" fillId="0" borderId="0" xfId="7" applyNumberFormat="1" applyFont="1" applyAlignment="1">
      <alignment horizontal="center"/>
    </xf>
    <xf numFmtId="0" fontId="5" fillId="0" borderId="0" xfId="7" applyFont="1" applyAlignment="1">
      <alignment horizontal="center"/>
    </xf>
    <xf numFmtId="1" fontId="16" fillId="21" borderId="1" xfId="7" applyNumberFormat="1" applyFont="1" applyFill="1" applyBorder="1" applyAlignment="1">
      <alignment horizontal="center"/>
    </xf>
    <xf numFmtId="0" fontId="4" fillId="0" borderId="1" xfId="7" applyFont="1" applyFill="1" applyBorder="1" applyAlignment="1">
      <alignment horizontal="left"/>
    </xf>
    <xf numFmtId="1" fontId="4" fillId="22" borderId="1" xfId="7" applyNumberFormat="1" applyFont="1" applyFill="1" applyBorder="1" applyAlignment="1">
      <alignment horizontal="center"/>
    </xf>
    <xf numFmtId="1" fontId="5" fillId="23" borderId="1" xfId="7" applyNumberFormat="1" applyFont="1" applyFill="1" applyBorder="1" applyAlignment="1">
      <alignment horizontal="center"/>
    </xf>
    <xf numFmtId="1" fontId="5" fillId="24" borderId="1" xfId="7" applyNumberFormat="1" applyFont="1" applyFill="1" applyBorder="1" applyAlignment="1">
      <alignment horizontal="center"/>
    </xf>
    <xf numFmtId="0" fontId="4" fillId="24" borderId="1" xfId="7" applyFont="1" applyFill="1" applyBorder="1"/>
    <xf numFmtId="0" fontId="4" fillId="0" borderId="1" xfId="7" applyFont="1" applyFill="1" applyBorder="1"/>
    <xf numFmtId="0" fontId="4" fillId="22" borderId="1" xfId="7" applyFont="1" applyFill="1" applyBorder="1" applyAlignment="1">
      <alignment horizontal="center"/>
    </xf>
    <xf numFmtId="1" fontId="5" fillId="25" borderId="1" xfId="7" applyNumberFormat="1" applyFont="1" applyFill="1" applyBorder="1" applyAlignment="1">
      <alignment horizontal="center"/>
    </xf>
    <xf numFmtId="0" fontId="5" fillId="0" borderId="0" xfId="7" applyFont="1" applyAlignment="1">
      <alignment horizontal="center"/>
    </xf>
    <xf numFmtId="49" fontId="4" fillId="0" borderId="4" xfId="7" applyNumberFormat="1" applyFont="1" applyBorder="1" applyAlignment="1">
      <alignment horizontal="center"/>
    </xf>
    <xf numFmtId="1" fontId="4" fillId="0" borderId="1" xfId="7" applyNumberFormat="1" applyFont="1" applyFill="1" applyBorder="1"/>
    <xf numFmtId="0" fontId="4" fillId="24" borderId="2" xfId="7" applyFont="1" applyFill="1" applyBorder="1" applyAlignment="1">
      <alignment horizontal="center"/>
    </xf>
    <xf numFmtId="49" fontId="4" fillId="24" borderId="1" xfId="7" applyNumberFormat="1" applyFont="1" applyFill="1" applyBorder="1" applyAlignment="1">
      <alignment horizontal="center"/>
    </xf>
    <xf numFmtId="1" fontId="16" fillId="0" borderId="1" xfId="7" applyNumberFormat="1" applyFont="1" applyFill="1" applyBorder="1" applyAlignment="1">
      <alignment horizontal="center"/>
    </xf>
    <xf numFmtId="1" fontId="4" fillId="24" borderId="1" xfId="7" applyNumberFormat="1" applyFont="1" applyFill="1" applyBorder="1"/>
    <xf numFmtId="49" fontId="14" fillId="24" borderId="1" xfId="7" applyNumberFormat="1" applyFont="1" applyFill="1" applyBorder="1" applyAlignment="1">
      <alignment horizontal="center"/>
    </xf>
    <xf numFmtId="0" fontId="4" fillId="0" borderId="1" xfId="7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" fontId="5" fillId="0" borderId="1" xfId="7" applyNumberFormat="1" applyFont="1" applyFill="1" applyBorder="1" applyAlignment="1">
      <alignment horizontal="center"/>
    </xf>
    <xf numFmtId="1" fontId="5" fillId="26" borderId="1" xfId="7" applyNumberFormat="1" applyFont="1" applyFill="1" applyBorder="1" applyAlignment="1">
      <alignment horizontal="center"/>
    </xf>
    <xf numFmtId="1" fontId="27" fillId="26" borderId="1" xfId="7" applyNumberFormat="1" applyFont="1" applyFill="1" applyBorder="1" applyAlignment="1">
      <alignment horizontal="center"/>
    </xf>
    <xf numFmtId="1" fontId="4" fillId="27" borderId="1" xfId="7" applyNumberFormat="1" applyFont="1" applyFill="1" applyBorder="1" applyAlignment="1">
      <alignment horizontal="center"/>
    </xf>
  </cellXfs>
  <cellStyles count="8">
    <cellStyle name="Komma 2" xfId="6" xr:uid="{00000000-0005-0000-0000-000000000000}"/>
    <cellStyle name="Standaard" xfId="0" builtinId="0"/>
    <cellStyle name="Standaard 2" xfId="1" xr:uid="{00000000-0005-0000-0000-000002000000}"/>
    <cellStyle name="Standaard 2 2" xfId="3" xr:uid="{00000000-0005-0000-0000-000003000000}"/>
    <cellStyle name="Standaard 2 2 2" xfId="4" xr:uid="{00000000-0005-0000-0000-000004000000}"/>
    <cellStyle name="Standaard 3" xfId="2" xr:uid="{00000000-0005-0000-0000-000005000000}"/>
    <cellStyle name="Standaard 3 2" xfId="5" xr:uid="{00000000-0005-0000-0000-000006000000}"/>
    <cellStyle name="Verklarende tekst 2" xfId="7" xr:uid="{00000000-0005-0000-0000-000007000000}"/>
  </cellStyles>
  <dxfs count="58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411"/>
      </font>
    </dxf>
    <dxf>
      <font>
        <color rgb="FF000000"/>
      </font>
      <fill>
        <patternFill>
          <bgColor rgb="FFFCF305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FF99CC"/>
        </patternFill>
      </fill>
    </dxf>
    <dxf>
      <fill>
        <patternFill>
          <bgColor rgb="FF99CC00"/>
        </patternFill>
      </fill>
    </dxf>
    <dxf>
      <fill>
        <patternFill>
          <bgColor rgb="FFFFCC99"/>
        </patternFill>
      </fill>
    </dxf>
    <dxf>
      <fill>
        <patternFill>
          <bgColor rgb="FF99CCFF"/>
        </patternFill>
      </fill>
    </dxf>
    <dxf>
      <fill>
        <patternFill>
          <bgColor rgb="FFCCFFFF"/>
        </patternFill>
      </fill>
    </dxf>
    <dxf>
      <fill>
        <patternFill>
          <bgColor rgb="FFEF8F00"/>
        </patternFill>
      </fill>
    </dxf>
    <dxf>
      <fill>
        <patternFill>
          <bgColor rgb="FFDCD405"/>
        </patternFill>
      </fill>
    </dxf>
    <dxf>
      <font>
        <name val="Arial"/>
      </font>
      <alignment horizontal="general" vertical="bottom" textRotation="0" wrapText="0" indent="0" shrinkToFit="0"/>
    </dxf>
    <dxf>
      <font>
        <color rgb="FFF20884"/>
      </font>
      <fill>
        <patternFill>
          <bgColor rgb="FFFF99CC"/>
        </patternFill>
      </fill>
    </dxf>
    <dxf>
      <font>
        <color rgb="FF006411"/>
      </font>
      <fill>
        <patternFill>
          <bgColor rgb="FFCCFFCC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411"/>
      </font>
    </dxf>
    <dxf>
      <font>
        <color rgb="FF000000"/>
      </font>
      <fill>
        <patternFill>
          <bgColor rgb="FFFCF305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FF99CC"/>
        </patternFill>
      </fill>
    </dxf>
    <dxf>
      <fill>
        <patternFill>
          <bgColor rgb="FF99CC00"/>
        </patternFill>
      </fill>
    </dxf>
    <dxf>
      <fill>
        <patternFill>
          <bgColor rgb="FFFFCC99"/>
        </patternFill>
      </fill>
    </dxf>
    <dxf>
      <fill>
        <patternFill>
          <bgColor rgb="FF99CCFF"/>
        </patternFill>
      </fill>
    </dxf>
    <dxf>
      <fill>
        <patternFill>
          <bgColor rgb="FFDCD405"/>
        </patternFill>
      </fill>
    </dxf>
    <dxf>
      <font>
        <name val="Arial"/>
      </font>
      <alignment horizontal="general" vertical="bottom" textRotation="0" wrapText="0" indent="0" shrinkToFit="0"/>
    </dxf>
    <dxf>
      <font>
        <color rgb="FFF20884"/>
      </font>
      <fill>
        <patternFill>
          <bgColor rgb="FFFF99CC"/>
        </patternFill>
      </fill>
    </dxf>
    <dxf>
      <font>
        <color rgb="FF006411"/>
      </font>
      <fill>
        <patternFill>
          <bgColor rgb="FFCCFFCC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411"/>
      </font>
    </dxf>
    <dxf>
      <font>
        <color rgb="FF000000"/>
      </font>
      <fill>
        <patternFill>
          <bgColor rgb="FFFCF305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FF99CC"/>
        </patternFill>
      </fill>
    </dxf>
    <dxf>
      <fill>
        <patternFill>
          <bgColor rgb="FF99CC00"/>
        </patternFill>
      </fill>
    </dxf>
    <dxf>
      <fill>
        <patternFill>
          <bgColor rgb="FFFFCC99"/>
        </patternFill>
      </fill>
    </dxf>
    <dxf>
      <fill>
        <patternFill>
          <bgColor rgb="FF99CCFF"/>
        </patternFill>
      </fill>
    </dxf>
    <dxf>
      <fill>
        <patternFill>
          <bgColor rgb="FFCCFFFF"/>
        </patternFill>
      </fill>
    </dxf>
    <dxf>
      <fill>
        <patternFill>
          <bgColor rgb="FFEF8F00"/>
        </patternFill>
      </fill>
    </dxf>
    <dxf>
      <fill>
        <patternFill>
          <bgColor rgb="FFDCD405"/>
        </patternFill>
      </fill>
    </dxf>
    <dxf>
      <font>
        <name val="Arial"/>
      </font>
      <alignment horizontal="general" vertical="bottom" textRotation="0" wrapText="0" indent="0" shrinkToFit="0"/>
    </dxf>
    <dxf>
      <font>
        <color rgb="FFF20884"/>
      </font>
      <fill>
        <patternFill>
          <bgColor rgb="FFFF99CC"/>
        </patternFill>
      </fill>
    </dxf>
    <dxf>
      <font>
        <color rgb="FF006411"/>
      </font>
      <fill>
        <patternFill>
          <bgColor rgb="FFCCFFCC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411"/>
      </font>
    </dxf>
    <dxf>
      <font>
        <color rgb="FF000000"/>
      </font>
      <fill>
        <patternFill>
          <bgColor rgb="FFFCF305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name val="Arial"/>
      </font>
      <alignment horizontal="general" vertical="bottom" textRotation="0" wrapText="0" indent="0" shrinkToFit="0"/>
    </dxf>
    <dxf>
      <fill>
        <patternFill>
          <bgColor rgb="FFFF99CC"/>
        </patternFill>
      </fill>
    </dxf>
    <dxf>
      <fill>
        <patternFill>
          <bgColor rgb="FF99CC00"/>
        </patternFill>
      </fill>
    </dxf>
    <dxf>
      <fill>
        <patternFill>
          <bgColor rgb="FFFFCC99"/>
        </patternFill>
      </fill>
    </dxf>
    <dxf>
      <fill>
        <patternFill>
          <bgColor rgb="FF99CCFF"/>
        </patternFill>
      </fill>
    </dxf>
    <dxf>
      <fill>
        <patternFill>
          <bgColor rgb="FFCCFFFF"/>
        </patternFill>
      </fill>
    </dxf>
    <dxf>
      <fill>
        <patternFill>
          <bgColor rgb="FFEF8F00"/>
        </patternFill>
      </fill>
    </dxf>
    <dxf>
      <fill>
        <patternFill>
          <bgColor rgb="FFDCD405"/>
        </patternFill>
      </fill>
    </dxf>
    <dxf>
      <font>
        <name val="Arial"/>
      </font>
      <alignment horizontal="general" vertical="bottom" textRotation="0" wrapText="0" indent="0" shrinkToFit="0"/>
    </dxf>
    <dxf>
      <font>
        <color rgb="FFF20884"/>
      </font>
      <fill>
        <patternFill>
          <bgColor rgb="FFFF99CC"/>
        </patternFill>
      </fill>
    </dxf>
    <dxf>
      <font>
        <color rgb="FF006411"/>
      </font>
      <fill>
        <patternFill>
          <bgColor rgb="FFCCFFCC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name val="Arial"/>
      </font>
      <alignment horizontal="general" vertical="bottom" textRotation="0" wrapText="0" indent="0" shrinkToFit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0000"/>
      </font>
      <fill>
        <patternFill>
          <bgColor rgb="FFFCF305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name val="Arial"/>
      </font>
      <alignment horizontal="general" vertical="bottom" textRotation="0" wrapText="0" indent="0" shrinkToFit="0"/>
    </dxf>
    <dxf>
      <fill>
        <patternFill>
          <bgColor rgb="FFFFCC99"/>
        </patternFill>
      </fill>
    </dxf>
    <dxf>
      <fill>
        <patternFill>
          <bgColor rgb="FF99CCFF"/>
        </patternFill>
      </fill>
    </dxf>
    <dxf>
      <fill>
        <patternFill>
          <bgColor rgb="FFCCFFFF"/>
        </patternFill>
      </fill>
    </dxf>
    <dxf>
      <fill>
        <patternFill>
          <bgColor rgb="FFEF8F00"/>
        </patternFill>
      </fill>
    </dxf>
    <dxf>
      <font>
        <name val="Arial"/>
      </font>
      <alignment horizontal="general" vertical="bottom" textRotation="0" wrapText="0" indent="0" shrinkToFit="0"/>
    </dxf>
    <dxf>
      <font>
        <color rgb="FFF20884"/>
      </font>
      <fill>
        <patternFill>
          <bgColor rgb="FFFF99CC"/>
        </patternFill>
      </fill>
    </dxf>
    <dxf>
      <font>
        <color rgb="FF006411"/>
      </font>
      <fill>
        <patternFill>
          <bgColor rgb="FFCCFFCC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name val="Arial"/>
      </font>
      <alignment horizontal="general" vertical="bottom" textRotation="0" wrapText="0" indent="0" shrinkToFit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FFFF"/>
        </patternFill>
      </fill>
    </dxf>
    <dxf>
      <fill>
        <patternFill>
          <bgColor rgb="FFDCD405"/>
        </patternFill>
      </fill>
    </dxf>
    <dxf>
      <font>
        <name val="Arial"/>
      </font>
      <alignment horizontal="general" vertical="bottom" textRotation="0" wrapText="0" indent="0" shrinkToFit="0"/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411"/>
      </font>
    </dxf>
    <dxf>
      <font>
        <color rgb="FF000000"/>
      </font>
      <fill>
        <patternFill>
          <bgColor rgb="FFFCF305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FF99CC"/>
        </patternFill>
      </fill>
    </dxf>
    <dxf>
      <fill>
        <patternFill>
          <bgColor rgb="FF99CC00"/>
        </patternFill>
      </fill>
    </dxf>
    <dxf>
      <fill>
        <patternFill>
          <bgColor rgb="FFFFCC99"/>
        </patternFill>
      </fill>
    </dxf>
    <dxf>
      <fill>
        <patternFill>
          <bgColor rgb="FF99CCFF"/>
        </patternFill>
      </fill>
    </dxf>
    <dxf>
      <fill>
        <patternFill>
          <bgColor rgb="FFCCFFFF"/>
        </patternFill>
      </fill>
    </dxf>
    <dxf>
      <fill>
        <patternFill>
          <bgColor rgb="FFEF8F00"/>
        </patternFill>
      </fill>
    </dxf>
    <dxf>
      <fill>
        <patternFill>
          <bgColor rgb="FFDCD405"/>
        </patternFill>
      </fill>
    </dxf>
    <dxf>
      <font>
        <name val="Arial"/>
      </font>
      <alignment horizontal="general" vertical="bottom" textRotation="0" wrapText="0" indent="0" shrinkToFit="0"/>
    </dxf>
    <dxf>
      <font>
        <color rgb="FFF20884"/>
      </font>
      <fill>
        <patternFill>
          <bgColor rgb="FFFF99CC"/>
        </patternFill>
      </fill>
    </dxf>
    <dxf>
      <font>
        <color rgb="FF006411"/>
      </font>
      <fill>
        <patternFill>
          <bgColor rgb="FFCCFFCC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FFFF"/>
        </patternFill>
      </fill>
    </dxf>
    <dxf>
      <font>
        <name val="Arial"/>
      </font>
      <alignment horizontal="general" vertical="bottom" textRotation="0" wrapText="0" indent="0" shrinkToFit="0"/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411"/>
      </font>
    </dxf>
    <dxf>
      <font>
        <color rgb="FF000000"/>
      </font>
      <fill>
        <patternFill>
          <bgColor rgb="FFFCF305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FF99CC"/>
        </patternFill>
      </fill>
    </dxf>
    <dxf>
      <fill>
        <patternFill>
          <bgColor rgb="FF99CC00"/>
        </patternFill>
      </fill>
    </dxf>
    <dxf>
      <fill>
        <patternFill>
          <bgColor rgb="FF99CCFF"/>
        </patternFill>
      </fill>
    </dxf>
    <dxf>
      <fill>
        <patternFill>
          <bgColor rgb="FFCCFFFF"/>
        </patternFill>
      </fill>
    </dxf>
    <dxf>
      <fill>
        <patternFill>
          <bgColor rgb="FFEF8F00"/>
        </patternFill>
      </fill>
    </dxf>
    <dxf>
      <fill>
        <patternFill>
          <bgColor rgb="FFDCD405"/>
        </patternFill>
      </fill>
    </dxf>
    <dxf>
      <font>
        <name val="Arial"/>
      </font>
      <alignment horizontal="general" vertical="bottom" textRotation="0" wrapText="0" indent="0" shrinkToFit="0"/>
    </dxf>
    <dxf>
      <font>
        <color rgb="FFF20884"/>
      </font>
      <fill>
        <patternFill>
          <bgColor rgb="FFFF99CC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FFFF"/>
        </patternFill>
      </fill>
    </dxf>
    <dxf>
      <fill>
        <patternFill>
          <bgColor rgb="FFDCD405"/>
        </patternFill>
      </fill>
    </dxf>
    <dxf>
      <font>
        <name val="Arial"/>
      </font>
      <alignment horizontal="general" vertical="bottom" textRotation="0" wrapText="0" indent="0" shrinkToFit="0"/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411"/>
      </font>
    </dxf>
    <dxf>
      <font>
        <color rgb="FF000000"/>
      </font>
      <fill>
        <patternFill>
          <bgColor rgb="FFFCF305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FF99CC"/>
        </patternFill>
      </fill>
    </dxf>
    <dxf>
      <fill>
        <patternFill>
          <bgColor rgb="FF99CC00"/>
        </patternFill>
      </fill>
    </dxf>
    <dxf>
      <fill>
        <patternFill>
          <bgColor rgb="FFFFCC99"/>
        </patternFill>
      </fill>
    </dxf>
    <dxf>
      <fill>
        <patternFill>
          <bgColor rgb="FF99CCFF"/>
        </patternFill>
      </fill>
    </dxf>
    <dxf>
      <fill>
        <patternFill>
          <bgColor rgb="FFCCFFFF"/>
        </patternFill>
      </fill>
    </dxf>
    <dxf>
      <fill>
        <patternFill>
          <bgColor rgb="FFEF8F00"/>
        </patternFill>
      </fill>
    </dxf>
    <dxf>
      <fill>
        <patternFill>
          <bgColor rgb="FFDCD405"/>
        </patternFill>
      </fill>
    </dxf>
    <dxf>
      <font>
        <name val="Arial"/>
      </font>
      <alignment horizontal="general" vertical="bottom" textRotation="0" wrapText="0" indent="0" shrinkToFit="0"/>
    </dxf>
    <dxf>
      <font>
        <color rgb="FFF20884"/>
      </font>
      <fill>
        <patternFill>
          <bgColor rgb="FFFF99CC"/>
        </patternFill>
      </fill>
    </dxf>
    <dxf>
      <font>
        <color rgb="FF006411"/>
      </font>
      <fill>
        <patternFill>
          <bgColor rgb="FFCCFFCC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ill>
        <patternFill>
          <bgColor rgb="FFDCD405"/>
        </patternFill>
      </fill>
    </dxf>
    <dxf>
      <font>
        <name val="Arial"/>
      </font>
      <alignment horizontal="general" vertical="bottom" textRotation="0" wrapText="0" indent="0" shrinkToFit="0"/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411"/>
      </font>
    </dxf>
    <dxf>
      <font>
        <color rgb="FF000000"/>
      </font>
      <fill>
        <patternFill>
          <bgColor rgb="FFFCF305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FF99CC"/>
        </patternFill>
      </fill>
    </dxf>
    <dxf>
      <fill>
        <patternFill>
          <bgColor rgb="FF99CC00"/>
        </patternFill>
      </fill>
    </dxf>
    <dxf>
      <fill>
        <patternFill>
          <bgColor rgb="FFFFCC99"/>
        </patternFill>
      </fill>
    </dxf>
    <dxf>
      <fill>
        <patternFill>
          <bgColor rgb="FF99CCFF"/>
        </patternFill>
      </fill>
    </dxf>
    <dxf>
      <fill>
        <patternFill>
          <bgColor rgb="FFCCFFFF"/>
        </patternFill>
      </fill>
    </dxf>
    <dxf>
      <fill>
        <patternFill>
          <bgColor rgb="FFEF8F00"/>
        </patternFill>
      </fill>
    </dxf>
    <dxf>
      <fill>
        <patternFill>
          <bgColor rgb="FFDCD405"/>
        </patternFill>
      </fill>
    </dxf>
    <dxf>
      <font>
        <name val="Arial"/>
      </font>
      <alignment horizontal="general" vertical="bottom" textRotation="0" wrapText="0" indent="0" shrinkToFit="0"/>
    </dxf>
    <dxf>
      <font>
        <color rgb="FFF20884"/>
      </font>
      <fill>
        <patternFill>
          <bgColor rgb="FFFF99CC"/>
        </patternFill>
      </fill>
    </dxf>
    <dxf>
      <font>
        <color rgb="FF006411"/>
      </font>
      <fill>
        <patternFill>
          <bgColor rgb="FFCCFFCC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411"/>
      </font>
    </dxf>
    <dxf>
      <font>
        <color rgb="FF000000"/>
      </font>
      <fill>
        <patternFill>
          <bgColor rgb="FFFCF305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name val="Arial"/>
      </font>
      <alignment horizontal="general" vertical="bottom" textRotation="0" wrapText="0" indent="0" shrinkToFit="0"/>
    </dxf>
    <dxf>
      <fill>
        <patternFill>
          <bgColor rgb="FFFF99CC"/>
        </patternFill>
      </fill>
    </dxf>
    <dxf>
      <fill>
        <patternFill>
          <bgColor rgb="FF99CC00"/>
        </patternFill>
      </fill>
    </dxf>
    <dxf>
      <fill>
        <patternFill>
          <bgColor rgb="FFFFCC99"/>
        </patternFill>
      </fill>
    </dxf>
    <dxf>
      <fill>
        <patternFill>
          <bgColor rgb="FF99CCFF"/>
        </patternFill>
      </fill>
    </dxf>
    <dxf>
      <fill>
        <patternFill>
          <bgColor rgb="FFCCFFFF"/>
        </patternFill>
      </fill>
    </dxf>
    <dxf>
      <fill>
        <patternFill>
          <bgColor rgb="FFEF8F00"/>
        </patternFill>
      </fill>
    </dxf>
    <dxf>
      <fill>
        <patternFill>
          <bgColor rgb="FFDCD405"/>
        </patternFill>
      </fill>
    </dxf>
    <dxf>
      <font>
        <name val="Arial"/>
      </font>
      <alignment horizontal="general" vertical="bottom" textRotation="0" wrapText="0" indent="0" shrinkToFit="0"/>
    </dxf>
    <dxf>
      <font>
        <color rgb="FFF20884"/>
      </font>
      <fill>
        <patternFill>
          <bgColor rgb="FFFF99CC"/>
        </patternFill>
      </fill>
    </dxf>
    <dxf>
      <font>
        <color rgb="FF006411"/>
      </font>
      <fill>
        <patternFill>
          <bgColor rgb="FFCCFFCC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name val="Arial"/>
      </font>
      <alignment horizontal="general" vertical="bottom" textRotation="0" wrapText="0" indent="0" shrinkToFit="0"/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411"/>
      </font>
    </dxf>
    <dxf>
      <font>
        <color rgb="FF000000"/>
      </font>
      <fill>
        <patternFill>
          <bgColor rgb="FFFCF305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name val="Arial"/>
      </font>
      <alignment horizontal="general" vertical="bottom" textRotation="0" wrapText="0" indent="0" shrinkToFit="0"/>
    </dxf>
    <dxf>
      <fill>
        <patternFill>
          <bgColor rgb="FFFF99CC"/>
        </patternFill>
      </fill>
    </dxf>
    <dxf>
      <fill>
        <patternFill>
          <bgColor rgb="FF99CC00"/>
        </patternFill>
      </fill>
    </dxf>
    <dxf>
      <fill>
        <patternFill>
          <bgColor rgb="FFFFCC99"/>
        </patternFill>
      </fill>
    </dxf>
    <dxf>
      <fill>
        <patternFill>
          <bgColor rgb="FF99CCFF"/>
        </patternFill>
      </fill>
    </dxf>
    <dxf>
      <fill>
        <patternFill>
          <bgColor rgb="FFCCFFFF"/>
        </patternFill>
      </fill>
    </dxf>
    <dxf>
      <fill>
        <patternFill>
          <bgColor rgb="FFEF8F00"/>
        </patternFill>
      </fill>
    </dxf>
    <dxf>
      <fill>
        <patternFill>
          <bgColor rgb="FFDCD405"/>
        </patternFill>
      </fill>
    </dxf>
    <dxf>
      <font>
        <name val="Arial"/>
      </font>
      <alignment horizontal="general" vertical="bottom" textRotation="0" wrapText="0" indent="0" shrinkToFit="0"/>
    </dxf>
    <dxf>
      <font>
        <color rgb="FFF20884"/>
      </font>
      <fill>
        <patternFill>
          <bgColor rgb="FFFF99CC"/>
        </patternFill>
      </fill>
    </dxf>
    <dxf>
      <font>
        <color rgb="FF006411"/>
      </font>
      <fill>
        <patternFill>
          <bgColor rgb="FFCCFFCC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name val="Arial"/>
      </font>
      <alignment horizontal="general" vertical="bottom" textRotation="0" wrapText="0" indent="0" shrinkToFit="0"/>
    </dxf>
    <dxf>
      <font>
        <color rgb="FF9C0006"/>
      </font>
      <fill>
        <patternFill>
          <bgColor rgb="FFFFC7CE"/>
        </patternFill>
      </fill>
    </dxf>
    <dxf>
      <font>
        <color rgb="FF006411"/>
      </font>
    </dxf>
    <dxf>
      <font>
        <color rgb="FF000000"/>
      </font>
      <fill>
        <patternFill>
          <bgColor rgb="FFFCF305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FF99CC"/>
        </patternFill>
      </fill>
    </dxf>
    <dxf>
      <fill>
        <patternFill>
          <bgColor rgb="FF99CC00"/>
        </patternFill>
      </fill>
    </dxf>
    <dxf>
      <fill>
        <patternFill>
          <bgColor rgb="FFFFCC99"/>
        </patternFill>
      </fill>
    </dxf>
    <dxf>
      <fill>
        <patternFill>
          <bgColor rgb="FF99CCFF"/>
        </patternFill>
      </fill>
    </dxf>
    <dxf>
      <fill>
        <patternFill>
          <bgColor rgb="FFCCFFFF"/>
        </patternFill>
      </fill>
    </dxf>
    <dxf>
      <fill>
        <patternFill>
          <bgColor rgb="FFEF8F00"/>
        </patternFill>
      </fill>
    </dxf>
    <dxf>
      <fill>
        <patternFill>
          <bgColor rgb="FFDCD405"/>
        </patternFill>
      </fill>
    </dxf>
    <dxf>
      <font>
        <name val="Arial"/>
      </font>
      <alignment horizontal="general" vertical="bottom" textRotation="0" wrapText="0" indent="0" shrinkToFit="0"/>
    </dxf>
    <dxf>
      <font>
        <color rgb="FFF20884"/>
      </font>
      <fill>
        <patternFill>
          <bgColor rgb="FFFF99CC"/>
        </patternFill>
      </fill>
    </dxf>
    <dxf>
      <font>
        <color rgb="FF006411"/>
      </font>
      <fill>
        <patternFill>
          <bgColor rgb="FFCCFFCC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color rgb="FF006411"/>
      </font>
    </dxf>
    <dxf>
      <font>
        <color rgb="FF000000"/>
      </font>
      <fill>
        <patternFill>
          <bgColor rgb="FFFCF305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FF99CC"/>
        </patternFill>
      </fill>
    </dxf>
    <dxf>
      <fill>
        <patternFill>
          <bgColor rgb="FF99CC00"/>
        </patternFill>
      </fill>
    </dxf>
    <dxf>
      <fill>
        <patternFill>
          <bgColor rgb="FFFFCC99"/>
        </patternFill>
      </fill>
    </dxf>
    <dxf>
      <fill>
        <patternFill>
          <bgColor rgb="FF99CCFF"/>
        </patternFill>
      </fill>
    </dxf>
    <dxf>
      <fill>
        <patternFill>
          <bgColor rgb="FFCCFFFF"/>
        </patternFill>
      </fill>
    </dxf>
    <dxf>
      <fill>
        <patternFill>
          <bgColor rgb="FFEF8F00"/>
        </patternFill>
      </fill>
    </dxf>
    <dxf>
      <fill>
        <patternFill>
          <bgColor rgb="FFDCD405"/>
        </patternFill>
      </fill>
    </dxf>
    <dxf>
      <font>
        <name val="Arial"/>
      </font>
      <alignment horizontal="general" vertical="bottom" textRotation="0" wrapText="0" indent="0" shrinkToFit="0"/>
    </dxf>
    <dxf>
      <font>
        <color rgb="FFF20884"/>
      </font>
      <fill>
        <patternFill>
          <bgColor rgb="FFFF99CC"/>
        </patternFill>
      </fill>
    </dxf>
    <dxf>
      <font>
        <color rgb="FF006411"/>
      </font>
      <fill>
        <patternFill>
          <bgColor rgb="FFCCFFCC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411"/>
      </font>
    </dxf>
    <dxf>
      <font>
        <color rgb="FF000000"/>
      </font>
      <fill>
        <patternFill>
          <bgColor rgb="FFFCF305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FF99CC"/>
        </patternFill>
      </fill>
    </dxf>
    <dxf>
      <fill>
        <patternFill>
          <bgColor rgb="FF99CC00"/>
        </patternFill>
      </fill>
    </dxf>
    <dxf>
      <fill>
        <patternFill>
          <bgColor rgb="FFFFCC99"/>
        </patternFill>
      </fill>
    </dxf>
    <dxf>
      <fill>
        <patternFill>
          <bgColor rgb="FF99CCFF"/>
        </patternFill>
      </fill>
    </dxf>
    <dxf>
      <fill>
        <patternFill>
          <bgColor rgb="FFCCFFFF"/>
        </patternFill>
      </fill>
    </dxf>
    <dxf>
      <fill>
        <patternFill>
          <bgColor rgb="FFEF8F00"/>
        </patternFill>
      </fill>
    </dxf>
    <dxf>
      <fill>
        <patternFill>
          <bgColor rgb="FFDCD405"/>
        </patternFill>
      </fill>
    </dxf>
    <dxf>
      <font>
        <name val="Arial"/>
      </font>
      <alignment horizontal="general" vertical="bottom" textRotation="0" wrapText="0" indent="0" shrinkToFit="0"/>
    </dxf>
    <dxf>
      <font>
        <color rgb="FFF20884"/>
      </font>
      <fill>
        <patternFill>
          <bgColor rgb="FFFF99CC"/>
        </patternFill>
      </fill>
    </dxf>
    <dxf>
      <font>
        <color rgb="FF006411"/>
      </font>
      <fill>
        <patternFill>
          <bgColor rgb="FFCCFFCC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411"/>
      </font>
    </dxf>
    <dxf>
      <font>
        <color rgb="FF000000"/>
      </font>
      <fill>
        <patternFill>
          <bgColor rgb="FFFCF305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FF99CC"/>
        </patternFill>
      </fill>
    </dxf>
    <dxf>
      <fill>
        <patternFill>
          <bgColor rgb="FF99CC00"/>
        </patternFill>
      </fill>
    </dxf>
    <dxf>
      <fill>
        <patternFill>
          <bgColor rgb="FFFFCC99"/>
        </patternFill>
      </fill>
    </dxf>
    <dxf>
      <fill>
        <patternFill>
          <bgColor rgb="FF99CCFF"/>
        </patternFill>
      </fill>
    </dxf>
    <dxf>
      <fill>
        <patternFill>
          <bgColor rgb="FFCCFFFF"/>
        </patternFill>
      </fill>
    </dxf>
    <dxf>
      <fill>
        <patternFill>
          <bgColor rgb="FFEF8F00"/>
        </patternFill>
      </fill>
    </dxf>
    <dxf>
      <fill>
        <patternFill>
          <bgColor rgb="FFDCD405"/>
        </patternFill>
      </fill>
    </dxf>
    <dxf>
      <font>
        <name val="Arial"/>
      </font>
      <alignment horizontal="general" vertical="bottom" textRotation="0" wrapText="0" indent="0" shrinkToFit="0"/>
    </dxf>
    <dxf>
      <font>
        <color rgb="FFF20884"/>
      </font>
      <fill>
        <patternFill>
          <bgColor rgb="FFFF99CC"/>
        </patternFill>
      </fill>
    </dxf>
    <dxf>
      <font>
        <color rgb="FF006411"/>
      </font>
      <fill>
        <patternFill>
          <bgColor rgb="FFCCFFCC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411"/>
      </font>
    </dxf>
    <dxf>
      <font>
        <color rgb="FF000000"/>
      </font>
      <fill>
        <patternFill>
          <bgColor rgb="FFFCF305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FF99CC"/>
        </patternFill>
      </fill>
    </dxf>
    <dxf>
      <fill>
        <patternFill>
          <bgColor rgb="FF99CC00"/>
        </patternFill>
      </fill>
    </dxf>
    <dxf>
      <fill>
        <patternFill>
          <bgColor rgb="FFFFCC99"/>
        </patternFill>
      </fill>
    </dxf>
    <dxf>
      <fill>
        <patternFill>
          <bgColor rgb="FF99CCFF"/>
        </patternFill>
      </fill>
    </dxf>
    <dxf>
      <fill>
        <patternFill>
          <bgColor rgb="FFCCFFFF"/>
        </patternFill>
      </fill>
    </dxf>
    <dxf>
      <fill>
        <patternFill>
          <bgColor rgb="FFEF8F00"/>
        </patternFill>
      </fill>
    </dxf>
    <dxf>
      <fill>
        <patternFill>
          <bgColor rgb="FFDCD405"/>
        </patternFill>
      </fill>
    </dxf>
    <dxf>
      <font>
        <name val="Arial"/>
      </font>
      <alignment horizontal="general" vertical="bottom" textRotation="0" wrapText="0" indent="0" shrinkToFit="0"/>
    </dxf>
    <dxf>
      <font>
        <color rgb="FFF20884"/>
      </font>
      <fill>
        <patternFill>
          <bgColor rgb="FFFF99CC"/>
        </patternFill>
      </fill>
    </dxf>
    <dxf>
      <font>
        <color rgb="FF006411"/>
      </font>
      <fill>
        <patternFill>
          <bgColor rgb="FFCCFFCC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411"/>
      </font>
    </dxf>
    <dxf>
      <font>
        <color rgb="FF000000"/>
      </font>
      <fill>
        <patternFill>
          <bgColor rgb="FFFCF305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FF99CC"/>
        </patternFill>
      </fill>
    </dxf>
    <dxf>
      <fill>
        <patternFill>
          <bgColor rgb="FF99CC00"/>
        </patternFill>
      </fill>
    </dxf>
    <dxf>
      <fill>
        <patternFill>
          <bgColor rgb="FFFFCC99"/>
        </patternFill>
      </fill>
    </dxf>
    <dxf>
      <fill>
        <patternFill>
          <bgColor rgb="FF99CCFF"/>
        </patternFill>
      </fill>
    </dxf>
    <dxf>
      <fill>
        <patternFill>
          <bgColor rgb="FFCCFFFF"/>
        </patternFill>
      </fill>
    </dxf>
    <dxf>
      <fill>
        <patternFill>
          <bgColor rgb="FFEF8F00"/>
        </patternFill>
      </fill>
    </dxf>
    <dxf>
      <fill>
        <patternFill>
          <bgColor rgb="FFDCD405"/>
        </patternFill>
      </fill>
    </dxf>
    <dxf>
      <font>
        <name val="Arial"/>
      </font>
      <alignment horizontal="general" vertical="bottom" textRotation="0" wrapText="0" indent="0" shrinkToFit="0"/>
    </dxf>
    <dxf>
      <font>
        <color rgb="FFF20884"/>
      </font>
      <fill>
        <patternFill>
          <bgColor rgb="FFFF99CC"/>
        </patternFill>
      </fill>
    </dxf>
    <dxf>
      <font>
        <color rgb="FF006411"/>
      </font>
      <fill>
        <patternFill>
          <bgColor rgb="FFCCFFCC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411"/>
      </font>
    </dxf>
    <dxf>
      <font>
        <color rgb="FF000000"/>
      </font>
      <fill>
        <patternFill>
          <bgColor rgb="FFFCF305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FF99CC"/>
        </patternFill>
      </fill>
    </dxf>
    <dxf>
      <fill>
        <patternFill>
          <bgColor rgb="FF99CC00"/>
        </patternFill>
      </fill>
    </dxf>
    <dxf>
      <fill>
        <patternFill>
          <bgColor rgb="FFFFCC99"/>
        </patternFill>
      </fill>
    </dxf>
    <dxf>
      <fill>
        <patternFill>
          <bgColor rgb="FF99CCFF"/>
        </patternFill>
      </fill>
    </dxf>
    <dxf>
      <fill>
        <patternFill>
          <bgColor rgb="FFCCFFFF"/>
        </patternFill>
      </fill>
    </dxf>
    <dxf>
      <fill>
        <patternFill>
          <bgColor rgb="FFEF8F00"/>
        </patternFill>
      </fill>
    </dxf>
    <dxf>
      <fill>
        <patternFill>
          <bgColor rgb="FFDCD405"/>
        </patternFill>
      </fill>
    </dxf>
    <dxf>
      <font>
        <name val="Arial"/>
      </font>
      <alignment horizontal="general" vertical="bottom" textRotation="0" wrapText="0" indent="0" shrinkToFit="0"/>
    </dxf>
    <dxf>
      <font>
        <color rgb="FFF20884"/>
      </font>
      <fill>
        <patternFill>
          <bgColor rgb="FFFF99CC"/>
        </patternFill>
      </fill>
    </dxf>
    <dxf>
      <font>
        <color rgb="FF006411"/>
      </font>
      <fill>
        <patternFill>
          <bgColor rgb="FFCCFFCC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411"/>
      </font>
    </dxf>
    <dxf>
      <font>
        <color rgb="FF000000"/>
      </font>
      <fill>
        <patternFill>
          <bgColor rgb="FFFCF305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FF99CC"/>
        </patternFill>
      </fill>
    </dxf>
    <dxf>
      <fill>
        <patternFill>
          <bgColor rgb="FF99CC00"/>
        </patternFill>
      </fill>
    </dxf>
    <dxf>
      <fill>
        <patternFill>
          <bgColor rgb="FFFFCC99"/>
        </patternFill>
      </fill>
    </dxf>
    <dxf>
      <fill>
        <patternFill>
          <bgColor rgb="FF99CCFF"/>
        </patternFill>
      </fill>
    </dxf>
    <dxf>
      <fill>
        <patternFill>
          <bgColor rgb="FFCCFFFF"/>
        </patternFill>
      </fill>
    </dxf>
    <dxf>
      <fill>
        <patternFill>
          <bgColor rgb="FFEF8F00"/>
        </patternFill>
      </fill>
    </dxf>
    <dxf>
      <fill>
        <patternFill>
          <bgColor rgb="FFDCD405"/>
        </patternFill>
      </fill>
    </dxf>
    <dxf>
      <font>
        <name val="Arial"/>
      </font>
      <alignment horizontal="general" vertical="bottom" textRotation="0" wrapText="0" indent="0" shrinkToFit="0"/>
    </dxf>
    <dxf>
      <font>
        <color rgb="FFF20884"/>
      </font>
      <fill>
        <patternFill>
          <bgColor rgb="FFFF99CC"/>
        </patternFill>
      </fill>
    </dxf>
    <dxf>
      <font>
        <color rgb="FF006411"/>
      </font>
      <fill>
        <patternFill>
          <bgColor rgb="FFCCFFCC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9CC00"/>
        </patternFill>
      </fill>
    </dxf>
    <dxf>
      <fill>
        <patternFill>
          <bgColor rgb="FFFFCC99"/>
        </patternFill>
      </fill>
    </dxf>
    <dxf>
      <fill>
        <patternFill>
          <bgColor rgb="FF99CCFF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color rgb="FFF20884"/>
      </font>
      <fill>
        <patternFill>
          <bgColor rgb="FFFF99CC"/>
        </patternFill>
      </fill>
    </dxf>
    <dxf>
      <font>
        <color rgb="FF006411"/>
      </font>
      <fill>
        <patternFill>
          <bgColor rgb="FFCCFFCC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color rgb="FF006411"/>
      </font>
    </dxf>
    <dxf>
      <font>
        <color rgb="FF000000"/>
      </font>
      <fill>
        <patternFill>
          <bgColor rgb="FFFCF305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411"/>
      </font>
    </dxf>
    <dxf>
      <font>
        <color rgb="FF000000"/>
      </font>
      <fill>
        <patternFill>
          <bgColor rgb="FFFCF305"/>
        </patternFill>
      </fill>
    </dxf>
    <dxf>
      <font>
        <b val="0"/>
        <i val="0"/>
      </font>
      <fill>
        <patternFill>
          <bgColor rgb="FFFFCC00"/>
        </patternFill>
      </fill>
    </dxf>
    <dxf>
      <fill>
        <patternFill>
          <bgColor rgb="FFFF99CC"/>
        </patternFill>
      </fill>
    </dxf>
    <dxf>
      <fill>
        <patternFill>
          <bgColor rgb="FF99CC00"/>
        </patternFill>
      </fill>
    </dxf>
    <dxf>
      <fill>
        <patternFill>
          <bgColor rgb="FFFFCC99"/>
        </patternFill>
      </fill>
    </dxf>
    <dxf>
      <fill>
        <patternFill>
          <bgColor rgb="FF99CCFF"/>
        </patternFill>
      </fill>
    </dxf>
    <dxf>
      <fill>
        <patternFill>
          <bgColor rgb="FFCCFFFF"/>
        </patternFill>
      </fill>
    </dxf>
    <dxf>
      <fill>
        <patternFill>
          <bgColor rgb="FFEF8F00"/>
        </patternFill>
      </fill>
    </dxf>
    <dxf>
      <fill>
        <patternFill>
          <bgColor rgb="FFDCD405"/>
        </patternFill>
      </fill>
    </dxf>
    <dxf>
      <font>
        <name val="Arial"/>
      </font>
      <alignment horizontal="general" vertical="bottom" textRotation="0" wrapText="0" indent="0" shrinkToFit="0"/>
    </dxf>
    <dxf>
      <font>
        <color rgb="FFF20884"/>
      </font>
      <fill>
        <patternFill>
          <bgColor rgb="FFFF99CC"/>
        </patternFill>
      </fill>
    </dxf>
    <dxf>
      <font>
        <color rgb="FF006411"/>
      </font>
      <fill>
        <patternFill>
          <bgColor rgb="FFCCFFCC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FF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CCFFFF"/>
        </patternFill>
      </fill>
    </dxf>
    <dxf>
      <font>
        <b val="0"/>
        <i val="0"/>
      </font>
      <fill>
        <patternFill>
          <bgColor rgb="FFFFCC00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56</xdr:col>
      <xdr:colOff>562680</xdr:colOff>
      <xdr:row>1</xdr:row>
      <xdr:rowOff>0</xdr:rowOff>
    </xdr:from>
    <xdr:to>
      <xdr:col>67</xdr:col>
      <xdr:colOff>37800</xdr:colOff>
      <xdr:row>6</xdr:row>
      <xdr:rowOff>1440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7819420" y="754380"/>
          <a:ext cx="4237620" cy="1174920"/>
        </a:xfrm>
        <a:prstGeom prst="rect">
          <a:avLst/>
        </a:prstGeom>
        <a:solidFill>
          <a:srgbClr val="EA70C0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45720" tIns="36720" rIns="0" bIns="0"/>
        <a:lstStyle/>
        <a:p>
          <a:pPr>
            <a:lnSpc>
              <a:spcPct val="100000"/>
            </a:lnSpc>
          </a:pPr>
          <a:r>
            <a:rPr lang="nl-NL" sz="2000" b="0" strike="noStrike" spc="-1">
              <a:solidFill>
                <a:srgbClr val="000000"/>
              </a:solidFill>
              <a:latin typeface="Arial"/>
            </a:rPr>
            <a:t>eerst op 1 SORTEREN  en dan op elektrisch sorteren EN DAN OP LEEFIJD!! EN DAN OP PUNTEN </a:t>
          </a:r>
          <a:endParaRPr lang="nl-NL" sz="2000" b="0" strike="noStrike" spc="-1">
            <a:latin typeface="Times New Roman"/>
          </a:endParaRPr>
        </a:p>
      </xdr:txBody>
    </xdr:sp>
    <xdr:clientData/>
  </xdr:twoCellAnchor>
  <xdr:twoCellAnchor editAs="oneCell">
    <xdr:from>
      <xdr:col>106</xdr:col>
      <xdr:colOff>0</xdr:colOff>
      <xdr:row>13</xdr:row>
      <xdr:rowOff>0</xdr:rowOff>
    </xdr:from>
    <xdr:to>
      <xdr:col>122</xdr:col>
      <xdr:colOff>606600</xdr:colOff>
      <xdr:row>14</xdr:row>
      <xdr:rowOff>202680</xdr:rowOff>
    </xdr:to>
    <xdr:pic>
      <xdr:nvPicPr>
        <xdr:cNvPr id="3" name="Afbeelding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61219080" y="3535680"/>
          <a:ext cx="13164360" cy="431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106</xdr:col>
      <xdr:colOff>0</xdr:colOff>
      <xdr:row>13</xdr:row>
      <xdr:rowOff>0</xdr:rowOff>
    </xdr:from>
    <xdr:to>
      <xdr:col>122</xdr:col>
      <xdr:colOff>606600</xdr:colOff>
      <xdr:row>14</xdr:row>
      <xdr:rowOff>202680</xdr:rowOff>
    </xdr:to>
    <xdr:pic>
      <xdr:nvPicPr>
        <xdr:cNvPr id="4" name="Afbeelding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61219080" y="3535680"/>
          <a:ext cx="13164360" cy="431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106</xdr:col>
      <xdr:colOff>0</xdr:colOff>
      <xdr:row>13</xdr:row>
      <xdr:rowOff>0</xdr:rowOff>
    </xdr:from>
    <xdr:to>
      <xdr:col>122</xdr:col>
      <xdr:colOff>606600</xdr:colOff>
      <xdr:row>14</xdr:row>
      <xdr:rowOff>221760</xdr:rowOff>
    </xdr:to>
    <xdr:pic>
      <xdr:nvPicPr>
        <xdr:cNvPr id="5" name="Afbeelding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61219080" y="3535680"/>
          <a:ext cx="13164360" cy="450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106</xdr:col>
      <xdr:colOff>0</xdr:colOff>
      <xdr:row>13</xdr:row>
      <xdr:rowOff>0</xdr:rowOff>
    </xdr:from>
    <xdr:to>
      <xdr:col>122</xdr:col>
      <xdr:colOff>606600</xdr:colOff>
      <xdr:row>14</xdr:row>
      <xdr:rowOff>221760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61219080" y="3535680"/>
          <a:ext cx="13164360" cy="450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58</xdr:col>
      <xdr:colOff>457200</xdr:colOff>
      <xdr:row>5</xdr:row>
      <xdr:rowOff>127080</xdr:rowOff>
    </xdr:from>
    <xdr:to>
      <xdr:col>60</xdr:col>
      <xdr:colOff>761760</xdr:colOff>
      <xdr:row>19</xdr:row>
      <xdr:rowOff>37800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0632400" y="1704420"/>
          <a:ext cx="1874280" cy="2897760"/>
        </a:xfrm>
        <a:prstGeom prst="rect">
          <a:avLst/>
        </a:prstGeom>
        <a:solidFill>
          <a:schemeClr val="lt1"/>
        </a:solidFill>
        <a:ln w="9360">
          <a:solidFill>
            <a:schemeClr val="lt1">
              <a:shade val="50000"/>
            </a:scheme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r>
            <a:rPr lang="nl-NL" sz="1600" b="0" strike="noStrike" spc="-1">
              <a:solidFill>
                <a:srgbClr val="000000"/>
              </a:solidFill>
              <a:latin typeface="Calibri"/>
            </a:rPr>
            <a:t>let op:</a:t>
          </a:r>
          <a:endParaRPr lang="nl-NL" sz="1600" b="0" strike="noStrike" spc="-1">
            <a:latin typeface="Times New Roman"/>
          </a:endParaRPr>
        </a:p>
        <a:p>
          <a:r>
            <a:rPr lang="nl-NL" sz="1600" b="0" strike="noStrike" spc="-1">
              <a:solidFill>
                <a:srgbClr val="000000"/>
              </a:solidFill>
              <a:latin typeface="Calibri"/>
            </a:rPr>
            <a:t>Bij elektrisch schermen om 10 puntenhet aantal GT delen door 2 in de formule (AX2 gedeeld door 2)</a:t>
          </a:r>
          <a:endParaRPr lang="nl-NL" sz="1600" b="0" strike="noStrike" spc="-1">
            <a:latin typeface="Times New Roman"/>
          </a:endParaRPr>
        </a:p>
        <a:p>
          <a:endParaRPr lang="nl-NL" sz="1600" b="0" strike="noStrike" spc="-1">
            <a:latin typeface="Times New Roman"/>
          </a:endParaRPr>
        </a:p>
        <a:p>
          <a:r>
            <a:rPr lang="nl-NL" sz="1600" b="0" strike="noStrike" spc="-1">
              <a:solidFill>
                <a:srgbClr val="000000"/>
              </a:solidFill>
              <a:latin typeface="Calibri"/>
            </a:rPr>
            <a:t>=SOM(AW2*10+AX2/2)/AV2*10</a:t>
          </a:r>
          <a:endParaRPr lang="nl-NL" sz="16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K15"/>
  <sheetViews>
    <sheetView zoomScaleNormal="100" workbookViewId="0">
      <selection activeCell="H15" sqref="H15"/>
    </sheetView>
  </sheetViews>
  <sheetFormatPr defaultColWidth="8.88671875" defaultRowHeight="14.4" x14ac:dyDescent="0.3"/>
  <cols>
    <col min="1" max="9" width="11.44140625" style="1" customWidth="1"/>
    <col min="10" max="10" width="29.6640625" style="1" customWidth="1"/>
    <col min="11" max="1025" width="11.44140625" style="1" customWidth="1"/>
    <col min="1026" max="16384" width="8.88671875" style="9"/>
  </cols>
  <sheetData>
    <row r="2" spans="1:10" x14ac:dyDescent="0.3">
      <c r="A2" s="2"/>
      <c r="B2" s="3" t="s">
        <v>2</v>
      </c>
      <c r="C2" s="3" t="s">
        <v>2</v>
      </c>
      <c r="D2" s="3" t="s">
        <v>3</v>
      </c>
      <c r="E2" s="3" t="s">
        <v>3</v>
      </c>
      <c r="F2" s="3" t="s">
        <v>4</v>
      </c>
      <c r="G2" s="3" t="s">
        <v>4</v>
      </c>
      <c r="H2" s="2"/>
      <c r="I2" s="2"/>
    </row>
    <row r="3" spans="1:10" x14ac:dyDescent="0.3">
      <c r="A3" s="2"/>
      <c r="B3" s="4" t="s">
        <v>5</v>
      </c>
      <c r="C3" s="4" t="s">
        <v>6</v>
      </c>
      <c r="D3" s="4" t="s">
        <v>5</v>
      </c>
      <c r="E3" s="4" t="s">
        <v>6</v>
      </c>
      <c r="F3" s="4" t="s">
        <v>5</v>
      </c>
      <c r="G3" s="4" t="s">
        <v>6</v>
      </c>
      <c r="H3" s="4" t="s">
        <v>7</v>
      </c>
      <c r="I3" s="5" t="s">
        <v>8</v>
      </c>
      <c r="J3" s="5" t="s">
        <v>9</v>
      </c>
    </row>
    <row r="4" spans="1:10" x14ac:dyDescent="0.3">
      <c r="A4" s="4" t="s">
        <v>10</v>
      </c>
      <c r="B4" s="6">
        <v>19</v>
      </c>
      <c r="C4" s="6">
        <v>12</v>
      </c>
      <c r="D4" s="6">
        <v>13</v>
      </c>
      <c r="E4" s="6">
        <v>2</v>
      </c>
      <c r="F4" s="6">
        <v>6</v>
      </c>
      <c r="G4" s="6">
        <v>7</v>
      </c>
      <c r="H4" s="7">
        <f>SUM(B4:G4)</f>
        <v>59</v>
      </c>
      <c r="I4" s="7">
        <v>15</v>
      </c>
      <c r="J4" s="8" t="s">
        <v>11</v>
      </c>
    </row>
    <row r="5" spans="1:10" x14ac:dyDescent="0.3">
      <c r="A5" s="4" t="s">
        <v>12</v>
      </c>
      <c r="B5" s="6">
        <v>19</v>
      </c>
      <c r="C5" s="6">
        <v>18</v>
      </c>
      <c r="D5" s="6">
        <v>16</v>
      </c>
      <c r="E5" s="6">
        <v>1</v>
      </c>
      <c r="F5" s="6">
        <v>6</v>
      </c>
      <c r="G5" s="6">
        <v>8</v>
      </c>
      <c r="H5" s="7">
        <f>SUM(B5:G5)</f>
        <v>68</v>
      </c>
      <c r="I5" s="7">
        <v>15</v>
      </c>
      <c r="J5" s="8" t="s">
        <v>13</v>
      </c>
    </row>
    <row r="6" spans="1:10" x14ac:dyDescent="0.3">
      <c r="A6" s="4" t="s">
        <v>14</v>
      </c>
      <c r="B6" s="6">
        <v>28</v>
      </c>
      <c r="C6" s="6">
        <v>16</v>
      </c>
      <c r="D6" s="6">
        <v>13</v>
      </c>
      <c r="E6" s="6">
        <v>8</v>
      </c>
      <c r="F6" s="6">
        <v>10</v>
      </c>
      <c r="G6" s="6">
        <v>9</v>
      </c>
      <c r="H6" s="7">
        <f>SUM(B6:G6)</f>
        <v>84</v>
      </c>
      <c r="I6" s="7">
        <v>24</v>
      </c>
      <c r="J6" s="8" t="s">
        <v>15</v>
      </c>
    </row>
    <row r="7" spans="1:10" x14ac:dyDescent="0.3">
      <c r="A7" s="4" t="s">
        <v>16</v>
      </c>
      <c r="B7" s="6">
        <v>19</v>
      </c>
      <c r="C7" s="6">
        <v>19</v>
      </c>
      <c r="D7" s="6">
        <v>13</v>
      </c>
      <c r="E7" s="6">
        <v>3</v>
      </c>
      <c r="F7" s="6">
        <v>6</v>
      </c>
      <c r="G7" s="6">
        <v>7</v>
      </c>
      <c r="H7" s="7">
        <f>SUM(B7:G7)</f>
        <v>67</v>
      </c>
      <c r="I7" s="7">
        <v>17</v>
      </c>
      <c r="J7" s="8" t="s">
        <v>17</v>
      </c>
    </row>
    <row r="8" spans="1:10" x14ac:dyDescent="0.3">
      <c r="A8" s="4" t="s">
        <v>18</v>
      </c>
      <c r="B8" s="6"/>
      <c r="C8" s="6"/>
      <c r="D8" s="6"/>
      <c r="E8" s="6"/>
      <c r="F8" s="6"/>
      <c r="G8" s="6"/>
      <c r="H8" s="7"/>
      <c r="I8" s="7"/>
      <c r="J8" s="8" t="s">
        <v>19</v>
      </c>
    </row>
    <row r="9" spans="1:10" x14ac:dyDescent="0.3">
      <c r="A9" s="4" t="s">
        <v>20</v>
      </c>
      <c r="B9" s="6"/>
      <c r="C9" s="6"/>
      <c r="D9" s="6"/>
      <c r="E9" s="6"/>
      <c r="F9" s="6"/>
      <c r="G9" s="6"/>
      <c r="H9" s="7"/>
      <c r="I9" s="7"/>
      <c r="J9" s="8" t="s">
        <v>21</v>
      </c>
    </row>
    <row r="10" spans="1:10" x14ac:dyDescent="0.3">
      <c r="A10" s="4" t="s">
        <v>22</v>
      </c>
      <c r="B10" s="6"/>
      <c r="C10" s="6"/>
      <c r="D10" s="6"/>
      <c r="E10" s="6"/>
      <c r="F10" s="6"/>
      <c r="G10" s="6"/>
      <c r="H10" s="7"/>
      <c r="I10" s="7"/>
      <c r="J10" s="8" t="s">
        <v>13</v>
      </c>
    </row>
    <row r="11" spans="1:10" x14ac:dyDescent="0.3">
      <c r="A11" s="4" t="s">
        <v>23</v>
      </c>
      <c r="B11" s="6"/>
      <c r="C11" s="6"/>
      <c r="D11" s="6"/>
      <c r="E11" s="6"/>
      <c r="F11" s="6"/>
      <c r="G11" s="6"/>
      <c r="H11" s="7"/>
      <c r="I11" s="7"/>
      <c r="J11" s="8" t="s">
        <v>11</v>
      </c>
    </row>
    <row r="12" spans="1:10" x14ac:dyDescent="0.3">
      <c r="A12" s="4" t="s">
        <v>24</v>
      </c>
      <c r="B12" s="6"/>
      <c r="C12" s="6"/>
      <c r="D12" s="6"/>
      <c r="E12" s="6"/>
      <c r="F12" s="6"/>
      <c r="G12" s="6"/>
      <c r="H12" s="7"/>
      <c r="I12" s="7"/>
      <c r="J12" s="8" t="s">
        <v>25</v>
      </c>
    </row>
    <row r="13" spans="1:10" x14ac:dyDescent="0.3">
      <c r="A13" s="4" t="s">
        <v>26</v>
      </c>
      <c r="B13" s="6"/>
      <c r="C13" s="6"/>
      <c r="D13" s="6"/>
      <c r="E13" s="6"/>
      <c r="F13" s="6"/>
      <c r="G13" s="6"/>
      <c r="H13" s="7"/>
      <c r="I13" s="7"/>
      <c r="J13" s="8" t="s">
        <v>27</v>
      </c>
    </row>
    <row r="14" spans="1:10" x14ac:dyDescent="0.3">
      <c r="A14" s="3" t="s">
        <v>28</v>
      </c>
      <c r="B14" s="6">
        <f t="shared" ref="B14:I14" si="0">SUM(B4:B13)</f>
        <v>85</v>
      </c>
      <c r="C14" s="6">
        <f t="shared" si="0"/>
        <v>65</v>
      </c>
      <c r="D14" s="6">
        <f t="shared" si="0"/>
        <v>55</v>
      </c>
      <c r="E14" s="6">
        <f t="shared" si="0"/>
        <v>14</v>
      </c>
      <c r="F14" s="6">
        <f t="shared" si="0"/>
        <v>28</v>
      </c>
      <c r="G14" s="6">
        <f t="shared" si="0"/>
        <v>31</v>
      </c>
      <c r="H14" s="6">
        <f t="shared" si="0"/>
        <v>278</v>
      </c>
      <c r="I14" s="6">
        <f t="shared" si="0"/>
        <v>71</v>
      </c>
      <c r="J14" s="8" t="s">
        <v>7</v>
      </c>
    </row>
    <row r="15" spans="1:10" x14ac:dyDescent="0.3">
      <c r="A15" s="3" t="s">
        <v>29</v>
      </c>
      <c r="B15" s="6">
        <f t="shared" ref="B15:I15" si="1">AVERAGE(B4:B13)</f>
        <v>21.25</v>
      </c>
      <c r="C15" s="6">
        <f t="shared" si="1"/>
        <v>16.25</v>
      </c>
      <c r="D15" s="6">
        <f t="shared" si="1"/>
        <v>13.75</v>
      </c>
      <c r="E15" s="6">
        <f t="shared" si="1"/>
        <v>3.5</v>
      </c>
      <c r="F15" s="6">
        <f t="shared" si="1"/>
        <v>7</v>
      </c>
      <c r="G15" s="6">
        <f t="shared" si="1"/>
        <v>7.75</v>
      </c>
      <c r="H15" s="6">
        <f t="shared" si="1"/>
        <v>69.5</v>
      </c>
      <c r="I15" s="6">
        <f t="shared" si="1"/>
        <v>17.75</v>
      </c>
      <c r="J15" s="8" t="s">
        <v>30</v>
      </c>
    </row>
  </sheetData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D6F83-F055-4530-B5A4-65A0DE8AC60B}">
  <dimension ref="A1:AMK126"/>
  <sheetViews>
    <sheetView zoomScale="110" zoomScaleNormal="110" workbookViewId="0">
      <pane xSplit="8" ySplit="1" topLeftCell="AR26" activePane="bottomRight" state="frozen"/>
      <selection activeCell="E14" sqref="E14:E20"/>
      <selection pane="topRight" activeCell="E14" sqref="E14:E20"/>
      <selection pane="bottomLeft" activeCell="E14" sqref="E14:E20"/>
      <selection pane="bottomRight" activeCell="BC16" sqref="BC16"/>
    </sheetView>
  </sheetViews>
  <sheetFormatPr defaultColWidth="8.88671875" defaultRowHeight="14.4" x14ac:dyDescent="0.3"/>
  <cols>
    <col min="1" max="1" width="4.33203125" style="2" hidden="1" customWidth="1"/>
    <col min="2" max="2" width="6.44140625" style="2" hidden="1" customWidth="1"/>
    <col min="3" max="3" width="7.33203125" style="189" hidden="1" customWidth="1"/>
    <col min="4" max="4" width="9.33203125" style="45" hidden="1" customWidth="1"/>
    <col min="5" max="5" width="23.44140625" style="57" customWidth="1"/>
    <col min="6" max="6" width="9.44140625" style="58" customWidth="1"/>
    <col min="7" max="7" width="18" style="2" customWidth="1"/>
    <col min="8" max="8" width="11.109375" style="35" customWidth="1"/>
    <col min="9" max="9" width="15" style="2" customWidth="1"/>
    <col min="10" max="10" width="7.44140625" style="189" customWidth="1"/>
    <col min="11" max="11" width="11.109375" style="58" customWidth="1"/>
    <col min="12" max="12" width="7.109375" style="58" customWidth="1"/>
    <col min="13" max="13" width="4.109375" style="58" customWidth="1"/>
    <col min="14" max="14" width="5" style="58" customWidth="1"/>
    <col min="15" max="15" width="5" style="1" customWidth="1"/>
    <col min="16" max="16" width="6.6640625" style="1" customWidth="1"/>
    <col min="17" max="17" width="3.6640625" style="1" customWidth="1"/>
    <col min="18" max="18" width="5" style="1" customWidth="1"/>
    <col min="19" max="19" width="4.6640625" style="1" customWidth="1"/>
    <col min="20" max="20" width="8.33203125" style="1" customWidth="1"/>
    <col min="21" max="21" width="3.6640625" style="1" customWidth="1"/>
    <col min="22" max="22" width="4" style="1" customWidth="1"/>
    <col min="23" max="23" width="5.44140625" style="58" customWidth="1"/>
    <col min="24" max="24" width="6.6640625" style="1" customWidth="1"/>
    <col min="25" max="25" width="3.6640625" style="1" customWidth="1"/>
    <col min="26" max="26" width="4.33203125" style="1" customWidth="1"/>
    <col min="27" max="27" width="4.33203125" style="2" customWidth="1"/>
    <col min="28" max="28" width="8.33203125" style="1" customWidth="1"/>
    <col min="29" max="29" width="4.109375" style="2" customWidth="1"/>
    <col min="30" max="30" width="4.33203125" style="2" customWidth="1"/>
    <col min="31" max="31" width="6" style="58" customWidth="1"/>
    <col min="32" max="32" width="8.6640625" style="58" customWidth="1"/>
    <col min="33" max="33" width="4.109375" style="59" customWidth="1"/>
    <col min="34" max="34" width="5" style="58" customWidth="1"/>
    <col min="35" max="35" width="5.44140625" style="58" customWidth="1"/>
    <col min="36" max="36" width="9.6640625" style="58" customWidth="1"/>
    <col min="37" max="37" width="4.109375" style="58" customWidth="1"/>
    <col min="38" max="38" width="5.44140625" style="58" customWidth="1"/>
    <col min="39" max="39" width="7" style="58" customWidth="1"/>
    <col min="40" max="40" width="8.6640625" style="58" customWidth="1"/>
    <col min="41" max="43" width="5.44140625" style="58" customWidth="1"/>
    <col min="44" max="44" width="8.6640625" style="58" customWidth="1"/>
    <col min="45" max="46" width="5.44140625" style="58" customWidth="1"/>
    <col min="47" max="47" width="6.33203125" style="58" customWidth="1"/>
    <col min="48" max="48" width="7" style="58" customWidth="1"/>
    <col min="49" max="51" width="5.44140625" style="58" customWidth="1"/>
    <col min="52" max="52" width="5.44140625" style="35" customWidth="1"/>
    <col min="53" max="53" width="5.44140625" style="60" customWidth="1"/>
    <col min="54" max="54" width="5.44140625" style="58" customWidth="1"/>
    <col min="55" max="55" width="25.6640625" style="58" customWidth="1"/>
    <col min="56" max="56" width="4.33203125" style="2" customWidth="1"/>
    <col min="57" max="57" width="13.6640625" style="1" customWidth="1"/>
    <col min="58" max="58" width="11.44140625" style="1" customWidth="1"/>
    <col min="59" max="59" width="5.6640625" style="1" customWidth="1"/>
    <col min="60" max="60" width="5.33203125" style="1" customWidth="1"/>
    <col min="61" max="61" width="5.44140625" style="1" customWidth="1"/>
    <col min="62" max="63" width="4.44140625" style="1" customWidth="1"/>
    <col min="64" max="64" width="5.109375" style="1" customWidth="1"/>
    <col min="65" max="65" width="4.44140625" style="1" customWidth="1"/>
    <col min="66" max="66" width="5.33203125" style="1" customWidth="1"/>
    <col min="67" max="67" width="4.109375" style="1" customWidth="1"/>
    <col min="68" max="69" width="4.6640625" style="1" customWidth="1"/>
    <col min="70" max="70" width="4.44140625" style="1" customWidth="1"/>
    <col min="71" max="256" width="11.44140625" style="1" customWidth="1"/>
    <col min="257" max="257" width="4.33203125" style="1" customWidth="1"/>
    <col min="258" max="258" width="6.44140625" style="1" customWidth="1"/>
    <col min="259" max="259" width="7.33203125" style="1" customWidth="1"/>
    <col min="260" max="260" width="9.33203125" style="1" customWidth="1"/>
    <col min="261" max="261" width="23.44140625" style="1" customWidth="1"/>
    <col min="262" max="262" width="9.44140625" style="1" customWidth="1"/>
    <col min="263" max="263" width="18" style="1" customWidth="1"/>
    <col min="264" max="264" width="11.109375" style="1" customWidth="1"/>
    <col min="265" max="265" width="9.44140625" style="1" customWidth="1"/>
    <col min="266" max="266" width="7.44140625" style="1" customWidth="1"/>
    <col min="267" max="303" width="11.44140625" style="1" customWidth="1"/>
    <col min="304" max="304" width="7" style="1" customWidth="1"/>
    <col min="305" max="310" width="5.44140625" style="1" customWidth="1"/>
    <col min="311" max="311" width="25.6640625" style="1" customWidth="1"/>
    <col min="312" max="312" width="4.33203125" style="1" customWidth="1"/>
    <col min="313" max="313" width="13.6640625" style="1" customWidth="1"/>
    <col min="314" max="314" width="11.44140625" style="1" customWidth="1"/>
    <col min="315" max="315" width="5.6640625" style="1" customWidth="1"/>
    <col min="316" max="316" width="5.33203125" style="1" customWidth="1"/>
    <col min="317" max="317" width="5.44140625" style="1" customWidth="1"/>
    <col min="318" max="319" width="4.44140625" style="1" customWidth="1"/>
    <col min="320" max="320" width="5.109375" style="1" customWidth="1"/>
    <col min="321" max="321" width="4.44140625" style="1" customWidth="1"/>
    <col min="322" max="322" width="5.33203125" style="1" customWidth="1"/>
    <col min="323" max="323" width="4.109375" style="1" customWidth="1"/>
    <col min="324" max="325" width="4.6640625" style="1" customWidth="1"/>
    <col min="326" max="326" width="4.44140625" style="1" customWidth="1"/>
    <col min="327" max="512" width="11.44140625" style="1" customWidth="1"/>
    <col min="513" max="513" width="4.33203125" style="1" customWidth="1"/>
    <col min="514" max="514" width="6.44140625" style="1" customWidth="1"/>
    <col min="515" max="515" width="7.33203125" style="1" customWidth="1"/>
    <col min="516" max="516" width="9.33203125" style="1" customWidth="1"/>
    <col min="517" max="517" width="23.44140625" style="1" customWidth="1"/>
    <col min="518" max="518" width="9.44140625" style="1" customWidth="1"/>
    <col min="519" max="519" width="18" style="1" customWidth="1"/>
    <col min="520" max="520" width="11.109375" style="1" customWidth="1"/>
    <col min="521" max="521" width="9.44140625" style="1" customWidth="1"/>
    <col min="522" max="522" width="7.44140625" style="1" customWidth="1"/>
    <col min="523" max="559" width="11.44140625" style="1" customWidth="1"/>
    <col min="560" max="560" width="7" style="1" customWidth="1"/>
    <col min="561" max="566" width="5.44140625" style="1" customWidth="1"/>
    <col min="567" max="567" width="25.6640625" style="1" customWidth="1"/>
    <col min="568" max="568" width="4.33203125" style="1" customWidth="1"/>
    <col min="569" max="569" width="13.6640625" style="1" customWidth="1"/>
    <col min="570" max="570" width="11.44140625" style="1" customWidth="1"/>
    <col min="571" max="571" width="5.6640625" style="1" customWidth="1"/>
    <col min="572" max="572" width="5.33203125" style="1" customWidth="1"/>
    <col min="573" max="573" width="5.44140625" style="1" customWidth="1"/>
    <col min="574" max="575" width="4.44140625" style="1" customWidth="1"/>
    <col min="576" max="576" width="5.109375" style="1" customWidth="1"/>
    <col min="577" max="577" width="4.44140625" style="1" customWidth="1"/>
    <col min="578" max="578" width="5.33203125" style="1" customWidth="1"/>
    <col min="579" max="579" width="4.109375" style="1" customWidth="1"/>
    <col min="580" max="581" width="4.6640625" style="1" customWidth="1"/>
    <col min="582" max="582" width="4.44140625" style="1" customWidth="1"/>
    <col min="583" max="768" width="11.44140625" style="1" customWidth="1"/>
    <col min="769" max="769" width="4.33203125" style="1" customWidth="1"/>
    <col min="770" max="770" width="6.44140625" style="1" customWidth="1"/>
    <col min="771" max="771" width="7.33203125" style="1" customWidth="1"/>
    <col min="772" max="772" width="9.33203125" style="1" customWidth="1"/>
    <col min="773" max="773" width="23.44140625" style="1" customWidth="1"/>
    <col min="774" max="774" width="9.44140625" style="1" customWidth="1"/>
    <col min="775" max="775" width="18" style="1" customWidth="1"/>
    <col min="776" max="776" width="11.109375" style="1" customWidth="1"/>
    <col min="777" max="777" width="9.44140625" style="1" customWidth="1"/>
    <col min="778" max="778" width="7.44140625" style="1" customWidth="1"/>
    <col min="779" max="815" width="11.44140625" style="1" customWidth="1"/>
    <col min="816" max="816" width="7" style="1" customWidth="1"/>
    <col min="817" max="822" width="5.44140625" style="1" customWidth="1"/>
    <col min="823" max="823" width="25.6640625" style="1" customWidth="1"/>
    <col min="824" max="824" width="4.33203125" style="1" customWidth="1"/>
    <col min="825" max="825" width="13.6640625" style="1" customWidth="1"/>
    <col min="826" max="826" width="11.44140625" style="1" customWidth="1"/>
    <col min="827" max="827" width="5.6640625" style="1" customWidth="1"/>
    <col min="828" max="828" width="5.33203125" style="1" customWidth="1"/>
    <col min="829" max="829" width="5.44140625" style="1" customWidth="1"/>
    <col min="830" max="831" width="4.44140625" style="1" customWidth="1"/>
    <col min="832" max="832" width="5.109375" style="1" customWidth="1"/>
    <col min="833" max="833" width="4.44140625" style="1" customWidth="1"/>
    <col min="834" max="834" width="5.33203125" style="1" customWidth="1"/>
    <col min="835" max="835" width="4.109375" style="1" customWidth="1"/>
    <col min="836" max="837" width="4.6640625" style="1" customWidth="1"/>
    <col min="838" max="838" width="4.44140625" style="1" customWidth="1"/>
    <col min="839" max="1025" width="11.44140625" style="1" customWidth="1"/>
    <col min="1026" max="16384" width="8.88671875" style="9"/>
  </cols>
  <sheetData>
    <row r="1" spans="1:64" ht="59.4" x14ac:dyDescent="0.6">
      <c r="A1" s="10" t="s">
        <v>31</v>
      </c>
      <c r="B1" s="11" t="s">
        <v>32</v>
      </c>
      <c r="C1" s="12" t="s">
        <v>33</v>
      </c>
      <c r="D1" s="13">
        <f>COUNTIF(D2:D130,"1")</f>
        <v>0</v>
      </c>
      <c r="E1" s="14" t="s">
        <v>34</v>
      </c>
      <c r="F1" s="15" t="s">
        <v>35</v>
      </c>
      <c r="G1" s="14" t="s">
        <v>36</v>
      </c>
      <c r="H1" s="16" t="s">
        <v>37</v>
      </c>
      <c r="I1" s="14" t="s">
        <v>38</v>
      </c>
      <c r="J1" s="14" t="s">
        <v>39</v>
      </c>
      <c r="K1" s="17" t="s">
        <v>40</v>
      </c>
      <c r="L1" s="18" t="s">
        <v>41</v>
      </c>
      <c r="M1" s="18" t="s">
        <v>1</v>
      </c>
      <c r="N1" s="18" t="s">
        <v>42</v>
      </c>
      <c r="O1" s="19" t="s">
        <v>43</v>
      </c>
      <c r="P1" s="18" t="s">
        <v>44</v>
      </c>
      <c r="Q1" s="18" t="s">
        <v>1</v>
      </c>
      <c r="R1" s="20" t="s">
        <v>45</v>
      </c>
      <c r="S1" s="19" t="s">
        <v>46</v>
      </c>
      <c r="T1" s="18" t="s">
        <v>44</v>
      </c>
      <c r="U1" s="18" t="s">
        <v>1</v>
      </c>
      <c r="V1" s="20" t="s">
        <v>45</v>
      </c>
      <c r="W1" s="21" t="s">
        <v>47</v>
      </c>
      <c r="X1" s="18" t="s">
        <v>44</v>
      </c>
      <c r="Y1" s="18" t="s">
        <v>1</v>
      </c>
      <c r="Z1" s="20" t="s">
        <v>45</v>
      </c>
      <c r="AA1" s="19" t="s">
        <v>48</v>
      </c>
      <c r="AB1" s="18" t="s">
        <v>44</v>
      </c>
      <c r="AC1" s="18" t="s">
        <v>1</v>
      </c>
      <c r="AD1" s="22" t="s">
        <v>49</v>
      </c>
      <c r="AE1" s="21" t="s">
        <v>50</v>
      </c>
      <c r="AF1" s="18" t="s">
        <v>44</v>
      </c>
      <c r="AG1" s="18" t="s">
        <v>1</v>
      </c>
      <c r="AH1" s="22" t="s">
        <v>49</v>
      </c>
      <c r="AI1" s="21" t="s">
        <v>51</v>
      </c>
      <c r="AJ1" s="18" t="s">
        <v>44</v>
      </c>
      <c r="AK1" s="18" t="s">
        <v>1</v>
      </c>
      <c r="AL1" s="22" t="s">
        <v>49</v>
      </c>
      <c r="AM1" s="21" t="s">
        <v>52</v>
      </c>
      <c r="AN1" s="18" t="s">
        <v>44</v>
      </c>
      <c r="AO1" s="18" t="s">
        <v>1</v>
      </c>
      <c r="AP1" s="22" t="s">
        <v>49</v>
      </c>
      <c r="AQ1" s="21" t="s">
        <v>53</v>
      </c>
      <c r="AR1" s="18" t="s">
        <v>44</v>
      </c>
      <c r="AS1" s="18" t="s">
        <v>1</v>
      </c>
      <c r="AT1" s="22" t="s">
        <v>49</v>
      </c>
      <c r="AU1" s="21" t="s">
        <v>54</v>
      </c>
      <c r="AV1" s="18" t="s">
        <v>44</v>
      </c>
      <c r="AW1" s="18" t="s">
        <v>1</v>
      </c>
      <c r="AX1" s="22" t="s">
        <v>49</v>
      </c>
      <c r="AY1" s="21" t="s">
        <v>55</v>
      </c>
      <c r="AZ1" s="23" t="s">
        <v>56</v>
      </c>
      <c r="BA1" s="24" t="s">
        <v>57</v>
      </c>
      <c r="BB1" s="23" t="s">
        <v>58</v>
      </c>
      <c r="BC1" s="25" t="s">
        <v>59</v>
      </c>
      <c r="BD1" s="10" t="s">
        <v>60</v>
      </c>
    </row>
    <row r="2" spans="1:64" ht="18.75" customHeight="1" x14ac:dyDescent="0.3">
      <c r="A2" s="3">
        <v>1</v>
      </c>
      <c r="B2" s="3" t="str">
        <f>IF(A2=BD2,"v","x")</f>
        <v>v</v>
      </c>
      <c r="C2" s="10" t="s">
        <v>61</v>
      </c>
      <c r="D2" s="26"/>
      <c r="E2" s="27" t="s">
        <v>62</v>
      </c>
      <c r="F2" s="6"/>
      <c r="G2" s="3" t="s">
        <v>63</v>
      </c>
      <c r="H2" s="28">
        <f>SUM(K2+O2+S2+W2+AA2+AE2+AI2+AM2+AQ2+AU2+AY2)</f>
        <v>710.09920634920604</v>
      </c>
      <c r="I2" s="3">
        <v>2004</v>
      </c>
      <c r="J2" s="29">
        <f>2017-I2</f>
        <v>13</v>
      </c>
      <c r="K2" s="17">
        <v>710.09920634920604</v>
      </c>
      <c r="L2" s="30">
        <v>1</v>
      </c>
      <c r="M2" s="30"/>
      <c r="N2" s="30"/>
      <c r="O2" s="31">
        <f>SUM(M2*10+N2)/L2*10</f>
        <v>0</v>
      </c>
      <c r="P2" s="30">
        <v>1</v>
      </c>
      <c r="Q2" s="30"/>
      <c r="R2" s="30"/>
      <c r="S2" s="31">
        <f>SUM(Q2*10+R2)/P2*10</f>
        <v>0</v>
      </c>
      <c r="T2" s="30">
        <v>1</v>
      </c>
      <c r="U2" s="30"/>
      <c r="V2" s="30"/>
      <c r="W2" s="31">
        <f>SUM(U2*10+V2)/T2*10</f>
        <v>0</v>
      </c>
      <c r="X2" s="30">
        <v>1</v>
      </c>
      <c r="Y2" s="30"/>
      <c r="Z2" s="30"/>
      <c r="AA2" s="31">
        <f>SUM(Y2*10+Z2)/X2*10</f>
        <v>0</v>
      </c>
      <c r="AB2" s="30">
        <v>1</v>
      </c>
      <c r="AC2" s="30"/>
      <c r="AD2" s="30"/>
      <c r="AE2" s="31">
        <f>SUM(AC2*10+AD2)/AB2*10</f>
        <v>0</v>
      </c>
      <c r="AF2" s="30">
        <v>1</v>
      </c>
      <c r="AG2" s="30"/>
      <c r="AH2" s="30"/>
      <c r="AI2" s="31">
        <f>SUM(AG2*10+AH2)/AF2*10</f>
        <v>0</v>
      </c>
      <c r="AJ2" s="30">
        <v>1</v>
      </c>
      <c r="AK2" s="30"/>
      <c r="AL2" s="30"/>
      <c r="AM2" s="31">
        <f>SUM(AK2*10+AL2)/AJ2*10</f>
        <v>0</v>
      </c>
      <c r="AN2" s="30">
        <v>1</v>
      </c>
      <c r="AO2" s="30"/>
      <c r="AP2" s="30"/>
      <c r="AQ2" s="31">
        <f>SUM(AO2*10+AP2)/AN2*10</f>
        <v>0</v>
      </c>
      <c r="AR2" s="30">
        <v>1</v>
      </c>
      <c r="AS2" s="30"/>
      <c r="AT2" s="30"/>
      <c r="AU2" s="32">
        <f>SUM(AS2*10+AT2)/AR2*10</f>
        <v>0</v>
      </c>
      <c r="AV2" s="30">
        <v>1</v>
      </c>
      <c r="AW2" s="30"/>
      <c r="AX2" s="30"/>
      <c r="AY2" s="31">
        <f>SUM(AW2*10+AX2)/AV2*10</f>
        <v>0</v>
      </c>
      <c r="AZ2" s="33" t="str">
        <f>IF(H2&lt;250,0,IF(H2&lt;500,250,IF(H2&lt;750,"500",IF(H2&lt;1000,750,IF(H2&lt;1500,1000,IF(H2&lt;2000,1500,IF(H2&lt;2500,2000,IF(H2&lt;3000,2500,3000))))))))</f>
        <v>500</v>
      </c>
      <c r="BA2" s="34">
        <v>500</v>
      </c>
      <c r="BB2" s="6">
        <f>AZ2-BA2</f>
        <v>0</v>
      </c>
      <c r="BC2" s="33" t="str">
        <f>IF(BB2=0,"geen actie",CONCATENATE("diploma uitschrijven: ",AZ2," punten"))</f>
        <v>geen actie</v>
      </c>
      <c r="BD2" s="3">
        <v>1</v>
      </c>
      <c r="BE2" s="35"/>
    </row>
    <row r="3" spans="1:64" ht="18.75" customHeight="1" x14ac:dyDescent="0.3">
      <c r="A3" s="3">
        <v>2</v>
      </c>
      <c r="B3" s="3" t="str">
        <f>IF(A3=BD3,"v","x")</f>
        <v>v</v>
      </c>
      <c r="C3" s="3"/>
      <c r="D3" s="26"/>
      <c r="E3" s="27" t="s">
        <v>64</v>
      </c>
      <c r="F3" s="6"/>
      <c r="G3" s="3" t="s">
        <v>65</v>
      </c>
      <c r="H3" s="28">
        <f>SUM(K3+O3+S3+W3+AA3+AE3+AI3+AM3+AQ3+AU3+AY3)</f>
        <v>77</v>
      </c>
      <c r="I3" s="3">
        <v>2005</v>
      </c>
      <c r="J3" s="29">
        <f>2018-I3</f>
        <v>13</v>
      </c>
      <c r="K3" s="17">
        <v>77</v>
      </c>
      <c r="L3" s="30">
        <v>1</v>
      </c>
      <c r="M3" s="30"/>
      <c r="N3" s="30"/>
      <c r="O3" s="31">
        <f>SUM(M3*10+N3)/L3*10</f>
        <v>0</v>
      </c>
      <c r="P3" s="30">
        <v>1</v>
      </c>
      <c r="Q3" s="30"/>
      <c r="R3" s="30"/>
      <c r="S3" s="31">
        <f>SUM(Q3*10+R3)/P3*10</f>
        <v>0</v>
      </c>
      <c r="T3" s="30">
        <v>1</v>
      </c>
      <c r="U3" s="30"/>
      <c r="V3" s="30"/>
      <c r="W3" s="31">
        <f>SUM(U3*10+V3)/T3*10</f>
        <v>0</v>
      </c>
      <c r="X3" s="30">
        <v>1</v>
      </c>
      <c r="Y3" s="30"/>
      <c r="Z3" s="30"/>
      <c r="AA3" s="31">
        <f>SUM(Y3*10+Z3)/X3*10</f>
        <v>0</v>
      </c>
      <c r="AB3" s="30">
        <v>1</v>
      </c>
      <c r="AC3" s="30"/>
      <c r="AD3" s="30"/>
      <c r="AE3" s="31">
        <f>SUM(AC3*10+AD3)/AB3*10</f>
        <v>0</v>
      </c>
      <c r="AF3" s="30">
        <v>1</v>
      </c>
      <c r="AG3" s="30"/>
      <c r="AH3" s="30"/>
      <c r="AI3" s="31">
        <f>SUM(AG3*10+AH3)/AF3*10</f>
        <v>0</v>
      </c>
      <c r="AJ3" s="30">
        <v>1</v>
      </c>
      <c r="AK3" s="30"/>
      <c r="AL3" s="30"/>
      <c r="AM3" s="31">
        <f>SUM(AK3*10+AL3)/AJ3*10</f>
        <v>0</v>
      </c>
      <c r="AN3" s="30">
        <v>1</v>
      </c>
      <c r="AO3" s="30"/>
      <c r="AP3" s="30"/>
      <c r="AQ3" s="31">
        <f>SUM(AO3*10+AP3)/AN3*10</f>
        <v>0</v>
      </c>
      <c r="AR3" s="30">
        <v>1</v>
      </c>
      <c r="AS3" s="30"/>
      <c r="AT3" s="30"/>
      <c r="AU3" s="32">
        <f>SUM(AS3*10+AT3)/AR3*10</f>
        <v>0</v>
      </c>
      <c r="AV3" s="30">
        <v>1</v>
      </c>
      <c r="AW3" s="30"/>
      <c r="AX3" s="30"/>
      <c r="AY3" s="31">
        <f>SUM(AW3*10+AX3)/AV3*10</f>
        <v>0</v>
      </c>
      <c r="AZ3" s="33">
        <f>IF(H3&lt;250,0,IF(H3&lt;500,250,IF(H3&lt;750,"500",IF(H3&lt;1000,750,IF(H3&lt;1500,1000,IF(H3&lt;2000,1500,IF(H3&lt;2500,2000,IF(H3&lt;3000,2500,3000))))))))</f>
        <v>0</v>
      </c>
      <c r="BA3" s="34">
        <v>0</v>
      </c>
      <c r="BB3" s="6">
        <f>AZ3-BA3</f>
        <v>0</v>
      </c>
      <c r="BC3" s="33" t="str">
        <f>IF(BB3=0,"geen actie",CONCATENATE("diploma uitschrijven: ",AZ3," punten"))</f>
        <v>geen actie</v>
      </c>
      <c r="BD3" s="3">
        <v>2</v>
      </c>
      <c r="BE3" s="35"/>
      <c r="BF3" s="35"/>
      <c r="BG3" s="35"/>
      <c r="BH3" s="35"/>
      <c r="BL3" s="35"/>
    </row>
    <row r="4" spans="1:64" ht="18" customHeight="1" x14ac:dyDescent="0.3">
      <c r="A4" s="3">
        <v>3</v>
      </c>
      <c r="B4" s="3" t="str">
        <f>IF(A4=BD4,"v","x")</f>
        <v>v</v>
      </c>
      <c r="C4" s="3" t="s">
        <v>61</v>
      </c>
      <c r="D4" s="6"/>
      <c r="E4" s="27" t="s">
        <v>66</v>
      </c>
      <c r="F4" s="36"/>
      <c r="G4" s="6" t="s">
        <v>63</v>
      </c>
      <c r="H4" s="28">
        <f>SUM(K4+O4+S4+W4+AA4+AE4+AI4+AM4+AQ4+AU4+AY4)</f>
        <v>957.11111111111097</v>
      </c>
      <c r="I4" s="33">
        <v>2003</v>
      </c>
      <c r="J4" s="29">
        <f>2017-I4</f>
        <v>14</v>
      </c>
      <c r="K4" s="17">
        <v>747.11111111111097</v>
      </c>
      <c r="L4" s="30">
        <v>10</v>
      </c>
      <c r="M4" s="30">
        <v>7</v>
      </c>
      <c r="N4" s="30">
        <v>43</v>
      </c>
      <c r="O4" s="31">
        <f>SUM(M4*10+N4)/L4*10</f>
        <v>113</v>
      </c>
      <c r="P4" s="30">
        <v>1</v>
      </c>
      <c r="Q4" s="30"/>
      <c r="R4" s="30"/>
      <c r="S4" s="31">
        <f>SUM(Q4*10+R4)/P4*10</f>
        <v>0</v>
      </c>
      <c r="T4" s="30">
        <v>1</v>
      </c>
      <c r="U4" s="30"/>
      <c r="V4" s="30"/>
      <c r="W4" s="31">
        <f>SUM(U4*10+V4)/T4*10</f>
        <v>0</v>
      </c>
      <c r="X4" s="30">
        <v>10</v>
      </c>
      <c r="Y4" s="30">
        <v>6</v>
      </c>
      <c r="Z4" s="30">
        <v>37</v>
      </c>
      <c r="AA4" s="31">
        <f>SUM(Y4*10+Z4)/X4*10</f>
        <v>97</v>
      </c>
      <c r="AB4" s="30">
        <v>1</v>
      </c>
      <c r="AC4" s="30"/>
      <c r="AD4" s="30"/>
      <c r="AE4" s="31">
        <f>SUM(AC4*10+AD4)/AB4*10</f>
        <v>0</v>
      </c>
      <c r="AF4" s="30">
        <v>1</v>
      </c>
      <c r="AG4" s="30"/>
      <c r="AH4" s="30"/>
      <c r="AI4" s="31">
        <f>SUM(AG4*10+AH4)/AF4*10</f>
        <v>0</v>
      </c>
      <c r="AJ4" s="30">
        <v>1</v>
      </c>
      <c r="AK4" s="30"/>
      <c r="AL4" s="30"/>
      <c r="AM4" s="31">
        <f>SUM(AK4*10+AL4)/AJ4*10</f>
        <v>0</v>
      </c>
      <c r="AN4" s="30">
        <v>1</v>
      </c>
      <c r="AO4" s="30"/>
      <c r="AP4" s="30"/>
      <c r="AQ4" s="31">
        <f>SUM(AO4*10+AP4)/AN4*10</f>
        <v>0</v>
      </c>
      <c r="AR4" s="30">
        <v>1</v>
      </c>
      <c r="AS4" s="30"/>
      <c r="AT4" s="30"/>
      <c r="AU4" s="32">
        <f>SUM(AS4*10+AT4)/AR4*10</f>
        <v>0</v>
      </c>
      <c r="AV4" s="30">
        <v>1</v>
      </c>
      <c r="AW4" s="30"/>
      <c r="AX4" s="30"/>
      <c r="AY4" s="31">
        <f>SUM(AW4*10+AX4)/AV4*10</f>
        <v>0</v>
      </c>
      <c r="AZ4" s="33">
        <f>IF(H4&lt;250,0,IF(H4&lt;500,250,IF(H4&lt;750,"500",IF(H4&lt;1000,750,IF(H4&lt;1500,1000,IF(H4&lt;2000,1500,IF(H4&lt;2500,2000,IF(H4&lt;3000,2500,3000))))))))</f>
        <v>750</v>
      </c>
      <c r="BA4" s="34">
        <v>750</v>
      </c>
      <c r="BB4" s="6">
        <f>AZ4-BA4</f>
        <v>0</v>
      </c>
      <c r="BC4" s="33" t="str">
        <f>IF(BB4=0,"geen actie",CONCATENATE("diploma uitschrijven: ",AZ4," punten"))</f>
        <v>geen actie</v>
      </c>
      <c r="BD4" s="3">
        <v>3</v>
      </c>
      <c r="BE4" s="35"/>
      <c r="BF4" s="35"/>
      <c r="BG4" s="35"/>
      <c r="BH4" s="35"/>
      <c r="BL4" s="35"/>
    </row>
    <row r="5" spans="1:64" ht="18.75" customHeight="1" x14ac:dyDescent="0.3">
      <c r="A5" s="3">
        <v>4</v>
      </c>
      <c r="B5" s="3" t="str">
        <f>IF(A5=BD5,"v","x")</f>
        <v>v</v>
      </c>
      <c r="C5" s="3" t="s">
        <v>61</v>
      </c>
      <c r="D5" s="6"/>
      <c r="E5" s="27" t="s">
        <v>67</v>
      </c>
      <c r="F5" s="36">
        <v>116594</v>
      </c>
      <c r="G5" s="6" t="s">
        <v>68</v>
      </c>
      <c r="H5" s="28">
        <f>SUM(K5+O5+S5+W5+AA5+AE5+AI5+AM5+AQ5+AU5+AY5)</f>
        <v>820.61507936507917</v>
      </c>
      <c r="I5" s="33">
        <v>2006</v>
      </c>
      <c r="J5" s="29">
        <f>2018-I5</f>
        <v>12</v>
      </c>
      <c r="K5" s="17">
        <v>568.392857142857</v>
      </c>
      <c r="L5" s="30">
        <v>6</v>
      </c>
      <c r="M5" s="30">
        <v>3</v>
      </c>
      <c r="N5" s="30">
        <v>25</v>
      </c>
      <c r="O5" s="31">
        <f>SUM(M5*10+N5)/L5*10</f>
        <v>91.666666666666657</v>
      </c>
      <c r="P5" s="30">
        <v>9</v>
      </c>
      <c r="Q5" s="30">
        <v>4</v>
      </c>
      <c r="R5" s="30">
        <v>28</v>
      </c>
      <c r="S5" s="31">
        <f>SUM(Q5*10+R5)/P5*10</f>
        <v>75.555555555555557</v>
      </c>
      <c r="T5" s="30">
        <v>12</v>
      </c>
      <c r="U5" s="30">
        <v>6</v>
      </c>
      <c r="V5" s="30">
        <v>42</v>
      </c>
      <c r="W5" s="31">
        <f>SUM(U5*10+V5)/T5*10</f>
        <v>85</v>
      </c>
      <c r="X5" s="30">
        <v>1</v>
      </c>
      <c r="Y5" s="30"/>
      <c r="Z5" s="30"/>
      <c r="AA5" s="31">
        <f>SUM(Y5*10+Z5)/X5*10</f>
        <v>0</v>
      </c>
      <c r="AB5" s="30">
        <v>1</v>
      </c>
      <c r="AC5" s="30"/>
      <c r="AD5" s="30"/>
      <c r="AE5" s="31">
        <f>SUM(AC5*10+AD5)/AB5*10</f>
        <v>0</v>
      </c>
      <c r="AF5" s="30">
        <v>1</v>
      </c>
      <c r="AG5" s="30"/>
      <c r="AH5" s="30"/>
      <c r="AI5" s="31">
        <f>SUM(AG5*10+AH5)/AF5*10</f>
        <v>0</v>
      </c>
      <c r="AJ5" s="30">
        <v>1</v>
      </c>
      <c r="AK5" s="30"/>
      <c r="AL5" s="30"/>
      <c r="AM5" s="31">
        <f>SUM(AK5*10+AL5)/AJ5*10</f>
        <v>0</v>
      </c>
      <c r="AN5" s="30">
        <v>1</v>
      </c>
      <c r="AO5" s="30"/>
      <c r="AP5" s="30"/>
      <c r="AQ5" s="31">
        <f>SUM(AO5*10+AP5)/AN5*10</f>
        <v>0</v>
      </c>
      <c r="AR5" s="30">
        <v>1</v>
      </c>
      <c r="AS5" s="30"/>
      <c r="AT5" s="30"/>
      <c r="AU5" s="32">
        <f>SUM(AS5*10+AT5)/AR5*10</f>
        <v>0</v>
      </c>
      <c r="AV5" s="30">
        <v>1</v>
      </c>
      <c r="AW5" s="30"/>
      <c r="AX5" s="30"/>
      <c r="AY5" s="31">
        <f>SUM(AW5*10+AX5)/AV5*10</f>
        <v>0</v>
      </c>
      <c r="AZ5" s="33">
        <f>IF(H5&lt;250,0,IF(H5&lt;500,250,IF(H5&lt;750,"500",IF(H5&lt;1000,750,IF(H5&lt;1500,1000,IF(H5&lt;2000,1500,IF(H5&lt;2500,2000,IF(H5&lt;3000,2500,3000))))))))</f>
        <v>750</v>
      </c>
      <c r="BA5" s="34">
        <v>750</v>
      </c>
      <c r="BB5" s="6">
        <f>AZ5-BA5</f>
        <v>0</v>
      </c>
      <c r="BC5" s="33" t="str">
        <f>IF(BB5=0,"geen actie",CONCATENATE("diploma uitschrijven: ",AZ5," punten"))</f>
        <v>geen actie</v>
      </c>
      <c r="BD5" s="3">
        <v>4</v>
      </c>
      <c r="BE5" s="35"/>
      <c r="BF5" s="35"/>
      <c r="BG5" s="35"/>
      <c r="BH5" s="35"/>
      <c r="BI5" s="35"/>
      <c r="BJ5" s="35"/>
      <c r="BK5" s="35"/>
      <c r="BL5" s="35"/>
    </row>
    <row r="6" spans="1:64" ht="18.75" customHeight="1" x14ac:dyDescent="0.3">
      <c r="A6" s="3">
        <v>5</v>
      </c>
      <c r="B6" s="3" t="str">
        <f>IF(A6=BD6,"v","x")</f>
        <v>v</v>
      </c>
      <c r="C6" s="10" t="s">
        <v>61</v>
      </c>
      <c r="D6" s="26"/>
      <c r="E6" s="27" t="s">
        <v>69</v>
      </c>
      <c r="F6" s="37">
        <v>116742</v>
      </c>
      <c r="G6" s="6" t="s">
        <v>70</v>
      </c>
      <c r="H6" s="28">
        <f>SUM(K6+O6+S6+W6+AA6+AE6+AI6+AM6+AQ6+AU6+AY6)</f>
        <v>1061.44877344877</v>
      </c>
      <c r="I6" s="3">
        <v>2005</v>
      </c>
      <c r="J6" s="38">
        <f>2018-I6</f>
        <v>13</v>
      </c>
      <c r="K6" s="17">
        <v>1061.44877344877</v>
      </c>
      <c r="L6" s="30">
        <v>1</v>
      </c>
      <c r="M6" s="30"/>
      <c r="N6" s="30"/>
      <c r="O6" s="31">
        <f>SUM(M6*10+N6)/L6*10</f>
        <v>0</v>
      </c>
      <c r="P6" s="30">
        <v>1</v>
      </c>
      <c r="Q6" s="30"/>
      <c r="R6" s="30"/>
      <c r="S6" s="31">
        <f>SUM(Q6*10+R6)/P6*10</f>
        <v>0</v>
      </c>
      <c r="T6" s="30">
        <v>1</v>
      </c>
      <c r="U6" s="30"/>
      <c r="V6" s="30"/>
      <c r="W6" s="31">
        <f>SUM(U6*10+V6)/T6*10</f>
        <v>0</v>
      </c>
      <c r="X6" s="30">
        <v>1</v>
      </c>
      <c r="Y6" s="30"/>
      <c r="Z6" s="30"/>
      <c r="AA6" s="31">
        <f>SUM(Y6*10+Z6)/X6*10</f>
        <v>0</v>
      </c>
      <c r="AB6" s="30">
        <v>1</v>
      </c>
      <c r="AC6" s="30"/>
      <c r="AD6" s="30"/>
      <c r="AE6" s="31">
        <f>SUM(AC6*10+AD6)/AB6*10</f>
        <v>0</v>
      </c>
      <c r="AF6" s="30">
        <v>1</v>
      </c>
      <c r="AG6" s="30"/>
      <c r="AH6" s="30"/>
      <c r="AI6" s="31">
        <f>SUM(AG6*10+AH6)/AF6*10</f>
        <v>0</v>
      </c>
      <c r="AJ6" s="30">
        <v>1</v>
      </c>
      <c r="AK6" s="30"/>
      <c r="AL6" s="30"/>
      <c r="AM6" s="31">
        <f>SUM(AK6*10+AL6)/AJ6*10</f>
        <v>0</v>
      </c>
      <c r="AN6" s="30">
        <v>1</v>
      </c>
      <c r="AO6" s="30"/>
      <c r="AP6" s="30"/>
      <c r="AQ6" s="31">
        <f>SUM(AO6*10+AP6)/AN6*10</f>
        <v>0</v>
      </c>
      <c r="AR6" s="30">
        <v>1</v>
      </c>
      <c r="AS6" s="30"/>
      <c r="AT6" s="30"/>
      <c r="AU6" s="32">
        <f>SUM(AS6*10+AT6)/AR6*10</f>
        <v>0</v>
      </c>
      <c r="AV6" s="30">
        <v>1</v>
      </c>
      <c r="AW6" s="30"/>
      <c r="AX6" s="30"/>
      <c r="AY6" s="31">
        <f>SUM(AW6*10+AX6)/AV6*10</f>
        <v>0</v>
      </c>
      <c r="AZ6" s="33">
        <f>IF(H6&lt;250,0,IF(H6&lt;500,250,IF(H6&lt;750,"500",IF(H6&lt;1000,750,IF(H6&lt;1500,1000,IF(H6&lt;2000,1500,IF(H6&lt;2500,2000,IF(H6&lt;3000,2500,3000))))))))</f>
        <v>1000</v>
      </c>
      <c r="BA6" s="34">
        <v>1000</v>
      </c>
      <c r="BB6" s="6">
        <f>AZ6-BA6</f>
        <v>0</v>
      </c>
      <c r="BC6" s="33" t="str">
        <f>IF(BB6=0,"geen actie",CONCATENATE("diploma uitschrijven: ",AZ6," punten"))</f>
        <v>geen actie</v>
      </c>
      <c r="BD6" s="3">
        <v>5</v>
      </c>
      <c r="BE6" s="35"/>
      <c r="BF6" s="35"/>
      <c r="BG6" s="35"/>
      <c r="BH6" s="35"/>
      <c r="BL6" s="35"/>
    </row>
    <row r="7" spans="1:64" ht="18.75" customHeight="1" x14ac:dyDescent="0.3">
      <c r="A7" s="3">
        <v>6</v>
      </c>
      <c r="B7" s="3" t="str">
        <f>IF(A7=BD7,"v","x")</f>
        <v>v</v>
      </c>
      <c r="C7" s="10" t="s">
        <v>61</v>
      </c>
      <c r="D7" s="6"/>
      <c r="E7" s="27" t="s">
        <v>71</v>
      </c>
      <c r="F7" s="36">
        <v>116273</v>
      </c>
      <c r="G7" s="6" t="s">
        <v>72</v>
      </c>
      <c r="H7" s="28">
        <f>SUM(K7+O7+S7+W7+AA7+AE7+AI7+AM7+AQ7+AU7+AY7)</f>
        <v>1335.7023809523766</v>
      </c>
      <c r="I7" s="33">
        <v>2005</v>
      </c>
      <c r="J7" s="29">
        <f>2017-I7</f>
        <v>12</v>
      </c>
      <c r="K7" s="17">
        <v>1099.0357142857099</v>
      </c>
      <c r="L7" s="30">
        <v>1</v>
      </c>
      <c r="M7" s="30"/>
      <c r="N7" s="30"/>
      <c r="O7" s="31">
        <f>SUM(M7*10+N7)/L7*10</f>
        <v>0</v>
      </c>
      <c r="P7" s="30">
        <v>1</v>
      </c>
      <c r="Q7" s="30"/>
      <c r="R7" s="30"/>
      <c r="S7" s="31">
        <f>SUM(Q7*10+R7)/P7*10</f>
        <v>0</v>
      </c>
      <c r="T7" s="30">
        <v>12</v>
      </c>
      <c r="U7" s="30">
        <v>12</v>
      </c>
      <c r="V7" s="30">
        <v>60</v>
      </c>
      <c r="W7" s="31">
        <f>SUM(U7*10+V7)/T7*10</f>
        <v>150</v>
      </c>
      <c r="X7" s="30">
        <v>9</v>
      </c>
      <c r="Y7" s="30">
        <v>4</v>
      </c>
      <c r="Z7" s="30">
        <v>38</v>
      </c>
      <c r="AA7" s="31">
        <f>SUM(Y7*10+Z7)/X7*10</f>
        <v>86.666666666666657</v>
      </c>
      <c r="AB7" s="30">
        <v>1</v>
      </c>
      <c r="AC7" s="30"/>
      <c r="AD7" s="30"/>
      <c r="AE7" s="31">
        <f>SUM(AC7*10+AD7)/AB7*10</f>
        <v>0</v>
      </c>
      <c r="AF7" s="30">
        <v>1</v>
      </c>
      <c r="AG7" s="30"/>
      <c r="AH7" s="30"/>
      <c r="AI7" s="31">
        <f>SUM(AG7*10+AH7)/AF7*10</f>
        <v>0</v>
      </c>
      <c r="AJ7" s="30">
        <v>1</v>
      </c>
      <c r="AK7" s="30"/>
      <c r="AL7" s="30"/>
      <c r="AM7" s="31">
        <f>SUM(AK7*10+AL7)/AJ7*10</f>
        <v>0</v>
      </c>
      <c r="AN7" s="30">
        <v>1</v>
      </c>
      <c r="AO7" s="30"/>
      <c r="AP7" s="30"/>
      <c r="AQ7" s="31">
        <f>SUM(AO7*10+AP7)/AN7*10</f>
        <v>0</v>
      </c>
      <c r="AR7" s="30">
        <v>1</v>
      </c>
      <c r="AS7" s="30"/>
      <c r="AT7" s="30"/>
      <c r="AU7" s="32">
        <f>SUM(AS7*10+AT7)/AR7*10</f>
        <v>0</v>
      </c>
      <c r="AV7" s="30">
        <v>1</v>
      </c>
      <c r="AW7" s="30"/>
      <c r="AX7" s="30"/>
      <c r="AY7" s="31">
        <f>SUM(AW7*10+AX7)/AV7*10</f>
        <v>0</v>
      </c>
      <c r="AZ7" s="33">
        <f>IF(H7&lt;250,0,IF(H7&lt;500,250,IF(H7&lt;750,"500",IF(H7&lt;1000,750,IF(H7&lt;1500,1000,IF(H7&lt;2000,1500,IF(H7&lt;2500,2000,IF(H7&lt;3000,2500,3000))))))))</f>
        <v>1000</v>
      </c>
      <c r="BA7" s="34">
        <v>1000</v>
      </c>
      <c r="BB7" s="6">
        <f>AZ7-BA7</f>
        <v>0</v>
      </c>
      <c r="BC7" s="33" t="str">
        <f>IF(BB7=0,"geen actie",CONCATENATE("diploma uitschrijven: ",AZ7," punten"))</f>
        <v>geen actie</v>
      </c>
      <c r="BD7" s="3">
        <v>6</v>
      </c>
      <c r="BE7" s="35"/>
      <c r="BF7" s="35"/>
      <c r="BG7" s="35"/>
      <c r="BH7" s="35"/>
      <c r="BL7" s="35"/>
    </row>
    <row r="8" spans="1:64" ht="18" customHeight="1" x14ac:dyDescent="0.3">
      <c r="A8" s="3">
        <v>7</v>
      </c>
      <c r="B8" s="3" t="str">
        <f>IF(A8=BD8,"v","x")</f>
        <v>v</v>
      </c>
      <c r="C8" s="3"/>
      <c r="D8" s="26"/>
      <c r="E8" s="27" t="s">
        <v>73</v>
      </c>
      <c r="F8" s="36"/>
      <c r="G8" s="6" t="s">
        <v>65</v>
      </c>
      <c r="H8" s="28">
        <f>SUM(K8+O8+S8+W8+AA8+AE8+AI8+AM8+AQ8+AU8+AY8)</f>
        <v>213.18181818181799</v>
      </c>
      <c r="I8" s="33">
        <v>2006</v>
      </c>
      <c r="J8" s="29">
        <f>2018-I8</f>
        <v>12</v>
      </c>
      <c r="K8" s="17">
        <v>213.18181818181799</v>
      </c>
      <c r="L8" s="30">
        <v>1</v>
      </c>
      <c r="M8" s="30"/>
      <c r="N8" s="30"/>
      <c r="O8" s="31">
        <f>SUM(M8*10+N8)/L8*10</f>
        <v>0</v>
      </c>
      <c r="P8" s="30">
        <v>1</v>
      </c>
      <c r="Q8" s="30"/>
      <c r="R8" s="30"/>
      <c r="S8" s="31">
        <f>SUM(Q8*10+R8)/P8*10</f>
        <v>0</v>
      </c>
      <c r="T8" s="30">
        <v>1</v>
      </c>
      <c r="U8" s="30"/>
      <c r="V8" s="30"/>
      <c r="W8" s="31">
        <f>SUM(U8*10+V8)/T8*10</f>
        <v>0</v>
      </c>
      <c r="X8" s="30">
        <v>1</v>
      </c>
      <c r="Y8" s="30"/>
      <c r="Z8" s="30"/>
      <c r="AA8" s="31">
        <f>SUM(Y8*10+Z8)/X8*10</f>
        <v>0</v>
      </c>
      <c r="AB8" s="30">
        <v>1</v>
      </c>
      <c r="AC8" s="30"/>
      <c r="AD8" s="30"/>
      <c r="AE8" s="31">
        <f>SUM(AC8*10+AD8)/AB8*10</f>
        <v>0</v>
      </c>
      <c r="AF8" s="30">
        <v>1</v>
      </c>
      <c r="AG8" s="30"/>
      <c r="AH8" s="30"/>
      <c r="AI8" s="31">
        <f>SUM(AG8*10+AH8)/AF8*10</f>
        <v>0</v>
      </c>
      <c r="AJ8" s="30">
        <v>1</v>
      </c>
      <c r="AK8" s="30"/>
      <c r="AL8" s="30"/>
      <c r="AM8" s="31">
        <f>SUM(AK8*10+AL8)/AJ8*10</f>
        <v>0</v>
      </c>
      <c r="AN8" s="30">
        <v>1</v>
      </c>
      <c r="AO8" s="30"/>
      <c r="AP8" s="30"/>
      <c r="AQ8" s="31">
        <f>SUM(AO8*10+AP8)/AN8*10</f>
        <v>0</v>
      </c>
      <c r="AR8" s="30">
        <v>1</v>
      </c>
      <c r="AS8" s="30"/>
      <c r="AT8" s="30"/>
      <c r="AU8" s="32">
        <f>SUM(AS8*10+AT8)/AR8*10</f>
        <v>0</v>
      </c>
      <c r="AV8" s="30">
        <v>1</v>
      </c>
      <c r="AW8" s="30"/>
      <c r="AX8" s="30"/>
      <c r="AY8" s="31">
        <f>SUM(AW8*10+AX8)/AV8*10</f>
        <v>0</v>
      </c>
      <c r="AZ8" s="33">
        <f>IF(H8&lt;250,0,IF(H8&lt;500,250,IF(H8&lt;750,"500",IF(H8&lt;1000,750,IF(H8&lt;1500,1000,IF(H8&lt;2000,1500,IF(H8&lt;2500,2000,IF(H8&lt;3000,2500,3000))))))))</f>
        <v>0</v>
      </c>
      <c r="BA8" s="34">
        <v>0</v>
      </c>
      <c r="BB8" s="6">
        <f>AZ8-BA8</f>
        <v>0</v>
      </c>
      <c r="BC8" s="33" t="str">
        <f>IF(BB8=0,"geen actie",CONCATENATE("diploma uitschrijven: ",AZ8," punten"))</f>
        <v>geen actie</v>
      </c>
      <c r="BD8" s="3">
        <v>7</v>
      </c>
      <c r="BE8" s="35"/>
      <c r="BF8" s="35"/>
      <c r="BG8" s="35"/>
      <c r="BH8" s="35"/>
      <c r="BL8" s="35"/>
    </row>
    <row r="9" spans="1:64" ht="18" customHeight="1" x14ac:dyDescent="0.3">
      <c r="A9" s="3">
        <v>8</v>
      </c>
      <c r="B9" s="3" t="str">
        <f>IF(A9=BD9,"v","x")</f>
        <v>v</v>
      </c>
      <c r="C9" s="3" t="s">
        <v>61</v>
      </c>
      <c r="D9" s="26"/>
      <c r="E9" s="27" t="s">
        <v>74</v>
      </c>
      <c r="F9" s="36">
        <v>115879</v>
      </c>
      <c r="G9" s="6" t="s">
        <v>68</v>
      </c>
      <c r="H9" s="28">
        <f>SUM(K9+O9+S9+W9+AA9+AE9+AI9+AM9+AQ9+AU9+AY9)</f>
        <v>1692.9246031746</v>
      </c>
      <c r="I9" s="39">
        <v>2006</v>
      </c>
      <c r="J9" s="29">
        <f>2018-I9</f>
        <v>12</v>
      </c>
      <c r="K9" s="17">
        <v>1692.9246031746</v>
      </c>
      <c r="L9" s="30">
        <v>1</v>
      </c>
      <c r="M9" s="30"/>
      <c r="N9" s="30"/>
      <c r="O9" s="31">
        <f>SUM(M9*10+N9)/L9*10</f>
        <v>0</v>
      </c>
      <c r="P9" s="30">
        <v>1</v>
      </c>
      <c r="Q9" s="30"/>
      <c r="R9" s="30"/>
      <c r="S9" s="31">
        <f>SUM(Q9*10+R9)/P9*10</f>
        <v>0</v>
      </c>
      <c r="T9" s="30">
        <v>1</v>
      </c>
      <c r="U9" s="30"/>
      <c r="V9" s="30"/>
      <c r="W9" s="31">
        <f>SUM(U9*10+V9)/T9*10</f>
        <v>0</v>
      </c>
      <c r="X9" s="30">
        <v>1</v>
      </c>
      <c r="Y9" s="30"/>
      <c r="Z9" s="30"/>
      <c r="AA9" s="31">
        <f>SUM(Y9*10+Z9)/X9*10</f>
        <v>0</v>
      </c>
      <c r="AB9" s="30">
        <v>1</v>
      </c>
      <c r="AC9" s="30"/>
      <c r="AD9" s="30"/>
      <c r="AE9" s="31">
        <f>SUM(AC9*10+AD9)/AB9*10</f>
        <v>0</v>
      </c>
      <c r="AF9" s="30">
        <v>1</v>
      </c>
      <c r="AG9" s="30"/>
      <c r="AH9" s="30"/>
      <c r="AI9" s="31">
        <f>SUM(AG9*10+AH9)/AF9*10</f>
        <v>0</v>
      </c>
      <c r="AJ9" s="30">
        <v>1</v>
      </c>
      <c r="AK9" s="30"/>
      <c r="AL9" s="30"/>
      <c r="AM9" s="31">
        <f>SUM(AK9*10+AL9)/AJ9*10</f>
        <v>0</v>
      </c>
      <c r="AN9" s="30">
        <v>1</v>
      </c>
      <c r="AO9" s="30"/>
      <c r="AP9" s="30"/>
      <c r="AQ9" s="31">
        <f>SUM(AO9*10+AP9)/AN9*10</f>
        <v>0</v>
      </c>
      <c r="AR9" s="30">
        <v>1</v>
      </c>
      <c r="AS9" s="30"/>
      <c r="AT9" s="30"/>
      <c r="AU9" s="32">
        <f>SUM(AS9*10+AT9)/AR9*10</f>
        <v>0</v>
      </c>
      <c r="AV9" s="30">
        <v>1</v>
      </c>
      <c r="AW9" s="30"/>
      <c r="AX9" s="30"/>
      <c r="AY9" s="31">
        <f>SUM(AW9*10+AX9)/AV9*10</f>
        <v>0</v>
      </c>
      <c r="AZ9" s="33">
        <f>IF(H9&lt;250,0,IF(H9&lt;500,250,IF(H9&lt;750,"500",IF(H9&lt;1000,750,IF(H9&lt;1500,1000,IF(H9&lt;2000,1500,IF(H9&lt;2500,2000,IF(H9&lt;3000,2500,3000))))))))</f>
        <v>1500</v>
      </c>
      <c r="BA9" s="34">
        <v>1500</v>
      </c>
      <c r="BB9" s="6">
        <f>AZ9-BA9</f>
        <v>0</v>
      </c>
      <c r="BC9" s="33" t="str">
        <f>IF(BB9=0,"geen actie",CONCATENATE("diploma uitschrijven: ",AZ9," punten"))</f>
        <v>geen actie</v>
      </c>
      <c r="BD9" s="3">
        <v>8</v>
      </c>
      <c r="BE9" s="35"/>
      <c r="BF9" s="35"/>
      <c r="BG9" s="35"/>
      <c r="BH9" s="35"/>
      <c r="BL9" s="35"/>
    </row>
    <row r="10" spans="1:64" ht="18" customHeight="1" x14ac:dyDescent="0.3">
      <c r="A10" s="3">
        <v>9</v>
      </c>
      <c r="B10" s="3" t="str">
        <f>IF(A10=BD10,"v","x")</f>
        <v>v</v>
      </c>
      <c r="C10" s="10" t="s">
        <v>61</v>
      </c>
      <c r="D10" s="26"/>
      <c r="E10" s="27" t="s">
        <v>75</v>
      </c>
      <c r="F10" s="37">
        <v>113918</v>
      </c>
      <c r="G10" s="3" t="s">
        <v>76</v>
      </c>
      <c r="H10" s="28">
        <f>SUM(K10+O10+S10+W10+AA10+AE10+AI10+AM10+AQ10+AU10+AY10)</f>
        <v>3073.0003797372201</v>
      </c>
      <c r="I10" s="6">
        <v>2002</v>
      </c>
      <c r="J10" s="29">
        <f>2017-I10</f>
        <v>15</v>
      </c>
      <c r="K10" s="17">
        <v>3073.0003797372201</v>
      </c>
      <c r="L10" s="30">
        <v>1</v>
      </c>
      <c r="M10" s="30"/>
      <c r="N10" s="30"/>
      <c r="O10" s="31">
        <f>SUM(M10*10+N10)/L10*10</f>
        <v>0</v>
      </c>
      <c r="P10" s="30">
        <v>1</v>
      </c>
      <c r="Q10" s="30"/>
      <c r="R10" s="30"/>
      <c r="S10" s="31">
        <f>SUM(Q10*10+R10)/P10*10</f>
        <v>0</v>
      </c>
      <c r="T10" s="30">
        <v>1</v>
      </c>
      <c r="U10" s="30"/>
      <c r="V10" s="30"/>
      <c r="W10" s="31">
        <f>SUM(U10*10+V10)/T10*10</f>
        <v>0</v>
      </c>
      <c r="X10" s="30">
        <v>1</v>
      </c>
      <c r="Y10" s="30"/>
      <c r="Z10" s="30"/>
      <c r="AA10" s="31">
        <f>SUM(Y10*10+Z10)/X10*10</f>
        <v>0</v>
      </c>
      <c r="AB10" s="30">
        <v>1</v>
      </c>
      <c r="AC10" s="30"/>
      <c r="AD10" s="30"/>
      <c r="AE10" s="31">
        <f>SUM(AC10*10+AD10)/AB10*10</f>
        <v>0</v>
      </c>
      <c r="AF10" s="30">
        <v>1</v>
      </c>
      <c r="AG10" s="30"/>
      <c r="AH10" s="30"/>
      <c r="AI10" s="31">
        <f>SUM(AG10*10+AH10)/AF10*10</f>
        <v>0</v>
      </c>
      <c r="AJ10" s="30">
        <v>1</v>
      </c>
      <c r="AK10" s="30"/>
      <c r="AL10" s="30"/>
      <c r="AM10" s="31">
        <f>SUM(AK10*10+AL10)/AJ10*10</f>
        <v>0</v>
      </c>
      <c r="AN10" s="30">
        <v>1</v>
      </c>
      <c r="AO10" s="30"/>
      <c r="AP10" s="30"/>
      <c r="AQ10" s="31">
        <f>SUM(AO10*10+AP10)/AN10*10</f>
        <v>0</v>
      </c>
      <c r="AR10" s="30">
        <v>1</v>
      </c>
      <c r="AS10" s="30"/>
      <c r="AT10" s="30"/>
      <c r="AU10" s="32">
        <f>SUM(AS10*10+AT10)/AR10*10</f>
        <v>0</v>
      </c>
      <c r="AV10" s="30">
        <v>1</v>
      </c>
      <c r="AW10" s="30"/>
      <c r="AX10" s="30"/>
      <c r="AY10" s="31">
        <f>SUM(AW10*10+AX10)/AV10*10</f>
        <v>0</v>
      </c>
      <c r="AZ10" s="33">
        <f>IF(H10&lt;250,0,IF(H10&lt;500,250,IF(H10&lt;750,"500",IF(H10&lt;1000,750,IF(H10&lt;1500,1000,IF(H10&lt;2000,1500,IF(H10&lt;2500,2000,IF(H10&lt;3000,2500,3000))))))))</f>
        <v>3000</v>
      </c>
      <c r="BA10" s="34">
        <v>3000</v>
      </c>
      <c r="BB10" s="6">
        <f>AZ10-BA10</f>
        <v>0</v>
      </c>
      <c r="BC10" s="33" t="str">
        <f>IF(BB10=0,"geen actie",CONCATENATE("diploma uitschrijven: ",AZ10," punten"))</f>
        <v>geen actie</v>
      </c>
      <c r="BD10" s="3">
        <v>9</v>
      </c>
      <c r="BE10" s="35"/>
      <c r="BF10" s="35"/>
      <c r="BG10" s="35"/>
      <c r="BH10" s="35"/>
      <c r="BL10" s="35"/>
    </row>
    <row r="11" spans="1:64" ht="18" customHeight="1" x14ac:dyDescent="0.3">
      <c r="A11" s="3">
        <v>10</v>
      </c>
      <c r="B11" s="3" t="str">
        <f>IF(A11=BD11,"v","x")</f>
        <v>v</v>
      </c>
      <c r="C11" s="10" t="s">
        <v>61</v>
      </c>
      <c r="D11" s="26"/>
      <c r="E11" s="27" t="s">
        <v>77</v>
      </c>
      <c r="F11" s="36">
        <v>116540</v>
      </c>
      <c r="G11" s="6" t="s">
        <v>70</v>
      </c>
      <c r="H11" s="28">
        <f>SUM(K11+O11+S11+W11+AA11+AE11+AI11+AM11+AQ11+AU11+AY11)</f>
        <v>668.78571428571399</v>
      </c>
      <c r="I11" s="33">
        <v>2005</v>
      </c>
      <c r="J11" s="38">
        <f>2018-I11</f>
        <v>13</v>
      </c>
      <c r="K11" s="17">
        <v>668.78571428571399</v>
      </c>
      <c r="L11" s="30">
        <v>1</v>
      </c>
      <c r="M11" s="30"/>
      <c r="N11" s="30"/>
      <c r="O11" s="31">
        <f>SUM(M11*10+N11)/L11*10</f>
        <v>0</v>
      </c>
      <c r="P11" s="30">
        <v>1</v>
      </c>
      <c r="Q11" s="30"/>
      <c r="R11" s="30"/>
      <c r="S11" s="31">
        <f>SUM(Q11*10+R11)/P11*10</f>
        <v>0</v>
      </c>
      <c r="T11" s="30">
        <v>1</v>
      </c>
      <c r="U11" s="30"/>
      <c r="V11" s="30"/>
      <c r="W11" s="31">
        <f>SUM(U11*10+V11)/T11*10</f>
        <v>0</v>
      </c>
      <c r="X11" s="30">
        <v>1</v>
      </c>
      <c r="Y11" s="30"/>
      <c r="Z11" s="30"/>
      <c r="AA11" s="31">
        <f>SUM(Y11*10+Z11)/X11*10</f>
        <v>0</v>
      </c>
      <c r="AB11" s="30">
        <v>1</v>
      </c>
      <c r="AC11" s="30"/>
      <c r="AD11" s="30"/>
      <c r="AE11" s="31">
        <f>SUM(AC11*10+AD11)/AB11*10</f>
        <v>0</v>
      </c>
      <c r="AF11" s="30">
        <v>1</v>
      </c>
      <c r="AG11" s="30"/>
      <c r="AH11" s="30"/>
      <c r="AI11" s="31">
        <f>SUM(AG11*10+AH11)/AF11*10</f>
        <v>0</v>
      </c>
      <c r="AJ11" s="30">
        <v>1</v>
      </c>
      <c r="AK11" s="30"/>
      <c r="AL11" s="30"/>
      <c r="AM11" s="31">
        <f>SUM(AK11*10+AL11)/AJ11*10</f>
        <v>0</v>
      </c>
      <c r="AN11" s="30">
        <v>1</v>
      </c>
      <c r="AO11" s="30"/>
      <c r="AP11" s="30"/>
      <c r="AQ11" s="31">
        <f>SUM(AO11*10+AP11)/AN11*10</f>
        <v>0</v>
      </c>
      <c r="AR11" s="30">
        <v>1</v>
      </c>
      <c r="AS11" s="30"/>
      <c r="AT11" s="30"/>
      <c r="AU11" s="32">
        <f>SUM(AS11*10+AT11)/AR11*10</f>
        <v>0</v>
      </c>
      <c r="AV11" s="30">
        <v>1</v>
      </c>
      <c r="AW11" s="30"/>
      <c r="AX11" s="30"/>
      <c r="AY11" s="31">
        <f>SUM(AW11*10+AX11)/AV11*10</f>
        <v>0</v>
      </c>
      <c r="AZ11" s="33" t="str">
        <f>IF(H11&lt;250,0,IF(H11&lt;500,250,IF(H11&lt;750,"500",IF(H11&lt;1000,750,IF(H11&lt;1500,1000,IF(H11&lt;2000,1500,IF(H11&lt;2500,2000,IF(H11&lt;3000,2500,3000))))))))</f>
        <v>500</v>
      </c>
      <c r="BA11" s="34">
        <v>500</v>
      </c>
      <c r="BB11" s="6">
        <f>AZ11-BA11</f>
        <v>0</v>
      </c>
      <c r="BC11" s="33" t="str">
        <f>IF(BB11=0,"geen actie",CONCATENATE("diploma uitschrijven: ",AZ11," punten"))</f>
        <v>geen actie</v>
      </c>
      <c r="BD11" s="3">
        <v>10</v>
      </c>
      <c r="BE11" s="35"/>
      <c r="BF11" s="35"/>
      <c r="BG11" s="35"/>
      <c r="BH11" s="35"/>
      <c r="BL11" s="35"/>
    </row>
    <row r="12" spans="1:64" ht="18" customHeight="1" x14ac:dyDescent="0.3">
      <c r="A12" s="3">
        <v>11</v>
      </c>
      <c r="B12" s="3" t="str">
        <f>IF(A12=BD12,"v","x")</f>
        <v>v</v>
      </c>
      <c r="C12" s="3" t="s">
        <v>61</v>
      </c>
      <c r="D12" s="40"/>
      <c r="E12" s="27" t="s">
        <v>78</v>
      </c>
      <c r="F12" s="36">
        <v>117298</v>
      </c>
      <c r="G12" s="6" t="s">
        <v>79</v>
      </c>
      <c r="H12" s="28">
        <f>SUM(K12+O12+S12+W12+AA12+AE12+AI12+AM12+AQ12+AU12+AY12)</f>
        <v>42</v>
      </c>
      <c r="I12" s="33">
        <v>2005</v>
      </c>
      <c r="J12" s="38">
        <f>2018-I12</f>
        <v>13</v>
      </c>
      <c r="K12" s="17">
        <v>0</v>
      </c>
      <c r="L12" s="30">
        <v>10</v>
      </c>
      <c r="M12" s="30">
        <v>2</v>
      </c>
      <c r="N12" s="30">
        <v>22</v>
      </c>
      <c r="O12" s="31">
        <f>SUM(M12*10+N12)/L12*10</f>
        <v>42</v>
      </c>
      <c r="P12" s="30">
        <v>1</v>
      </c>
      <c r="Q12" s="30"/>
      <c r="R12" s="30"/>
      <c r="S12" s="31">
        <f>SUM(Q12*10+R12)/P12*10</f>
        <v>0</v>
      </c>
      <c r="T12" s="30">
        <v>1</v>
      </c>
      <c r="U12" s="30"/>
      <c r="V12" s="30"/>
      <c r="W12" s="31">
        <f>SUM(U12*10+V12)/T12*10</f>
        <v>0</v>
      </c>
      <c r="X12" s="30">
        <v>1</v>
      </c>
      <c r="Y12" s="30"/>
      <c r="Z12" s="30"/>
      <c r="AA12" s="31">
        <f>SUM(Y12*10+Z12)/X12*10</f>
        <v>0</v>
      </c>
      <c r="AB12" s="30">
        <v>1</v>
      </c>
      <c r="AC12" s="30"/>
      <c r="AD12" s="30"/>
      <c r="AE12" s="31">
        <f>SUM(AC12*10+AD12)/AB12*10</f>
        <v>0</v>
      </c>
      <c r="AF12" s="30">
        <v>1</v>
      </c>
      <c r="AG12" s="30"/>
      <c r="AH12" s="30"/>
      <c r="AI12" s="31">
        <f>SUM(AG12*10+AH12)/AF12*10</f>
        <v>0</v>
      </c>
      <c r="AJ12" s="30">
        <v>1</v>
      </c>
      <c r="AK12" s="30"/>
      <c r="AL12" s="30"/>
      <c r="AM12" s="31">
        <f>SUM(AK12*10+AL12)/AJ12*10</f>
        <v>0</v>
      </c>
      <c r="AN12" s="30">
        <v>1</v>
      </c>
      <c r="AO12" s="30"/>
      <c r="AP12" s="30"/>
      <c r="AQ12" s="31">
        <f>SUM(AO12*10+AP12)/AN12*10</f>
        <v>0</v>
      </c>
      <c r="AR12" s="30">
        <v>1</v>
      </c>
      <c r="AS12" s="30"/>
      <c r="AT12" s="30"/>
      <c r="AU12" s="32">
        <f>SUM(AS12*10+AT12)/AR12*10</f>
        <v>0</v>
      </c>
      <c r="AV12" s="30">
        <v>1</v>
      </c>
      <c r="AW12" s="30"/>
      <c r="AX12" s="30"/>
      <c r="AY12" s="31">
        <f>SUM(AW12*10+AX12)/AV12*10</f>
        <v>0</v>
      </c>
      <c r="AZ12" s="33">
        <f>IF(H12&lt;250,0,IF(H12&lt;500,250,IF(H12&lt;750,"500",IF(H12&lt;1000,750,IF(H12&lt;1500,1000,IF(H12&lt;2000,1500,IF(H12&lt;2500,2000,IF(H12&lt;3000,2500,3000))))))))</f>
        <v>0</v>
      </c>
      <c r="BA12" s="34">
        <v>0</v>
      </c>
      <c r="BB12" s="6">
        <f>AZ12-BA12</f>
        <v>0</v>
      </c>
      <c r="BC12" s="33" t="str">
        <f>IF(BB12=0,"geen actie",CONCATENATE("diploma uitschrijven: ",AZ12," punten"))</f>
        <v>geen actie</v>
      </c>
      <c r="BD12" s="3">
        <v>11</v>
      </c>
      <c r="BE12" s="35"/>
      <c r="BF12" s="35"/>
      <c r="BG12" s="35"/>
      <c r="BH12" s="35"/>
      <c r="BL12" s="35"/>
    </row>
    <row r="13" spans="1:64" ht="18" customHeight="1" x14ac:dyDescent="0.3">
      <c r="A13" s="3">
        <v>12</v>
      </c>
      <c r="B13" s="3" t="str">
        <f>IF(A13=BD13,"v","x")</f>
        <v>v</v>
      </c>
      <c r="C13" s="10" t="s">
        <v>61</v>
      </c>
      <c r="D13" s="6"/>
      <c r="E13" s="27" t="s">
        <v>80</v>
      </c>
      <c r="F13" s="37">
        <v>117120</v>
      </c>
      <c r="G13" s="3" t="s">
        <v>63</v>
      </c>
      <c r="H13" s="28">
        <f>SUM(K13+O13+S13+W13+AA13+AE13+AI13+AM13+AQ13+AU13+AY13)</f>
        <v>245.16738816738777</v>
      </c>
      <c r="I13" s="6">
        <v>2004</v>
      </c>
      <c r="J13" s="29">
        <f>2017-I13</f>
        <v>13</v>
      </c>
      <c r="K13" s="17">
        <v>110.38961038961</v>
      </c>
      <c r="L13" s="30">
        <v>10</v>
      </c>
      <c r="M13" s="30">
        <v>0</v>
      </c>
      <c r="N13" s="30">
        <v>19</v>
      </c>
      <c r="O13" s="31">
        <f>SUM(M13*10+N13)/L13*10</f>
        <v>19</v>
      </c>
      <c r="P13" s="30">
        <v>10</v>
      </c>
      <c r="Q13" s="30">
        <v>0</v>
      </c>
      <c r="R13" s="30">
        <v>10</v>
      </c>
      <c r="S13" s="31">
        <f>SUM(Q13*10+R13)/P13*10</f>
        <v>10</v>
      </c>
      <c r="T13" s="30">
        <v>5</v>
      </c>
      <c r="U13" s="30">
        <v>2</v>
      </c>
      <c r="V13" s="30">
        <v>14</v>
      </c>
      <c r="W13" s="31">
        <f>SUM(U13*10+V13)/T13*10</f>
        <v>68</v>
      </c>
      <c r="X13" s="30">
        <v>9</v>
      </c>
      <c r="Y13" s="30">
        <v>1</v>
      </c>
      <c r="Z13" s="30">
        <v>24</v>
      </c>
      <c r="AA13" s="31">
        <f>SUM(Y13*10+Z13)/X13*10</f>
        <v>37.777777777777779</v>
      </c>
      <c r="AB13" s="30">
        <v>1</v>
      </c>
      <c r="AC13" s="30"/>
      <c r="AD13" s="30"/>
      <c r="AE13" s="31">
        <f>SUM(AC13*10+AD13)/AB13*10</f>
        <v>0</v>
      </c>
      <c r="AF13" s="30">
        <v>1</v>
      </c>
      <c r="AG13" s="30"/>
      <c r="AH13" s="30"/>
      <c r="AI13" s="31">
        <f>SUM(AG13*10+AH13)/AF13*10</f>
        <v>0</v>
      </c>
      <c r="AJ13" s="30">
        <v>1</v>
      </c>
      <c r="AK13" s="30"/>
      <c r="AL13" s="30"/>
      <c r="AM13" s="31">
        <f>SUM(AK13*10+AL13)/AJ13*10</f>
        <v>0</v>
      </c>
      <c r="AN13" s="30">
        <v>1</v>
      </c>
      <c r="AO13" s="30"/>
      <c r="AP13" s="30"/>
      <c r="AQ13" s="31">
        <f>SUM(AO13*10+AP13)/AN13*10</f>
        <v>0</v>
      </c>
      <c r="AR13" s="30">
        <v>1</v>
      </c>
      <c r="AS13" s="30"/>
      <c r="AT13" s="30"/>
      <c r="AU13" s="32">
        <f>SUM(AS13*10+AT13)/AR13*10</f>
        <v>0</v>
      </c>
      <c r="AV13" s="30">
        <v>1</v>
      </c>
      <c r="AW13" s="30"/>
      <c r="AX13" s="30"/>
      <c r="AY13" s="31">
        <f>SUM(AW13*10+AX13)/AV13*10</f>
        <v>0</v>
      </c>
      <c r="AZ13" s="33">
        <f>IF(H13&lt;250,0,IF(H13&lt;500,250,IF(H13&lt;750,"500",IF(H13&lt;1000,750,IF(H13&lt;1500,1000,IF(H13&lt;2000,1500,IF(H13&lt;2500,2000,IF(H13&lt;3000,2500,3000))))))))</f>
        <v>0</v>
      </c>
      <c r="BA13" s="34">
        <v>0</v>
      </c>
      <c r="BB13" s="6">
        <f>AZ13-BA13</f>
        <v>0</v>
      </c>
      <c r="BC13" s="33" t="str">
        <f>IF(BB13=0,"geen actie",CONCATENATE("diploma uitschrijven: ",AZ13," punten"))</f>
        <v>geen actie</v>
      </c>
      <c r="BD13" s="3">
        <v>12</v>
      </c>
      <c r="BE13" s="35"/>
      <c r="BF13" s="35"/>
      <c r="BG13" s="35"/>
      <c r="BH13" s="35"/>
      <c r="BL13" s="35"/>
    </row>
    <row r="14" spans="1:64" ht="18" customHeight="1" x14ac:dyDescent="0.3">
      <c r="A14" s="3">
        <v>13</v>
      </c>
      <c r="B14" s="3" t="str">
        <f>IF(A14=BD14,"v","x")</f>
        <v>v</v>
      </c>
      <c r="C14" s="10" t="s">
        <v>61</v>
      </c>
      <c r="D14" s="26"/>
      <c r="E14" s="27" t="s">
        <v>81</v>
      </c>
      <c r="F14" s="37">
        <v>115243</v>
      </c>
      <c r="G14" s="3" t="s">
        <v>68</v>
      </c>
      <c r="H14" s="28">
        <f>SUM(K14+O14+S14+W14+AA14+AE14+AI14+AM14+AQ14+AU14+AY14)</f>
        <v>1147.68235930736</v>
      </c>
      <c r="I14" s="6">
        <v>2001</v>
      </c>
      <c r="J14" s="29">
        <f>2017-I14</f>
        <v>16</v>
      </c>
      <c r="K14" s="17">
        <v>1147.68235930736</v>
      </c>
      <c r="L14" s="30">
        <v>1</v>
      </c>
      <c r="M14" s="30"/>
      <c r="N14" s="30"/>
      <c r="O14" s="31">
        <f>SUM(M14*10+N14)/L14*10</f>
        <v>0</v>
      </c>
      <c r="P14" s="30">
        <v>1</v>
      </c>
      <c r="Q14" s="30"/>
      <c r="R14" s="30"/>
      <c r="S14" s="31">
        <f>SUM(Q14*10+R14)/P14*10</f>
        <v>0</v>
      </c>
      <c r="T14" s="30">
        <v>1</v>
      </c>
      <c r="U14" s="30"/>
      <c r="V14" s="30"/>
      <c r="W14" s="31">
        <f>SUM(U14*10+V14)/T14*10</f>
        <v>0</v>
      </c>
      <c r="X14" s="30">
        <v>1</v>
      </c>
      <c r="Y14" s="30"/>
      <c r="Z14" s="30"/>
      <c r="AA14" s="31">
        <f>SUM(Y14*10+Z14)/X14*10</f>
        <v>0</v>
      </c>
      <c r="AB14" s="30">
        <v>1</v>
      </c>
      <c r="AC14" s="30"/>
      <c r="AD14" s="30"/>
      <c r="AE14" s="31">
        <f>SUM(AC14*10+AD14)/AB14*10</f>
        <v>0</v>
      </c>
      <c r="AF14" s="30">
        <v>1</v>
      </c>
      <c r="AG14" s="30"/>
      <c r="AH14" s="30"/>
      <c r="AI14" s="31">
        <f>SUM(AG14*10+AH14)/AF14*10</f>
        <v>0</v>
      </c>
      <c r="AJ14" s="30">
        <v>1</v>
      </c>
      <c r="AK14" s="30"/>
      <c r="AL14" s="30"/>
      <c r="AM14" s="31">
        <f>SUM(AK14*10+AL14)/AJ14*10</f>
        <v>0</v>
      </c>
      <c r="AN14" s="30">
        <v>1</v>
      </c>
      <c r="AO14" s="30"/>
      <c r="AP14" s="30"/>
      <c r="AQ14" s="31">
        <f>SUM(AO14*10+AP14)/AN14*10</f>
        <v>0</v>
      </c>
      <c r="AR14" s="30">
        <v>1</v>
      </c>
      <c r="AS14" s="30"/>
      <c r="AT14" s="30"/>
      <c r="AU14" s="32">
        <f>SUM(AS14*10+AT14)/AR14*10</f>
        <v>0</v>
      </c>
      <c r="AV14" s="30">
        <v>1</v>
      </c>
      <c r="AW14" s="30"/>
      <c r="AX14" s="30"/>
      <c r="AY14" s="31">
        <f>SUM(AW14*10+AX14)/AV14*10</f>
        <v>0</v>
      </c>
      <c r="AZ14" s="33">
        <f>IF(H14&lt;250,0,IF(H14&lt;500,250,IF(H14&lt;750,"500",IF(H14&lt;1000,750,IF(H14&lt;1500,1000,IF(H14&lt;2000,1500,IF(H14&lt;2500,2000,IF(H14&lt;3000,2500,3000))))))))</f>
        <v>1000</v>
      </c>
      <c r="BA14" s="34">
        <v>1000</v>
      </c>
      <c r="BB14" s="6">
        <f>AZ14-BA14</f>
        <v>0</v>
      </c>
      <c r="BC14" s="33" t="str">
        <f>IF(BB14=0,"geen actie",CONCATENATE("diploma uitschrijven: ",AZ14," punten"))</f>
        <v>geen actie</v>
      </c>
      <c r="BD14" s="3">
        <v>13</v>
      </c>
      <c r="BE14" s="35"/>
      <c r="BF14" s="35"/>
      <c r="BG14" s="35"/>
      <c r="BH14" s="35"/>
      <c r="BL14" s="35"/>
    </row>
    <row r="15" spans="1:64" ht="18" customHeight="1" x14ac:dyDescent="0.3">
      <c r="A15" s="3">
        <v>14</v>
      </c>
      <c r="B15" s="3" t="str">
        <f>IF(A15=BD15,"v","x")</f>
        <v>v</v>
      </c>
      <c r="C15" s="10"/>
      <c r="D15" s="26"/>
      <c r="E15" s="27" t="s">
        <v>82</v>
      </c>
      <c r="F15" s="6"/>
      <c r="G15" s="3" t="s">
        <v>76</v>
      </c>
      <c r="H15" s="28">
        <f>SUM(K15+O15+S15+W15+AA15+AE15+AI15+AM15+AQ15+AU15+AY15)</f>
        <v>53.3333333333333</v>
      </c>
      <c r="I15" s="3">
        <v>2003</v>
      </c>
      <c r="J15" s="29">
        <f>2017-I15</f>
        <v>14</v>
      </c>
      <c r="K15" s="17">
        <v>53.3333333333333</v>
      </c>
      <c r="L15" s="30">
        <v>1</v>
      </c>
      <c r="M15" s="30"/>
      <c r="N15" s="30"/>
      <c r="O15" s="31">
        <f>SUM(M15*10+N15)/L15*10</f>
        <v>0</v>
      </c>
      <c r="P15" s="30">
        <v>1</v>
      </c>
      <c r="Q15" s="30"/>
      <c r="R15" s="30"/>
      <c r="S15" s="31">
        <f>SUM(Q15*10+R15)/P15*10</f>
        <v>0</v>
      </c>
      <c r="T15" s="30">
        <v>1</v>
      </c>
      <c r="U15" s="30"/>
      <c r="V15" s="30"/>
      <c r="W15" s="31">
        <f>SUM(U15*10+V15)/T15*10</f>
        <v>0</v>
      </c>
      <c r="X15" s="30">
        <v>1</v>
      </c>
      <c r="Y15" s="30"/>
      <c r="Z15" s="30"/>
      <c r="AA15" s="31">
        <f>SUM(Y15*10+Z15)/X15*10</f>
        <v>0</v>
      </c>
      <c r="AB15" s="30">
        <v>1</v>
      </c>
      <c r="AC15" s="30"/>
      <c r="AD15" s="30"/>
      <c r="AE15" s="31">
        <f>SUM(AC15*10+AD15)/AB15*10</f>
        <v>0</v>
      </c>
      <c r="AF15" s="30">
        <v>1</v>
      </c>
      <c r="AG15" s="30"/>
      <c r="AH15" s="30"/>
      <c r="AI15" s="31">
        <f>SUM(AG15*10+AH15)/AF15*10</f>
        <v>0</v>
      </c>
      <c r="AJ15" s="30">
        <v>1</v>
      </c>
      <c r="AK15" s="30"/>
      <c r="AL15" s="30"/>
      <c r="AM15" s="31">
        <f>SUM(AK15*10+AL15)/AJ15*10</f>
        <v>0</v>
      </c>
      <c r="AN15" s="30">
        <v>1</v>
      </c>
      <c r="AO15" s="30"/>
      <c r="AP15" s="30"/>
      <c r="AQ15" s="31">
        <f>SUM(AO15*10+AP15)/AN15*10</f>
        <v>0</v>
      </c>
      <c r="AR15" s="30">
        <v>1</v>
      </c>
      <c r="AS15" s="30"/>
      <c r="AT15" s="30"/>
      <c r="AU15" s="32">
        <f>SUM(AS15*10+AT15)/AR15*10</f>
        <v>0</v>
      </c>
      <c r="AV15" s="30">
        <v>1</v>
      </c>
      <c r="AW15" s="30"/>
      <c r="AX15" s="30"/>
      <c r="AY15" s="31">
        <f>SUM(AW15*10+AX15)/AV15*10</f>
        <v>0</v>
      </c>
      <c r="AZ15" s="33">
        <f>IF(H15&lt;250,0,IF(H15&lt;500,250,IF(H15&lt;750,"500",IF(H15&lt;1000,750,IF(H15&lt;1500,1000,IF(H15&lt;2000,1500,IF(H15&lt;2500,2000,IF(H15&lt;3000,2500,3000))))))))</f>
        <v>0</v>
      </c>
      <c r="BA15" s="34">
        <v>0</v>
      </c>
      <c r="BB15" s="6">
        <f>AZ15-BA15</f>
        <v>0</v>
      </c>
      <c r="BC15" s="33" t="str">
        <f>IF(BB15=0,"geen actie",CONCATENATE("diploma uitschrijven: ",AZ15," punten"))</f>
        <v>geen actie</v>
      </c>
      <c r="BD15" s="3">
        <v>14</v>
      </c>
      <c r="BE15" s="35"/>
      <c r="BF15" s="35"/>
      <c r="BG15" s="35"/>
      <c r="BH15" s="35"/>
      <c r="BL15" s="35"/>
    </row>
    <row r="16" spans="1:64" ht="18" customHeight="1" x14ac:dyDescent="0.3">
      <c r="A16" s="3">
        <v>15</v>
      </c>
      <c r="B16" s="3" t="str">
        <f>IF(A16=BD16,"v","x")</f>
        <v>v</v>
      </c>
      <c r="C16" s="10"/>
      <c r="D16" s="40"/>
      <c r="E16" s="27" t="s">
        <v>83</v>
      </c>
      <c r="F16" s="6"/>
      <c r="G16" s="3" t="s">
        <v>84</v>
      </c>
      <c r="H16" s="28">
        <f>SUM(K16+O16+S16+W16+AA16+AE16+AI16+AM16+AQ16+AU16+AY16)</f>
        <v>135</v>
      </c>
      <c r="I16" s="3">
        <v>2003</v>
      </c>
      <c r="J16" s="38">
        <f>2018-I16</f>
        <v>15</v>
      </c>
      <c r="K16" s="17"/>
      <c r="L16" s="30">
        <v>1</v>
      </c>
      <c r="M16" s="30"/>
      <c r="N16" s="30"/>
      <c r="O16" s="31">
        <f>SUM(M16*10+N16)/L16*10</f>
        <v>0</v>
      </c>
      <c r="P16" s="30">
        <v>1</v>
      </c>
      <c r="Q16" s="30"/>
      <c r="R16" s="30"/>
      <c r="S16" s="31">
        <f>SUM(Q16*10+R16)/P16*10</f>
        <v>0</v>
      </c>
      <c r="T16" s="30">
        <v>8</v>
      </c>
      <c r="U16" s="30">
        <v>7</v>
      </c>
      <c r="V16" s="30">
        <v>38</v>
      </c>
      <c r="W16" s="31">
        <f>SUM(U16*10+V16)/T17*10</f>
        <v>135</v>
      </c>
      <c r="X16" s="30">
        <v>1</v>
      </c>
      <c r="Y16" s="30"/>
      <c r="Z16" s="30"/>
      <c r="AA16" s="31">
        <f>SUM(Y16*10+Z16)/X16*10</f>
        <v>0</v>
      </c>
      <c r="AB16" s="30">
        <v>1</v>
      </c>
      <c r="AC16" s="30"/>
      <c r="AD16" s="30"/>
      <c r="AE16" s="31">
        <f>SUM(AC16*10+AD16)/AB16*10</f>
        <v>0</v>
      </c>
      <c r="AF16" s="30">
        <v>1</v>
      </c>
      <c r="AG16" s="30"/>
      <c r="AH16" s="30"/>
      <c r="AI16" s="31">
        <f>SUM(AG16*10+AH16)/AF16*10</f>
        <v>0</v>
      </c>
      <c r="AJ16" s="30">
        <v>1</v>
      </c>
      <c r="AK16" s="30"/>
      <c r="AL16" s="30"/>
      <c r="AM16" s="31">
        <f>SUM(AK16*10+AL16)/AJ16*10</f>
        <v>0</v>
      </c>
      <c r="AN16" s="30">
        <v>1</v>
      </c>
      <c r="AO16" s="30"/>
      <c r="AP16" s="30"/>
      <c r="AQ16" s="31">
        <f>SUM(AO16*10+AP16)/AN16*10</f>
        <v>0</v>
      </c>
      <c r="AR16" s="30">
        <v>1</v>
      </c>
      <c r="AS16" s="30"/>
      <c r="AT16" s="30"/>
      <c r="AU16" s="32">
        <f>SUM(AS16*10+AT16)/AR16*10</f>
        <v>0</v>
      </c>
      <c r="AV16" s="30">
        <v>1</v>
      </c>
      <c r="AW16" s="30"/>
      <c r="AX16" s="30"/>
      <c r="AY16" s="31">
        <f>SUM(AW16*10+AX16)/AV16*10</f>
        <v>0</v>
      </c>
      <c r="AZ16" s="33">
        <f>IF(H16&lt;250,0,IF(H16&lt;500,250,IF(H16&lt;750,"500",IF(H16&lt;1000,750,IF(H16&lt;1500,1000,IF(H16&lt;2000,1500,IF(H16&lt;2500,2000,IF(H16&lt;3000,2500,3000))))))))</f>
        <v>0</v>
      </c>
      <c r="BA16" s="34">
        <v>0</v>
      </c>
      <c r="BB16" s="6">
        <f>AZ16-BA16</f>
        <v>0</v>
      </c>
      <c r="BC16" s="33" t="str">
        <f>IF(BB16=0,"geen actie",CONCATENATE("diploma uitschrijven: ",AZ16," punten"))</f>
        <v>geen actie</v>
      </c>
      <c r="BD16" s="3">
        <v>15</v>
      </c>
      <c r="BE16" s="35"/>
      <c r="BF16" s="35"/>
      <c r="BG16" s="35"/>
      <c r="BH16" s="35"/>
      <c r="BL16" s="35"/>
    </row>
    <row r="17" spans="1:64" ht="18.75" customHeight="1" x14ac:dyDescent="0.3">
      <c r="A17" s="3">
        <v>16</v>
      </c>
      <c r="B17" s="3" t="str">
        <f>IF(A17=BD17,"v","x")</f>
        <v>v</v>
      </c>
      <c r="C17" s="3"/>
      <c r="D17" s="6"/>
      <c r="E17" s="27" t="s">
        <v>85</v>
      </c>
      <c r="F17" s="36">
        <v>116986</v>
      </c>
      <c r="G17" s="6" t="s">
        <v>70</v>
      </c>
      <c r="H17" s="28">
        <f>SUM(K17+O17+S17+W17+AA17+AE17+AI17+AM17+AQ17+AU17+AY17)</f>
        <v>781.23304473304495</v>
      </c>
      <c r="I17" s="33">
        <v>2006</v>
      </c>
      <c r="J17" s="38">
        <f>2018-I17</f>
        <v>12</v>
      </c>
      <c r="K17" s="17">
        <v>568.23304473304495</v>
      </c>
      <c r="L17" s="30">
        <v>10</v>
      </c>
      <c r="M17" s="30">
        <v>6</v>
      </c>
      <c r="N17" s="30">
        <v>42</v>
      </c>
      <c r="O17" s="31">
        <f>SUM(M17*10+N17)/L17*10</f>
        <v>102</v>
      </c>
      <c r="P17" s="30">
        <v>10</v>
      </c>
      <c r="Q17" s="30">
        <v>5</v>
      </c>
      <c r="R17" s="30">
        <v>31</v>
      </c>
      <c r="S17" s="31">
        <f>SUM(Q17*10+R17)/P17*10</f>
        <v>81</v>
      </c>
      <c r="T17" s="30">
        <v>8</v>
      </c>
      <c r="U17" s="30">
        <v>0</v>
      </c>
      <c r="V17" s="30">
        <v>24</v>
      </c>
      <c r="W17" s="31">
        <f>SUM(U17*10+V17)/T17*10</f>
        <v>30</v>
      </c>
      <c r="X17" s="30">
        <v>1</v>
      </c>
      <c r="Y17" s="30"/>
      <c r="Z17" s="30"/>
      <c r="AA17" s="31">
        <f>SUM(Y17*10+Z17)/X17*10</f>
        <v>0</v>
      </c>
      <c r="AB17" s="30">
        <v>1</v>
      </c>
      <c r="AC17" s="30"/>
      <c r="AD17" s="30"/>
      <c r="AE17" s="31">
        <f>SUM(AC17*10+AD17)/AB17*10</f>
        <v>0</v>
      </c>
      <c r="AF17" s="30">
        <v>1</v>
      </c>
      <c r="AG17" s="30"/>
      <c r="AH17" s="30"/>
      <c r="AI17" s="31">
        <f>SUM(AG17*10+AH17)/AF17*10</f>
        <v>0</v>
      </c>
      <c r="AJ17" s="30">
        <v>1</v>
      </c>
      <c r="AK17" s="30"/>
      <c r="AL17" s="30"/>
      <c r="AM17" s="31">
        <f>SUM(AK17*10+AL17)/AJ17*10</f>
        <v>0</v>
      </c>
      <c r="AN17" s="30">
        <v>1</v>
      </c>
      <c r="AO17" s="30"/>
      <c r="AP17" s="30"/>
      <c r="AQ17" s="31">
        <f>SUM(AO17*10+AP17)/AN17*10</f>
        <v>0</v>
      </c>
      <c r="AR17" s="30">
        <v>1</v>
      </c>
      <c r="AS17" s="30"/>
      <c r="AT17" s="30"/>
      <c r="AU17" s="32">
        <f>SUM(AS17*10+AT17)/AR17*10</f>
        <v>0</v>
      </c>
      <c r="AV17" s="30">
        <v>1</v>
      </c>
      <c r="AW17" s="30"/>
      <c r="AX17" s="30"/>
      <c r="AY17" s="31">
        <f>SUM(AW17*10+AX17)/AV17*10</f>
        <v>0</v>
      </c>
      <c r="AZ17" s="33">
        <f>IF(H17&lt;250,0,IF(H17&lt;500,250,IF(H17&lt;750,"500",IF(H17&lt;1000,750,IF(H17&lt;1500,1000,IF(H17&lt;2000,1500,IF(H17&lt;2500,2000,IF(H17&lt;3000,2500,3000))))))))</f>
        <v>750</v>
      </c>
      <c r="BA17" s="34">
        <v>750</v>
      </c>
      <c r="BB17" s="6">
        <f>AZ17-BA17</f>
        <v>0</v>
      </c>
      <c r="BC17" s="33" t="str">
        <f>IF(BB17=0,"geen actie",CONCATENATE("diploma uitschrijven: ",AZ17," punten"))</f>
        <v>geen actie</v>
      </c>
      <c r="BD17" s="3">
        <v>16</v>
      </c>
      <c r="BE17" s="35"/>
      <c r="BF17" s="35"/>
      <c r="BG17" s="35"/>
      <c r="BH17" s="35"/>
      <c r="BL17" s="35"/>
    </row>
    <row r="18" spans="1:64" ht="18.75" customHeight="1" x14ac:dyDescent="0.3">
      <c r="A18" s="3">
        <v>17</v>
      </c>
      <c r="B18" s="3" t="str">
        <f>IF(A18=BD18,"v","x")</f>
        <v>v</v>
      </c>
      <c r="C18" s="3" t="s">
        <v>61</v>
      </c>
      <c r="D18" s="6"/>
      <c r="E18" s="27" t="s">
        <v>86</v>
      </c>
      <c r="F18" s="36">
        <v>116236</v>
      </c>
      <c r="G18" s="6" t="s">
        <v>87</v>
      </c>
      <c r="H18" s="28">
        <f>SUM(K18+O18+S18+W18+AA18+AE18+AI18+AM18+AQ18+AU18+AY18)</f>
        <v>2359.45526695527</v>
      </c>
      <c r="I18" s="33">
        <v>2006</v>
      </c>
      <c r="J18" s="29">
        <f>2018-I18</f>
        <v>12</v>
      </c>
      <c r="K18" s="17">
        <v>2229.45526695527</v>
      </c>
      <c r="L18" s="30">
        <v>6</v>
      </c>
      <c r="M18" s="30">
        <v>5</v>
      </c>
      <c r="N18" s="30">
        <v>28</v>
      </c>
      <c r="O18" s="31">
        <f>SUM(M18*10+N18)/L18*10</f>
        <v>130</v>
      </c>
      <c r="P18" s="30">
        <v>1</v>
      </c>
      <c r="Q18" s="30"/>
      <c r="R18" s="30"/>
      <c r="S18" s="31">
        <f>SUM(Q18*10+R18)/P18*10</f>
        <v>0</v>
      </c>
      <c r="T18" s="30">
        <v>1</v>
      </c>
      <c r="U18" s="30"/>
      <c r="V18" s="30"/>
      <c r="W18" s="31">
        <f>SUM(U18*10+V18)/T18*10</f>
        <v>0</v>
      </c>
      <c r="X18" s="30">
        <v>1</v>
      </c>
      <c r="Y18" s="30"/>
      <c r="Z18" s="30"/>
      <c r="AA18" s="31">
        <f>SUM(Y18*10+Z18)/X18*10</f>
        <v>0</v>
      </c>
      <c r="AB18" s="30">
        <v>1</v>
      </c>
      <c r="AC18" s="30"/>
      <c r="AD18" s="30"/>
      <c r="AE18" s="31">
        <f>SUM(AC18*10+AD18)/AB18*10</f>
        <v>0</v>
      </c>
      <c r="AF18" s="30">
        <v>1</v>
      </c>
      <c r="AG18" s="30"/>
      <c r="AH18" s="30"/>
      <c r="AI18" s="31">
        <f>SUM(AG18*10+AH18)/AF18*10</f>
        <v>0</v>
      </c>
      <c r="AJ18" s="30">
        <v>1</v>
      </c>
      <c r="AK18" s="30"/>
      <c r="AL18" s="30"/>
      <c r="AM18" s="31">
        <f>SUM(AK18*10+AL18)/AJ18*10</f>
        <v>0</v>
      </c>
      <c r="AN18" s="30">
        <v>1</v>
      </c>
      <c r="AO18" s="30"/>
      <c r="AP18" s="30"/>
      <c r="AQ18" s="31">
        <f>SUM(AO18*10+AP18)/AN18*10</f>
        <v>0</v>
      </c>
      <c r="AR18" s="30">
        <v>1</v>
      </c>
      <c r="AS18" s="30"/>
      <c r="AT18" s="30"/>
      <c r="AU18" s="32">
        <f>SUM(AS18*10+AT18)/AR18*10</f>
        <v>0</v>
      </c>
      <c r="AV18" s="30">
        <v>1</v>
      </c>
      <c r="AW18" s="30"/>
      <c r="AX18" s="30"/>
      <c r="AY18" s="31">
        <f>SUM(AW18*10+AX18)/AV18*10</f>
        <v>0</v>
      </c>
      <c r="AZ18" s="33">
        <f>IF(H18&lt;250,0,IF(H18&lt;500,250,IF(H18&lt;750,"500",IF(H18&lt;1000,750,IF(H18&lt;1500,1000,IF(H18&lt;2000,1500,IF(H18&lt;2500,2000,IF(H18&lt;3000,2500,3000))))))))</f>
        <v>2000</v>
      </c>
      <c r="BA18" s="34">
        <v>2000</v>
      </c>
      <c r="BB18" s="6">
        <f>AZ18-BA18</f>
        <v>0</v>
      </c>
      <c r="BC18" s="33" t="str">
        <f>IF(BB18=0,"geen actie",CONCATENATE("diploma uitschrijven: ",AZ18," punten"))</f>
        <v>geen actie</v>
      </c>
      <c r="BD18" s="3">
        <v>17</v>
      </c>
      <c r="BE18" s="35"/>
      <c r="BF18" s="35"/>
      <c r="BG18" s="35"/>
      <c r="BH18" s="35"/>
      <c r="BI18" s="35"/>
      <c r="BJ18" s="35"/>
      <c r="BK18" s="35"/>
      <c r="BL18" s="35"/>
    </row>
    <row r="19" spans="1:64" ht="18.75" customHeight="1" x14ac:dyDescent="0.3">
      <c r="A19" s="3">
        <v>18</v>
      </c>
      <c r="B19" s="3" t="str">
        <f>IF(A19=BD19,"v","x")</f>
        <v>v</v>
      </c>
      <c r="C19" s="10" t="s">
        <v>61</v>
      </c>
      <c r="D19" s="6"/>
      <c r="E19" s="27" t="s">
        <v>88</v>
      </c>
      <c r="F19" s="36">
        <v>116748</v>
      </c>
      <c r="G19" s="6" t="s">
        <v>70</v>
      </c>
      <c r="H19" s="28">
        <f>SUM(K19+O19+S19+W19+AA19+AE19+AI19+AM19+AQ19+AU19+AY19)</f>
        <v>1195.3611111111109</v>
      </c>
      <c r="I19" s="33">
        <v>2006</v>
      </c>
      <c r="J19" s="38">
        <f>2018-I19</f>
        <v>12</v>
      </c>
      <c r="K19" s="17">
        <v>968.37698412698398</v>
      </c>
      <c r="L19" s="30">
        <v>6</v>
      </c>
      <c r="M19" s="30">
        <v>2</v>
      </c>
      <c r="N19" s="30">
        <v>12</v>
      </c>
      <c r="O19" s="31">
        <f>SUM(M19*10+N19)/L19*10</f>
        <v>53.333333333333329</v>
      </c>
      <c r="P19" s="30">
        <v>7</v>
      </c>
      <c r="Q19" s="30">
        <v>4</v>
      </c>
      <c r="R19" s="30">
        <v>24</v>
      </c>
      <c r="S19" s="31">
        <f>SUM(Q19*10+R19)/P19*10</f>
        <v>91.428571428571416</v>
      </c>
      <c r="T19" s="30">
        <v>9</v>
      </c>
      <c r="U19" s="30">
        <v>6</v>
      </c>
      <c r="V19" s="30">
        <v>14</v>
      </c>
      <c r="W19" s="31">
        <f>SUM(U19*10+V19)/T19*10</f>
        <v>82.222222222222214</v>
      </c>
      <c r="X19" s="30">
        <v>1</v>
      </c>
      <c r="Y19" s="30"/>
      <c r="Z19" s="30"/>
      <c r="AA19" s="31">
        <f>SUM(Y19*10+Z19)/X19*10</f>
        <v>0</v>
      </c>
      <c r="AB19" s="30">
        <v>1</v>
      </c>
      <c r="AC19" s="30"/>
      <c r="AD19" s="30"/>
      <c r="AE19" s="31">
        <f>SUM(AC19*10+AD19)/AB19*10</f>
        <v>0</v>
      </c>
      <c r="AF19" s="30">
        <v>1</v>
      </c>
      <c r="AG19" s="30"/>
      <c r="AH19" s="30"/>
      <c r="AI19" s="31">
        <f>SUM(AG19*10+AH19)/AF19*10</f>
        <v>0</v>
      </c>
      <c r="AJ19" s="30">
        <v>1</v>
      </c>
      <c r="AK19" s="30"/>
      <c r="AL19" s="30"/>
      <c r="AM19" s="31">
        <f>SUM(AK19*10+AL19)/AJ19*10</f>
        <v>0</v>
      </c>
      <c r="AN19" s="30">
        <v>1</v>
      </c>
      <c r="AO19" s="30"/>
      <c r="AP19" s="30"/>
      <c r="AQ19" s="31">
        <f>SUM(AO19*10+AP19)/AN19*10</f>
        <v>0</v>
      </c>
      <c r="AR19" s="30">
        <v>1</v>
      </c>
      <c r="AS19" s="30"/>
      <c r="AT19" s="30"/>
      <c r="AU19" s="32">
        <f>SUM(AS19*10+AT19)/AR19*10</f>
        <v>0</v>
      </c>
      <c r="AV19" s="30">
        <v>1</v>
      </c>
      <c r="AW19" s="30"/>
      <c r="AX19" s="30"/>
      <c r="AY19" s="31">
        <f>SUM(AW19*10+AX19)/AV19*10</f>
        <v>0</v>
      </c>
      <c r="AZ19" s="33">
        <f>IF(H19&lt;250,0,IF(H19&lt;500,250,IF(H19&lt;750,"500",IF(H19&lt;1000,750,IF(H19&lt;1500,1000,IF(H19&lt;2000,1500,IF(H19&lt;2500,2000,IF(H19&lt;3000,2500,3000))))))))</f>
        <v>1000</v>
      </c>
      <c r="BA19" s="34">
        <v>1000</v>
      </c>
      <c r="BB19" s="6">
        <f>AZ19-BA19</f>
        <v>0</v>
      </c>
      <c r="BC19" s="33" t="str">
        <f>IF(BB19=0,"geen actie",CONCATENATE("diploma uitschrijven: ",AZ19," punten"))</f>
        <v>geen actie</v>
      </c>
      <c r="BD19" s="3">
        <v>18</v>
      </c>
      <c r="BE19" s="35"/>
      <c r="BF19" s="35"/>
      <c r="BG19" s="35"/>
      <c r="BH19" s="35"/>
      <c r="BL19" s="35"/>
    </row>
    <row r="20" spans="1:64" ht="18" customHeight="1" x14ac:dyDescent="0.3">
      <c r="A20" s="3">
        <v>19</v>
      </c>
      <c r="B20" s="3" t="str">
        <f>IF(A20=BD20,"v","x")</f>
        <v>v</v>
      </c>
      <c r="C20" s="10" t="s">
        <v>61</v>
      </c>
      <c r="D20" s="26"/>
      <c r="E20" s="27" t="s">
        <v>89</v>
      </c>
      <c r="F20" s="37">
        <v>115546</v>
      </c>
      <c r="G20" s="3" t="s">
        <v>63</v>
      </c>
      <c r="H20" s="28">
        <f>SUM(K20+O20+S20+W20+AA20+AE20+AI20+AM20+AQ20+AU20+AY20)</f>
        <v>597.81349206349205</v>
      </c>
      <c r="I20" s="6">
        <v>2001</v>
      </c>
      <c r="J20" s="29">
        <f>2017-I20</f>
        <v>16</v>
      </c>
      <c r="K20" s="17">
        <v>597.81349206349205</v>
      </c>
      <c r="L20" s="30">
        <v>1</v>
      </c>
      <c r="M20" s="30"/>
      <c r="N20" s="30"/>
      <c r="O20" s="31">
        <f>SUM(M20*10+N20)/L20*10</f>
        <v>0</v>
      </c>
      <c r="P20" s="30">
        <v>1</v>
      </c>
      <c r="Q20" s="30"/>
      <c r="R20" s="30"/>
      <c r="S20" s="31">
        <f>SUM(Q20*10+R20)/P20*10</f>
        <v>0</v>
      </c>
      <c r="T20" s="53">
        <v>1</v>
      </c>
      <c r="U20" s="53"/>
      <c r="V20" s="53"/>
      <c r="W20" s="31">
        <f>SUM(U20*10+V20)/T20*10</f>
        <v>0</v>
      </c>
      <c r="X20" s="30">
        <v>1</v>
      </c>
      <c r="Y20" s="30"/>
      <c r="Z20" s="30"/>
      <c r="AA20" s="31">
        <f>SUM(Y20*10+Z20)/X20*10</f>
        <v>0</v>
      </c>
      <c r="AB20" s="30">
        <v>1</v>
      </c>
      <c r="AC20" s="30"/>
      <c r="AD20" s="30"/>
      <c r="AE20" s="31">
        <f>SUM(AC20*10+AD20)/AB20*10</f>
        <v>0</v>
      </c>
      <c r="AF20" s="30">
        <v>1</v>
      </c>
      <c r="AG20" s="30"/>
      <c r="AH20" s="30"/>
      <c r="AI20" s="31">
        <f>SUM(AG20*10+AH20)/AF20*10</f>
        <v>0</v>
      </c>
      <c r="AJ20" s="30">
        <v>1</v>
      </c>
      <c r="AK20" s="30"/>
      <c r="AL20" s="30"/>
      <c r="AM20" s="31">
        <f>SUM(AK20*10+AL20)/AJ20*10</f>
        <v>0</v>
      </c>
      <c r="AN20" s="30">
        <v>1</v>
      </c>
      <c r="AO20" s="30"/>
      <c r="AP20" s="30"/>
      <c r="AQ20" s="31">
        <f>SUM(AO20*10+AP20)/AN20*10</f>
        <v>0</v>
      </c>
      <c r="AR20" s="30">
        <v>1</v>
      </c>
      <c r="AS20" s="30"/>
      <c r="AT20" s="30"/>
      <c r="AU20" s="32">
        <f>SUM(AS20*10+AT20)/AR20*10</f>
        <v>0</v>
      </c>
      <c r="AV20" s="30">
        <v>1</v>
      </c>
      <c r="AW20" s="30"/>
      <c r="AX20" s="30"/>
      <c r="AY20" s="31">
        <f>SUM(AW20*10+AX20)/AV20*10</f>
        <v>0</v>
      </c>
      <c r="AZ20" s="33" t="str">
        <f>IF(H20&lt;250,0,IF(H20&lt;500,250,IF(H20&lt;750,"500",IF(H20&lt;1000,750,IF(H20&lt;1500,1000,IF(H20&lt;2000,1500,IF(H20&lt;2500,2000,IF(H20&lt;3000,2500,3000))))))))</f>
        <v>500</v>
      </c>
      <c r="BA20" s="34">
        <v>500</v>
      </c>
      <c r="BB20" s="6">
        <f>AZ20-BA20</f>
        <v>0</v>
      </c>
      <c r="BC20" s="33" t="str">
        <f>IF(BB20=0,"geen actie",CONCATENATE("diploma uitschrijven: ",AZ20," punten"))</f>
        <v>geen actie</v>
      </c>
      <c r="BD20" s="3">
        <v>19</v>
      </c>
      <c r="BE20" s="35"/>
      <c r="BF20" s="35"/>
      <c r="BG20" s="35"/>
      <c r="BH20" s="35"/>
      <c r="BL20" s="35"/>
    </row>
    <row r="21" spans="1:64" ht="18.75" customHeight="1" x14ac:dyDescent="0.3">
      <c r="A21" s="3">
        <v>20</v>
      </c>
      <c r="B21" s="3" t="str">
        <f>IF(A21=BD21,"v","x")</f>
        <v>v</v>
      </c>
      <c r="C21" s="10"/>
      <c r="D21" s="26"/>
      <c r="E21" s="27" t="s">
        <v>90</v>
      </c>
      <c r="F21" s="36">
        <v>116444</v>
      </c>
      <c r="G21" s="6" t="s">
        <v>76</v>
      </c>
      <c r="H21" s="28">
        <f>SUM(K21+O21+S21+W21+AA21+AE21+AI21+AM21+AQ21+AU21+AY21)</f>
        <v>506.75</v>
      </c>
      <c r="I21" s="33">
        <v>2006</v>
      </c>
      <c r="J21" s="29">
        <f>2018-I21</f>
        <v>12</v>
      </c>
      <c r="K21" s="17">
        <v>506.75</v>
      </c>
      <c r="L21" s="30">
        <v>1</v>
      </c>
      <c r="M21" s="30"/>
      <c r="N21" s="30"/>
      <c r="O21" s="31">
        <f>SUM(M21*10+N21)/L21*10</f>
        <v>0</v>
      </c>
      <c r="P21" s="30">
        <v>1</v>
      </c>
      <c r="Q21" s="30"/>
      <c r="R21" s="30"/>
      <c r="S21" s="31">
        <f>SUM(Q21*10+R21)/P21*10</f>
        <v>0</v>
      </c>
      <c r="T21" s="30">
        <v>1</v>
      </c>
      <c r="U21" s="30"/>
      <c r="V21" s="30"/>
      <c r="W21" s="31">
        <f>SUM(U21*10+V21)/T21*10</f>
        <v>0</v>
      </c>
      <c r="X21" s="30">
        <v>1</v>
      </c>
      <c r="Y21" s="30"/>
      <c r="Z21" s="30"/>
      <c r="AA21" s="31">
        <f>SUM(Y21*10+Z21)/X21*10</f>
        <v>0</v>
      </c>
      <c r="AB21" s="30">
        <v>1</v>
      </c>
      <c r="AC21" s="30"/>
      <c r="AD21" s="30"/>
      <c r="AE21" s="31">
        <f>SUM(AC21*10+AD21)/AB21*10</f>
        <v>0</v>
      </c>
      <c r="AF21" s="30">
        <v>1</v>
      </c>
      <c r="AG21" s="30"/>
      <c r="AH21" s="30"/>
      <c r="AI21" s="31">
        <f>SUM(AG21*10+AH21)/AF21*10</f>
        <v>0</v>
      </c>
      <c r="AJ21" s="30">
        <v>1</v>
      </c>
      <c r="AK21" s="30"/>
      <c r="AL21" s="30"/>
      <c r="AM21" s="31">
        <f>SUM(AK21*10+AL21)/AJ21*10</f>
        <v>0</v>
      </c>
      <c r="AN21" s="30">
        <v>1</v>
      </c>
      <c r="AO21" s="30"/>
      <c r="AP21" s="30"/>
      <c r="AQ21" s="31">
        <f>SUM(AO21*10+AP21)/AN21*10</f>
        <v>0</v>
      </c>
      <c r="AR21" s="30">
        <v>1</v>
      </c>
      <c r="AS21" s="30"/>
      <c r="AT21" s="30"/>
      <c r="AU21" s="32">
        <f>SUM(AS21*10+AT21)/AR21*10</f>
        <v>0</v>
      </c>
      <c r="AV21" s="30">
        <v>1</v>
      </c>
      <c r="AW21" s="30"/>
      <c r="AX21" s="30"/>
      <c r="AY21" s="31">
        <f>SUM(AW21*10+AX21)/AV21*10</f>
        <v>0</v>
      </c>
      <c r="AZ21" s="33" t="str">
        <f>IF(H21&lt;250,0,IF(H21&lt;500,250,IF(H21&lt;750,"500",IF(H21&lt;1000,750,IF(H21&lt;1500,1000,IF(H21&lt;2000,1500,IF(H21&lt;2500,2000,IF(H21&lt;3000,2500,3000))))))))</f>
        <v>500</v>
      </c>
      <c r="BA21" s="34">
        <v>500</v>
      </c>
      <c r="BB21" s="6">
        <f>AZ21-BA21</f>
        <v>0</v>
      </c>
      <c r="BC21" s="33" t="str">
        <f>IF(BB21=0,"geen actie",CONCATENATE("diploma uitschrijven: ",AZ21," punten"))</f>
        <v>geen actie</v>
      </c>
      <c r="BD21" s="3">
        <v>20</v>
      </c>
      <c r="BE21" s="35"/>
      <c r="BF21" s="35"/>
      <c r="BG21" s="35"/>
      <c r="BH21" s="35"/>
      <c r="BL21" s="35"/>
    </row>
    <row r="22" spans="1:64" ht="18.75" customHeight="1" x14ac:dyDescent="0.3">
      <c r="A22" s="3">
        <v>21</v>
      </c>
      <c r="B22" s="3" t="str">
        <f>IF(A22=BD22,"v","x")</f>
        <v>v</v>
      </c>
      <c r="C22" s="10" t="s">
        <v>61</v>
      </c>
      <c r="D22" s="40"/>
      <c r="E22" s="27" t="s">
        <v>91</v>
      </c>
      <c r="F22" s="6"/>
      <c r="G22" s="3" t="s">
        <v>84</v>
      </c>
      <c r="H22" s="28">
        <f>SUM(K22+O22+S22+W22+AA22+AE22+AI22+AM22+AQ22+AU22+AY22)</f>
        <v>64.285714285714292</v>
      </c>
      <c r="I22" s="6">
        <v>2003</v>
      </c>
      <c r="J22" s="38">
        <f>2018-I22</f>
        <v>15</v>
      </c>
      <c r="K22" s="17"/>
      <c r="L22" s="30">
        <v>1</v>
      </c>
      <c r="M22" s="30"/>
      <c r="N22" s="30"/>
      <c r="O22" s="31">
        <f>SUM(M22*10+N22)/L22*10</f>
        <v>0</v>
      </c>
      <c r="P22" s="30">
        <v>1</v>
      </c>
      <c r="Q22" s="30"/>
      <c r="R22" s="30"/>
      <c r="S22" s="31">
        <f>SUM(Q22*10+R22)/P22*10</f>
        <v>0</v>
      </c>
      <c r="T22" s="30">
        <v>7</v>
      </c>
      <c r="U22" s="30">
        <v>2</v>
      </c>
      <c r="V22" s="30">
        <v>25</v>
      </c>
      <c r="W22" s="31">
        <f>SUM(U22*10+V22)/T22*10</f>
        <v>64.285714285714292</v>
      </c>
      <c r="X22" s="30">
        <v>1</v>
      </c>
      <c r="Y22" s="30"/>
      <c r="Z22" s="30"/>
      <c r="AA22" s="31">
        <f>SUM(Y22*10+Z22)/X22*10</f>
        <v>0</v>
      </c>
      <c r="AB22" s="30">
        <v>1</v>
      </c>
      <c r="AC22" s="30"/>
      <c r="AD22" s="30"/>
      <c r="AE22" s="31">
        <f>SUM(AC22*10+AD22)/AB22*10</f>
        <v>0</v>
      </c>
      <c r="AF22" s="30">
        <v>1</v>
      </c>
      <c r="AG22" s="30"/>
      <c r="AH22" s="30"/>
      <c r="AI22" s="31">
        <f>SUM(AG22*10+AH22)/AF22*10</f>
        <v>0</v>
      </c>
      <c r="AJ22" s="30">
        <v>1</v>
      </c>
      <c r="AK22" s="30"/>
      <c r="AL22" s="30"/>
      <c r="AM22" s="31">
        <f>SUM(AK22*10+AL22)/AJ22*10</f>
        <v>0</v>
      </c>
      <c r="AN22" s="30">
        <v>1</v>
      </c>
      <c r="AO22" s="30"/>
      <c r="AP22" s="30"/>
      <c r="AQ22" s="31">
        <f>SUM(AO22*10+AP22)/AN22*10</f>
        <v>0</v>
      </c>
      <c r="AR22" s="30">
        <v>1</v>
      </c>
      <c r="AS22" s="30"/>
      <c r="AT22" s="30"/>
      <c r="AU22" s="32">
        <f>SUM(AS22*10+AT22)/AR22*10</f>
        <v>0</v>
      </c>
      <c r="AV22" s="30">
        <v>1</v>
      </c>
      <c r="AW22" s="30"/>
      <c r="AX22" s="30"/>
      <c r="AY22" s="31">
        <f>SUM(AW22*10+AX22)/AV22*10</f>
        <v>0</v>
      </c>
      <c r="AZ22" s="33">
        <f>IF(H22&lt;250,0,IF(H22&lt;500,250,IF(H22&lt;750,"500",IF(H22&lt;1000,750,IF(H22&lt;1500,1000,IF(H22&lt;2000,1500,IF(H22&lt;2500,2000,IF(H22&lt;3000,2500,3000))))))))</f>
        <v>0</v>
      </c>
      <c r="BA22" s="34">
        <v>0</v>
      </c>
      <c r="BB22" s="6">
        <f>AZ22-BA22</f>
        <v>0</v>
      </c>
      <c r="BC22" s="33" t="str">
        <f>IF(BB22=0,"geen actie",CONCATENATE("diploma uitschrijven: ",AZ22," punten"))</f>
        <v>geen actie</v>
      </c>
      <c r="BD22" s="3">
        <v>21</v>
      </c>
      <c r="BE22" s="35"/>
      <c r="BF22" s="35"/>
      <c r="BG22" s="35"/>
      <c r="BH22" s="35"/>
      <c r="BL22" s="35"/>
    </row>
    <row r="23" spans="1:64" ht="18" customHeight="1" x14ac:dyDescent="0.3">
      <c r="A23" s="3">
        <v>22</v>
      </c>
      <c r="B23" s="3" t="str">
        <f>IF(A23=BD23,"v","x")</f>
        <v>v</v>
      </c>
      <c r="C23" s="3"/>
      <c r="D23" s="26"/>
      <c r="E23" s="27" t="s">
        <v>92</v>
      </c>
      <c r="F23" s="6"/>
      <c r="G23" s="3" t="s">
        <v>84</v>
      </c>
      <c r="H23" s="28">
        <f>SUM(K23+O23+S23+W23+AA23+AE23+AI23+AM23+AQ23+AU23+AY23)</f>
        <v>307.20454545454498</v>
      </c>
      <c r="I23" s="3">
        <v>2003</v>
      </c>
      <c r="J23" s="29">
        <f>2017-I23</f>
        <v>14</v>
      </c>
      <c r="K23" s="17">
        <v>307.20454545454498</v>
      </c>
      <c r="L23" s="30">
        <v>1</v>
      </c>
      <c r="M23" s="30"/>
      <c r="N23" s="30"/>
      <c r="O23" s="31">
        <f>SUM(M23*10+N23)/L23*10</f>
        <v>0</v>
      </c>
      <c r="P23" s="30">
        <v>1</v>
      </c>
      <c r="Q23" s="30"/>
      <c r="R23" s="30"/>
      <c r="S23" s="31">
        <f>SUM(Q23*10+R23)/P23*10</f>
        <v>0</v>
      </c>
      <c r="T23" s="30">
        <v>1</v>
      </c>
      <c r="U23" s="30"/>
      <c r="V23" s="30"/>
      <c r="W23" s="31">
        <f>SUM(U23*10+V23)/T23*10</f>
        <v>0</v>
      </c>
      <c r="X23" s="30">
        <v>1</v>
      </c>
      <c r="Y23" s="30"/>
      <c r="Z23" s="30"/>
      <c r="AA23" s="31">
        <f>SUM(Y23*10+Z23)/X23*10</f>
        <v>0</v>
      </c>
      <c r="AB23" s="30">
        <v>1</v>
      </c>
      <c r="AC23" s="30"/>
      <c r="AD23" s="30"/>
      <c r="AE23" s="31">
        <f>SUM(AC23*10+AD23)/AB23*10</f>
        <v>0</v>
      </c>
      <c r="AF23" s="30">
        <v>1</v>
      </c>
      <c r="AG23" s="30"/>
      <c r="AH23" s="30"/>
      <c r="AI23" s="31">
        <f>SUM(AG23*10+AH23)/AF23*10</f>
        <v>0</v>
      </c>
      <c r="AJ23" s="30">
        <v>1</v>
      </c>
      <c r="AK23" s="30"/>
      <c r="AL23" s="30"/>
      <c r="AM23" s="31">
        <f>SUM(AK23*10+AL23)/AJ23*10</f>
        <v>0</v>
      </c>
      <c r="AN23" s="30">
        <v>1</v>
      </c>
      <c r="AO23" s="30"/>
      <c r="AP23" s="30"/>
      <c r="AQ23" s="31">
        <f>SUM(AO23*10+AP23)/AN23*10</f>
        <v>0</v>
      </c>
      <c r="AR23" s="30">
        <v>1</v>
      </c>
      <c r="AS23" s="30"/>
      <c r="AT23" s="30"/>
      <c r="AU23" s="32">
        <f>SUM(AS23*10+AT23)/AR23*10</f>
        <v>0</v>
      </c>
      <c r="AV23" s="30">
        <v>1</v>
      </c>
      <c r="AW23" s="30"/>
      <c r="AX23" s="30"/>
      <c r="AY23" s="31">
        <f>SUM(AW23*10+AX23)/AV23*10</f>
        <v>0</v>
      </c>
      <c r="AZ23" s="33">
        <f>IF(H23&lt;250,0,IF(H23&lt;500,250,IF(H23&lt;750,"500",IF(H23&lt;1000,750,IF(H23&lt;1500,1000,IF(H23&lt;2000,1500,IF(H23&lt;2500,2000,IF(H23&lt;3000,2500,3000))))))))</f>
        <v>250</v>
      </c>
      <c r="BA23" s="34">
        <v>250</v>
      </c>
      <c r="BB23" s="6">
        <f>AZ23-BA23</f>
        <v>0</v>
      </c>
      <c r="BC23" s="33" t="str">
        <f>IF(BB23=0,"geen actie",CONCATENATE("diploma uitschrijven: ",AZ23," punten"))</f>
        <v>geen actie</v>
      </c>
      <c r="BD23" s="3">
        <v>22</v>
      </c>
      <c r="BE23" s="35"/>
      <c r="BF23" s="35"/>
      <c r="BG23" s="35"/>
      <c r="BH23" s="35"/>
      <c r="BL23" s="35"/>
    </row>
    <row r="24" spans="1:64" ht="18.75" customHeight="1" x14ac:dyDescent="0.3">
      <c r="A24" s="3">
        <v>23</v>
      </c>
      <c r="B24" s="3" t="str">
        <f>IF(A24=BD24,"v","x")</f>
        <v>v</v>
      </c>
      <c r="C24" s="3" t="s">
        <v>61</v>
      </c>
      <c r="D24" s="6"/>
      <c r="E24" s="27" t="s">
        <v>93</v>
      </c>
      <c r="F24" s="36">
        <v>116727</v>
      </c>
      <c r="G24" s="6" t="s">
        <v>76</v>
      </c>
      <c r="H24" s="28">
        <f>SUM(K24+O24+S24+W24+AA24+AE24+AI24+AM24+AQ24+AU24+AY24)</f>
        <v>1827.5714285714278</v>
      </c>
      <c r="I24" s="33">
        <v>2006</v>
      </c>
      <c r="J24" s="29">
        <f>2018-I24</f>
        <v>12</v>
      </c>
      <c r="K24" s="17">
        <v>1432.2936507936499</v>
      </c>
      <c r="L24" s="30">
        <v>6</v>
      </c>
      <c r="M24" s="30">
        <v>3</v>
      </c>
      <c r="N24" s="30">
        <v>23</v>
      </c>
      <c r="O24" s="31">
        <f>SUM(M24*10+N24)/L24*10</f>
        <v>88.333333333333343</v>
      </c>
      <c r="P24" s="30">
        <v>8</v>
      </c>
      <c r="Q24" s="30">
        <v>6</v>
      </c>
      <c r="R24" s="30">
        <v>34</v>
      </c>
      <c r="S24" s="31">
        <f>SUM(Q24*10+R24)/P24*10</f>
        <v>117.5</v>
      </c>
      <c r="T24" s="30">
        <v>9</v>
      </c>
      <c r="U24" s="30">
        <v>5</v>
      </c>
      <c r="V24" s="30">
        <v>29</v>
      </c>
      <c r="W24" s="31">
        <f>SUM(U24*10+V24)/T24*10</f>
        <v>87.777777777777786</v>
      </c>
      <c r="X24" s="30">
        <v>6</v>
      </c>
      <c r="Y24" s="30">
        <v>4</v>
      </c>
      <c r="Z24" s="30">
        <v>21</v>
      </c>
      <c r="AA24" s="31">
        <f>SUM(Y24*10+Z24)/X24*10</f>
        <v>101.66666666666666</v>
      </c>
      <c r="AB24" s="30">
        <v>1</v>
      </c>
      <c r="AC24" s="30"/>
      <c r="AD24" s="30"/>
      <c r="AE24" s="31">
        <f>SUM(AC24*10+AD24)/AB24*10</f>
        <v>0</v>
      </c>
      <c r="AF24" s="30">
        <v>1</v>
      </c>
      <c r="AG24" s="30"/>
      <c r="AH24" s="30"/>
      <c r="AI24" s="31">
        <f>SUM(AG24*10+AH24)/AF24*10</f>
        <v>0</v>
      </c>
      <c r="AJ24" s="30">
        <v>1</v>
      </c>
      <c r="AK24" s="30"/>
      <c r="AL24" s="30"/>
      <c r="AM24" s="31">
        <f>SUM(AK24*10+AL24)/AJ24*10</f>
        <v>0</v>
      </c>
      <c r="AN24" s="30">
        <v>1</v>
      </c>
      <c r="AO24" s="30"/>
      <c r="AP24" s="30"/>
      <c r="AQ24" s="31">
        <f>SUM(AO24*10+AP24)/AN24*10</f>
        <v>0</v>
      </c>
      <c r="AR24" s="30">
        <v>1</v>
      </c>
      <c r="AS24" s="30"/>
      <c r="AT24" s="30"/>
      <c r="AU24" s="32">
        <f>SUM(AS24*10+AT24)/AR24*10</f>
        <v>0</v>
      </c>
      <c r="AV24" s="30">
        <v>1</v>
      </c>
      <c r="AW24" s="30"/>
      <c r="AX24" s="30"/>
      <c r="AY24" s="31">
        <f>SUM(AW24*10+AX24)/AV24*10</f>
        <v>0</v>
      </c>
      <c r="AZ24" s="33">
        <f>IF(H24&lt;250,0,IF(H24&lt;500,250,IF(H24&lt;750,"500",IF(H24&lt;1000,750,IF(H24&lt;1500,1000,IF(H24&lt;2000,1500,IF(H24&lt;2500,2000,IF(H24&lt;3000,2500,3000))))))))</f>
        <v>1500</v>
      </c>
      <c r="BA24" s="34">
        <v>1500</v>
      </c>
      <c r="BB24" s="6">
        <f>AZ24-BA24</f>
        <v>0</v>
      </c>
      <c r="BC24" s="33" t="str">
        <f>IF(BB24=0,"geen actie",CONCATENATE("diploma uitschrijven: ",AZ24," punten"))</f>
        <v>geen actie</v>
      </c>
      <c r="BD24" s="3">
        <v>23</v>
      </c>
      <c r="BE24" s="35"/>
      <c r="BF24" s="35"/>
      <c r="BG24" s="35"/>
      <c r="BH24" s="35"/>
      <c r="BL24" s="35"/>
    </row>
    <row r="25" spans="1:64" ht="18.75" customHeight="1" x14ac:dyDescent="0.3">
      <c r="A25" s="3">
        <v>24</v>
      </c>
      <c r="B25" s="3" t="str">
        <f>IF(A25=BD25,"v","x")</f>
        <v>v</v>
      </c>
      <c r="C25" s="10" t="s">
        <v>61</v>
      </c>
      <c r="D25" s="6"/>
      <c r="E25" s="27" t="s">
        <v>94</v>
      </c>
      <c r="F25" s="37">
        <v>115244</v>
      </c>
      <c r="G25" s="3" t="s">
        <v>95</v>
      </c>
      <c r="H25" s="28">
        <f>SUM(K25+O25+S25+W25+AA25+AE25+AI25+AM25+AQ25+AU25+AY25)</f>
        <v>1808.8878066378099</v>
      </c>
      <c r="I25" s="6">
        <v>2002</v>
      </c>
      <c r="J25" s="29">
        <f>2017-I25</f>
        <v>15</v>
      </c>
      <c r="K25" s="17">
        <v>1521.8878066378099</v>
      </c>
      <c r="L25" s="30">
        <v>1</v>
      </c>
      <c r="M25" s="30"/>
      <c r="N25" s="30"/>
      <c r="O25" s="31">
        <f>SUM(M25*10+N25)/L25*10</f>
        <v>0</v>
      </c>
      <c r="P25" s="30">
        <v>10</v>
      </c>
      <c r="Q25" s="30">
        <v>9</v>
      </c>
      <c r="R25" s="30">
        <v>48</v>
      </c>
      <c r="S25" s="31">
        <f>SUM(Q25*10+R25)/P25*10</f>
        <v>138</v>
      </c>
      <c r="T25" s="30">
        <v>8</v>
      </c>
      <c r="U25" s="30">
        <v>4</v>
      </c>
      <c r="V25" s="30">
        <v>28</v>
      </c>
      <c r="W25" s="31">
        <f>SUM(U25*10+V25)/T25*10</f>
        <v>85</v>
      </c>
      <c r="X25" s="30">
        <v>10</v>
      </c>
      <c r="Y25" s="30">
        <v>3</v>
      </c>
      <c r="Z25" s="30">
        <v>34</v>
      </c>
      <c r="AA25" s="31">
        <f>SUM(Y25*10+Z25)/X25*10</f>
        <v>64</v>
      </c>
      <c r="AB25" s="30">
        <v>1</v>
      </c>
      <c r="AC25" s="30"/>
      <c r="AD25" s="30"/>
      <c r="AE25" s="31">
        <f>SUM(AC25*10+AD25)/AB25*10</f>
        <v>0</v>
      </c>
      <c r="AF25" s="30">
        <v>1</v>
      </c>
      <c r="AG25" s="30"/>
      <c r="AH25" s="30"/>
      <c r="AI25" s="31">
        <f>SUM(AG25*10+AH25)/AF25*10</f>
        <v>0</v>
      </c>
      <c r="AJ25" s="30">
        <v>1</v>
      </c>
      <c r="AK25" s="30"/>
      <c r="AL25" s="30"/>
      <c r="AM25" s="31">
        <f>SUM(AK25*10+AL25)/AJ25*10</f>
        <v>0</v>
      </c>
      <c r="AN25" s="30">
        <v>1</v>
      </c>
      <c r="AO25" s="30"/>
      <c r="AP25" s="30"/>
      <c r="AQ25" s="31">
        <f>SUM(AO25*10+AP25)/AN25*10</f>
        <v>0</v>
      </c>
      <c r="AR25" s="30">
        <v>1</v>
      </c>
      <c r="AS25" s="30"/>
      <c r="AT25" s="30"/>
      <c r="AU25" s="32">
        <f>SUM(AS25*10+AT25)/AR25*10</f>
        <v>0</v>
      </c>
      <c r="AV25" s="30">
        <v>1</v>
      </c>
      <c r="AW25" s="30"/>
      <c r="AX25" s="30"/>
      <c r="AY25" s="31">
        <f>SUM(AW25*10+AX25)/AV25*10</f>
        <v>0</v>
      </c>
      <c r="AZ25" s="33">
        <f>IF(H25&lt;250,0,IF(H25&lt;500,250,IF(H25&lt;750,"500",IF(H25&lt;1000,750,IF(H25&lt;1500,1000,IF(H25&lt;2000,1500,IF(H25&lt;2500,2000,IF(H25&lt;3000,2500,3000))))))))</f>
        <v>1500</v>
      </c>
      <c r="BA25" s="34">
        <v>1500</v>
      </c>
      <c r="BB25" s="6">
        <f>AZ25-BA25</f>
        <v>0</v>
      </c>
      <c r="BC25" s="33" t="str">
        <f>IF(BB25=0,"geen actie",CONCATENATE("diploma uitschrijven: ",AZ25," punten"))</f>
        <v>geen actie</v>
      </c>
      <c r="BD25" s="3">
        <v>24</v>
      </c>
      <c r="BE25" s="35"/>
      <c r="BF25" s="35"/>
      <c r="BG25" s="35"/>
      <c r="BH25" s="35"/>
      <c r="BL25" s="35"/>
    </row>
    <row r="26" spans="1:64" ht="18" customHeight="1" x14ac:dyDescent="0.3">
      <c r="A26" s="3">
        <v>25</v>
      </c>
      <c r="B26" s="3" t="str">
        <f>IF(A26=BD26,"v","x")</f>
        <v>v</v>
      </c>
      <c r="C26" s="3" t="s">
        <v>61</v>
      </c>
      <c r="D26" s="6"/>
      <c r="E26" s="27" t="s">
        <v>96</v>
      </c>
      <c r="F26" s="6"/>
      <c r="G26" s="3" t="s">
        <v>63</v>
      </c>
      <c r="H26" s="28">
        <v>661</v>
      </c>
      <c r="I26" s="3">
        <v>2004</v>
      </c>
      <c r="J26" s="29">
        <f>2017-I26</f>
        <v>13</v>
      </c>
      <c r="K26" s="17">
        <v>661</v>
      </c>
      <c r="L26" s="30">
        <v>1</v>
      </c>
      <c r="M26" s="30"/>
      <c r="N26" s="30"/>
      <c r="O26" s="31">
        <f>SUM(M26*10+N26)/L26*10</f>
        <v>0</v>
      </c>
      <c r="P26" s="30">
        <v>1</v>
      </c>
      <c r="Q26" s="30"/>
      <c r="R26" s="30"/>
      <c r="S26" s="31">
        <f>SUM(Q26*10+R26)/P26*10</f>
        <v>0</v>
      </c>
      <c r="T26" s="30">
        <v>5</v>
      </c>
      <c r="U26" s="30">
        <v>2</v>
      </c>
      <c r="V26" s="30">
        <v>14</v>
      </c>
      <c r="W26" s="31">
        <f>SUM(U26*10+V26)/T26*10</f>
        <v>68</v>
      </c>
      <c r="X26" s="30">
        <v>9</v>
      </c>
      <c r="Y26" s="30">
        <v>2</v>
      </c>
      <c r="Z26" s="30">
        <v>20</v>
      </c>
      <c r="AA26" s="31">
        <f>SUM(Y26*10+Z26)/X26*10</f>
        <v>44.444444444444443</v>
      </c>
      <c r="AB26" s="30">
        <v>1</v>
      </c>
      <c r="AC26" s="30"/>
      <c r="AD26" s="30"/>
      <c r="AE26" s="31">
        <f>SUM(AC26*10+AD26)/AB26*10</f>
        <v>0</v>
      </c>
      <c r="AF26" s="30">
        <v>1</v>
      </c>
      <c r="AG26" s="30"/>
      <c r="AH26" s="30"/>
      <c r="AI26" s="31">
        <f>SUM(AG26*10+AH26)/AF26*10</f>
        <v>0</v>
      </c>
      <c r="AJ26" s="30">
        <v>1</v>
      </c>
      <c r="AK26" s="30"/>
      <c r="AL26" s="30"/>
      <c r="AM26" s="31">
        <f>SUM(AK26*10+AL26)/AJ26*10</f>
        <v>0</v>
      </c>
      <c r="AN26" s="30">
        <v>1</v>
      </c>
      <c r="AO26" s="30"/>
      <c r="AP26" s="30"/>
      <c r="AQ26" s="31">
        <f>SUM(AO26*10+AP26)/AN26*10</f>
        <v>0</v>
      </c>
      <c r="AR26" s="30">
        <v>1</v>
      </c>
      <c r="AS26" s="30"/>
      <c r="AT26" s="30"/>
      <c r="AU26" s="32">
        <f>SUM(AS26*10+AT26)/AR26*10</f>
        <v>0</v>
      </c>
      <c r="AV26" s="30">
        <v>1</v>
      </c>
      <c r="AW26" s="30"/>
      <c r="AX26" s="30"/>
      <c r="AY26" s="31">
        <f>SUM(AW26*10+AX26)/AV26*10</f>
        <v>0</v>
      </c>
      <c r="AZ26" s="33" t="str">
        <f>IF(H26&lt;250,0,IF(H26&lt;500,250,IF(H26&lt;750,"500",IF(H26&lt;1000,750,IF(H26&lt;1500,1000,IF(H26&lt;2000,1500,IF(H26&lt;2500,2000,IF(H26&lt;3000,2500,3000))))))))</f>
        <v>500</v>
      </c>
      <c r="BA26" s="34">
        <v>500</v>
      </c>
      <c r="BB26" s="6">
        <f>AZ26-BA26</f>
        <v>0</v>
      </c>
      <c r="BC26" s="33" t="str">
        <f>IF(BB26=0,"geen actie",CONCATENATE("diploma uitschrijven: ",AZ26," punten"))</f>
        <v>geen actie</v>
      </c>
      <c r="BD26" s="3">
        <v>25</v>
      </c>
      <c r="BE26" s="35"/>
      <c r="BF26" s="35"/>
      <c r="BG26" s="35"/>
      <c r="BH26" s="35"/>
      <c r="BL26" s="35"/>
    </row>
    <row r="27" spans="1:64" ht="18" customHeight="1" x14ac:dyDescent="0.3">
      <c r="A27" s="3">
        <v>26</v>
      </c>
      <c r="B27" s="3" t="str">
        <f>IF(A27=BD27,"v","x")</f>
        <v>v</v>
      </c>
      <c r="C27" s="10" t="s">
        <v>61</v>
      </c>
      <c r="D27" s="26"/>
      <c r="E27" s="27" t="s">
        <v>97</v>
      </c>
      <c r="F27" s="37">
        <v>114070</v>
      </c>
      <c r="G27" s="3" t="s">
        <v>68</v>
      </c>
      <c r="H27" s="28">
        <f>SUM(K27+O27+S27+W27+AA27+AE27+AI27+AM27+AQ27+AU27+AY27)</f>
        <v>5195.6978715728701</v>
      </c>
      <c r="I27" s="3">
        <v>2002</v>
      </c>
      <c r="J27" s="29">
        <f>2017-I27</f>
        <v>15</v>
      </c>
      <c r="K27" s="17">
        <v>5195.6978715728701</v>
      </c>
      <c r="L27" s="30">
        <v>1</v>
      </c>
      <c r="M27" s="30"/>
      <c r="N27" s="30"/>
      <c r="O27" s="31">
        <f>SUM(M27*10+N27)/L27*10</f>
        <v>0</v>
      </c>
      <c r="P27" s="30">
        <v>1</v>
      </c>
      <c r="Q27" s="30"/>
      <c r="R27" s="30"/>
      <c r="S27" s="31">
        <f>SUM(Q27*10+R27)/P27*10</f>
        <v>0</v>
      </c>
      <c r="T27" s="30">
        <v>1</v>
      </c>
      <c r="U27" s="30"/>
      <c r="V27" s="30"/>
      <c r="W27" s="31">
        <f>SUM(U27*10+V27)/T27*10</f>
        <v>0</v>
      </c>
      <c r="X27" s="30">
        <v>1</v>
      </c>
      <c r="Y27" s="30"/>
      <c r="Z27" s="30"/>
      <c r="AA27" s="31">
        <f>SUM(Y27*10+Z27)/X27*10</f>
        <v>0</v>
      </c>
      <c r="AB27" s="30">
        <v>1</v>
      </c>
      <c r="AC27" s="30"/>
      <c r="AD27" s="30"/>
      <c r="AE27" s="31">
        <f>SUM(AC27*10+AD27)/AB27*10</f>
        <v>0</v>
      </c>
      <c r="AF27" s="30">
        <v>1</v>
      </c>
      <c r="AG27" s="30"/>
      <c r="AH27" s="30"/>
      <c r="AI27" s="31">
        <f>SUM(AG27*10+AH27)/AF27*10</f>
        <v>0</v>
      </c>
      <c r="AJ27" s="30">
        <v>1</v>
      </c>
      <c r="AK27" s="30"/>
      <c r="AL27" s="30"/>
      <c r="AM27" s="31">
        <f>SUM(AK27*10+AL27)/AJ27*10</f>
        <v>0</v>
      </c>
      <c r="AN27" s="30">
        <v>1</v>
      </c>
      <c r="AO27" s="30"/>
      <c r="AP27" s="30"/>
      <c r="AQ27" s="31">
        <f>SUM(AO27*10+AP27)/AN27*10</f>
        <v>0</v>
      </c>
      <c r="AR27" s="30">
        <v>1</v>
      </c>
      <c r="AS27" s="30"/>
      <c r="AT27" s="30"/>
      <c r="AU27" s="32">
        <f>SUM(AS27*10+AT27)/AR27*10</f>
        <v>0</v>
      </c>
      <c r="AV27" s="30">
        <v>1</v>
      </c>
      <c r="AW27" s="30"/>
      <c r="AX27" s="30"/>
      <c r="AY27" s="31">
        <f>SUM(AW27*10+AX27)/AV27*10</f>
        <v>0</v>
      </c>
      <c r="AZ27" s="33">
        <f>IF(H27&lt;250,0,IF(H27&lt;500,250,IF(H27&lt;750,"500",IF(H27&lt;1000,750,IF(H27&lt;1500,1000,IF(H27&lt;2000,1500,IF(H27&lt;2500,2000,IF(H27&lt;3000,2500,3000))))))))</f>
        <v>3000</v>
      </c>
      <c r="BA27" s="34">
        <v>3000</v>
      </c>
      <c r="BB27" s="6">
        <f>AZ27-BA27</f>
        <v>0</v>
      </c>
      <c r="BC27" s="33" t="str">
        <f>IF(BB27=0,"geen actie",CONCATENATE("diploma uitschrijven: ",AZ27," punten"))</f>
        <v>geen actie</v>
      </c>
      <c r="BD27" s="3">
        <v>26</v>
      </c>
      <c r="BE27" s="35"/>
      <c r="BF27" s="35"/>
      <c r="BG27" s="35"/>
      <c r="BH27" s="35"/>
      <c r="BL27" s="35"/>
    </row>
    <row r="28" spans="1:64" ht="20.25" customHeight="1" x14ac:dyDescent="0.3">
      <c r="A28" s="3">
        <v>27</v>
      </c>
      <c r="B28" s="3" t="str">
        <f>IF(A28=BD28,"v","x")</f>
        <v>v</v>
      </c>
      <c r="C28" s="10" t="s">
        <v>61</v>
      </c>
      <c r="D28" s="6"/>
      <c r="E28" s="27" t="s">
        <v>98</v>
      </c>
      <c r="F28" s="6">
        <v>114734</v>
      </c>
      <c r="G28" s="3" t="s">
        <v>76</v>
      </c>
      <c r="H28" s="28">
        <f>SUM(K28+O28+S28+W28+AA28+AE28+AI28+AM28+AQ28+AU28+AY28)</f>
        <v>3634.82792207792</v>
      </c>
      <c r="I28" s="3">
        <v>2005</v>
      </c>
      <c r="J28" s="29">
        <f>2017-I28</f>
        <v>12</v>
      </c>
      <c r="K28" s="17">
        <v>3231.07792207792</v>
      </c>
      <c r="L28" s="30">
        <v>1</v>
      </c>
      <c r="M28" s="30"/>
      <c r="N28" s="30"/>
      <c r="O28" s="31">
        <f>SUM(M28*10+N28)/L28*10</f>
        <v>0</v>
      </c>
      <c r="P28" s="30">
        <v>8</v>
      </c>
      <c r="Q28" s="30">
        <v>7</v>
      </c>
      <c r="R28" s="30">
        <v>37</v>
      </c>
      <c r="S28" s="31">
        <f>SUM(Q28*10+R28)/P28*10</f>
        <v>133.75</v>
      </c>
      <c r="T28" s="30">
        <v>9</v>
      </c>
      <c r="U28" s="30">
        <v>9</v>
      </c>
      <c r="V28" s="30">
        <v>45</v>
      </c>
      <c r="W28" s="31">
        <f>SUM(U28*10+V28)/T28*10</f>
        <v>150</v>
      </c>
      <c r="X28" s="30">
        <v>8</v>
      </c>
      <c r="Y28" s="30">
        <v>6</v>
      </c>
      <c r="Z28" s="30">
        <v>36</v>
      </c>
      <c r="AA28" s="31">
        <f>SUM(Y28*10+Z28)/X28*10</f>
        <v>120</v>
      </c>
      <c r="AB28" s="30">
        <v>1</v>
      </c>
      <c r="AC28" s="30"/>
      <c r="AD28" s="30"/>
      <c r="AE28" s="31">
        <f>SUM(AC28*10+AD28)/AB28*10</f>
        <v>0</v>
      </c>
      <c r="AF28" s="30">
        <v>1</v>
      </c>
      <c r="AG28" s="30"/>
      <c r="AH28" s="30"/>
      <c r="AI28" s="31">
        <f>SUM(AG28*10+AH28)/AF28*10</f>
        <v>0</v>
      </c>
      <c r="AJ28" s="30">
        <v>1</v>
      </c>
      <c r="AK28" s="30"/>
      <c r="AL28" s="30"/>
      <c r="AM28" s="31">
        <f>SUM(AK28*10+AL28)/AJ28*10</f>
        <v>0</v>
      </c>
      <c r="AN28" s="30">
        <v>1</v>
      </c>
      <c r="AO28" s="30"/>
      <c r="AP28" s="30"/>
      <c r="AQ28" s="31">
        <f>SUM(AO28*10+AP28)/AN28*10</f>
        <v>0</v>
      </c>
      <c r="AR28" s="30">
        <v>1</v>
      </c>
      <c r="AS28" s="30"/>
      <c r="AT28" s="30"/>
      <c r="AU28" s="32">
        <f>SUM(AS28*10+AT28)/AR28*10</f>
        <v>0</v>
      </c>
      <c r="AV28" s="30">
        <v>1</v>
      </c>
      <c r="AW28" s="30"/>
      <c r="AX28" s="30"/>
      <c r="AY28" s="31">
        <f>SUM(AW28*10+AX28)/AV28*10</f>
        <v>0</v>
      </c>
      <c r="AZ28" s="33">
        <f>IF(H28&lt;250,0,IF(H28&lt;500,250,IF(H28&lt;750,"500",IF(H28&lt;1000,750,IF(H28&lt;1500,1000,IF(H28&lt;2000,1500,IF(H28&lt;2500,2000,IF(H28&lt;3000,2500,3000))))))))</f>
        <v>3000</v>
      </c>
      <c r="BA28" s="34">
        <v>3000</v>
      </c>
      <c r="BB28" s="6">
        <f>AZ28-BA28</f>
        <v>0</v>
      </c>
      <c r="BC28" s="33" t="str">
        <f>IF(BB28=0,"geen actie",CONCATENATE("diploma uitschrijven: ",AZ28," punten"))</f>
        <v>geen actie</v>
      </c>
      <c r="BD28" s="3">
        <v>27</v>
      </c>
      <c r="BE28" s="35"/>
      <c r="BF28" s="35"/>
      <c r="BG28" s="35"/>
      <c r="BH28" s="35"/>
      <c r="BL28" s="35"/>
    </row>
    <row r="29" spans="1:64" ht="18.75" customHeight="1" x14ac:dyDescent="0.3">
      <c r="A29" s="3">
        <v>28</v>
      </c>
      <c r="B29" s="3" t="str">
        <f>IF(A29=BD29,"v","x")</f>
        <v>v</v>
      </c>
      <c r="C29" s="3" t="s">
        <v>61</v>
      </c>
      <c r="D29" s="6"/>
      <c r="E29" s="27" t="s">
        <v>99</v>
      </c>
      <c r="F29" s="36">
        <v>115880</v>
      </c>
      <c r="G29" s="6" t="s">
        <v>68</v>
      </c>
      <c r="H29" s="28">
        <f>SUM(K29+O29+S29+W29+AA29+AE29+AI29+AM29+AQ29+AU29+AY29)</f>
        <v>1774.0057720057687</v>
      </c>
      <c r="I29" s="33">
        <v>2004</v>
      </c>
      <c r="J29" s="29">
        <f>2017-I29</f>
        <v>13</v>
      </c>
      <c r="K29" s="17">
        <v>1538.43434343434</v>
      </c>
      <c r="L29" s="30">
        <v>10</v>
      </c>
      <c r="M29" s="30">
        <v>6</v>
      </c>
      <c r="N29" s="30">
        <v>44</v>
      </c>
      <c r="O29" s="31">
        <f>SUM(M29*10+N29)/L29*10</f>
        <v>104</v>
      </c>
      <c r="P29" s="30">
        <v>10</v>
      </c>
      <c r="Q29" s="30">
        <v>3</v>
      </c>
      <c r="R29" s="30">
        <v>33</v>
      </c>
      <c r="S29" s="31">
        <f>SUM(Q29*10+R29)/P29*10</f>
        <v>63</v>
      </c>
      <c r="T29" s="30">
        <v>7</v>
      </c>
      <c r="U29" s="30">
        <v>3</v>
      </c>
      <c r="V29" s="30">
        <v>18</v>
      </c>
      <c r="W29" s="31">
        <f>SUM(U29*10+V29)/T29*10</f>
        <v>68.571428571428569</v>
      </c>
      <c r="X29" s="30">
        <v>1</v>
      </c>
      <c r="Y29" s="30"/>
      <c r="Z29" s="30"/>
      <c r="AA29" s="31">
        <f>SUM(Y29*10+Z29)/X29*10</f>
        <v>0</v>
      </c>
      <c r="AB29" s="30">
        <v>1</v>
      </c>
      <c r="AC29" s="30"/>
      <c r="AD29" s="30"/>
      <c r="AE29" s="31">
        <f>SUM(AC29*10+AD29)/AB29*10</f>
        <v>0</v>
      </c>
      <c r="AF29" s="30">
        <v>1</v>
      </c>
      <c r="AG29" s="30"/>
      <c r="AH29" s="30"/>
      <c r="AI29" s="31">
        <f>SUM(AG29*10+AH29)/AF29*10</f>
        <v>0</v>
      </c>
      <c r="AJ29" s="30">
        <v>1</v>
      </c>
      <c r="AK29" s="30"/>
      <c r="AL29" s="30"/>
      <c r="AM29" s="31">
        <f>SUM(AK29*10+AL29)/AJ29*10</f>
        <v>0</v>
      </c>
      <c r="AN29" s="30">
        <v>1</v>
      </c>
      <c r="AO29" s="30"/>
      <c r="AP29" s="30"/>
      <c r="AQ29" s="31">
        <f>SUM(AO29*10+AP29)/AN29*10</f>
        <v>0</v>
      </c>
      <c r="AR29" s="30">
        <v>1</v>
      </c>
      <c r="AS29" s="30"/>
      <c r="AT29" s="30"/>
      <c r="AU29" s="32">
        <f>SUM(AS29*10+AT29)/AR29*10</f>
        <v>0</v>
      </c>
      <c r="AV29" s="30">
        <v>1</v>
      </c>
      <c r="AW29" s="30"/>
      <c r="AX29" s="30"/>
      <c r="AY29" s="31">
        <f>SUM(AW29*10+AX29)/AV29*10</f>
        <v>0</v>
      </c>
      <c r="AZ29" s="33">
        <f>IF(H29&lt;250,0,IF(H29&lt;500,250,IF(H29&lt;750,"500",IF(H29&lt;1000,750,IF(H29&lt;1500,1000,IF(H29&lt;2000,1500,IF(H29&lt;2500,2000,IF(H29&lt;3000,2500,3000))))))))</f>
        <v>1500</v>
      </c>
      <c r="BA29" s="34">
        <v>1500</v>
      </c>
      <c r="BB29" s="6">
        <f>AZ29-BA29</f>
        <v>0</v>
      </c>
      <c r="BC29" s="33" t="str">
        <f>IF(BB29=0,"geen actie",CONCATENATE("diploma uitschrijven: ",AZ29," punten"))</f>
        <v>geen actie</v>
      </c>
      <c r="BD29" s="3">
        <v>28</v>
      </c>
      <c r="BE29" s="35"/>
      <c r="BF29" s="35"/>
      <c r="BG29" s="35"/>
      <c r="BH29" s="35"/>
      <c r="BL29" s="35"/>
    </row>
    <row r="30" spans="1:64" ht="18" customHeight="1" x14ac:dyDescent="0.3">
      <c r="A30" s="3">
        <v>29</v>
      </c>
      <c r="B30" s="3" t="str">
        <f>IF(A30=BD30,"v","x")</f>
        <v>v</v>
      </c>
      <c r="C30" s="10" t="s">
        <v>61</v>
      </c>
      <c r="D30" s="6"/>
      <c r="E30" s="27" t="s">
        <v>100</v>
      </c>
      <c r="F30" s="6"/>
      <c r="G30" s="3" t="s">
        <v>63</v>
      </c>
      <c r="H30" s="28">
        <f>SUM(K30+O30+S30+W30+AA30+AE30+AI30+AM30+AQ30+AU30+AY30)</f>
        <v>915.17676767676801</v>
      </c>
      <c r="I30" s="6">
        <v>2004</v>
      </c>
      <c r="J30" s="29">
        <f>2017-I30</f>
        <v>13</v>
      </c>
      <c r="K30" s="17">
        <v>837.17676767676801</v>
      </c>
      <c r="L30" s="30">
        <v>1</v>
      </c>
      <c r="M30" s="30"/>
      <c r="N30" s="30"/>
      <c r="O30" s="31">
        <f>SUM(M30*10+N30)/L30*10</f>
        <v>0</v>
      </c>
      <c r="P30" s="30">
        <v>1</v>
      </c>
      <c r="Q30" s="30"/>
      <c r="R30" s="30"/>
      <c r="S30" s="31">
        <f>SUM(Q30*10+R30)/P30*10</f>
        <v>0</v>
      </c>
      <c r="T30" s="30">
        <v>5</v>
      </c>
      <c r="U30" s="30">
        <v>2</v>
      </c>
      <c r="V30" s="30">
        <v>19</v>
      </c>
      <c r="W30" s="31">
        <f>SUM(U30*10+V30)/T30*10</f>
        <v>78</v>
      </c>
      <c r="X30" s="30">
        <v>1</v>
      </c>
      <c r="Y30" s="30"/>
      <c r="Z30" s="30"/>
      <c r="AA30" s="31">
        <f>SUM(Y30*10+Z30)/X30*10</f>
        <v>0</v>
      </c>
      <c r="AB30" s="30">
        <v>1</v>
      </c>
      <c r="AC30" s="30"/>
      <c r="AD30" s="30"/>
      <c r="AE30" s="31">
        <f>SUM(AC30*10+AD30)/AB30*10</f>
        <v>0</v>
      </c>
      <c r="AF30" s="30">
        <v>1</v>
      </c>
      <c r="AG30" s="30"/>
      <c r="AH30" s="30"/>
      <c r="AI30" s="31">
        <f>SUM(AG30*10+AH30)/AF30*10</f>
        <v>0</v>
      </c>
      <c r="AJ30" s="30">
        <v>1</v>
      </c>
      <c r="AK30" s="30"/>
      <c r="AL30" s="30"/>
      <c r="AM30" s="31">
        <f>SUM(AK30*10+AL30)/AJ30*10</f>
        <v>0</v>
      </c>
      <c r="AN30" s="30">
        <v>1</v>
      </c>
      <c r="AO30" s="30"/>
      <c r="AP30" s="30"/>
      <c r="AQ30" s="31">
        <f>SUM(AO30*10+AP30)/AN30*10</f>
        <v>0</v>
      </c>
      <c r="AR30" s="30">
        <v>1</v>
      </c>
      <c r="AS30" s="30"/>
      <c r="AT30" s="30"/>
      <c r="AU30" s="32">
        <f>SUM(AS30*10+AT30)/AR30*10</f>
        <v>0</v>
      </c>
      <c r="AV30" s="30">
        <v>1</v>
      </c>
      <c r="AW30" s="30"/>
      <c r="AX30" s="30"/>
      <c r="AY30" s="31">
        <f>SUM(AW30*10+AX30)/AV30*10</f>
        <v>0</v>
      </c>
      <c r="AZ30" s="33">
        <f>IF(H30&lt;250,0,IF(H30&lt;500,250,IF(H30&lt;750,"500",IF(H30&lt;1000,750,IF(H30&lt;1500,1000,IF(H30&lt;2000,1500,IF(H30&lt;2500,2000,IF(H30&lt;3000,2500,3000))))))))</f>
        <v>750</v>
      </c>
      <c r="BA30" s="34">
        <v>750</v>
      </c>
      <c r="BB30" s="6">
        <f>AZ30-BA30</f>
        <v>0</v>
      </c>
      <c r="BC30" s="33" t="str">
        <f>IF(BB30=0,"geen actie",CONCATENATE("diploma uitschrijven: ",AZ30," punten"))</f>
        <v>geen actie</v>
      </c>
      <c r="BD30" s="3">
        <v>29</v>
      </c>
      <c r="BE30" s="35"/>
      <c r="BF30" s="35"/>
      <c r="BG30" s="35"/>
      <c r="BH30" s="35"/>
      <c r="BL30" s="35"/>
    </row>
    <row r="31" spans="1:64" ht="20.25" customHeight="1" x14ac:dyDescent="0.3">
      <c r="A31" s="3">
        <v>30</v>
      </c>
      <c r="B31" s="3" t="str">
        <f>IF(A31=BD31,"v","x")</f>
        <v>v</v>
      </c>
      <c r="C31" s="3"/>
      <c r="D31" s="26"/>
      <c r="E31" s="27" t="s">
        <v>101</v>
      </c>
      <c r="F31" s="36"/>
      <c r="G31" s="6" t="s">
        <v>65</v>
      </c>
      <c r="H31" s="28">
        <f>SUM(K31+O31+S31+W31+AA31+AE31+AI31+AM31+AQ31+AU31+AY31)</f>
        <v>233.134920634921</v>
      </c>
      <c r="I31" s="33">
        <v>2006</v>
      </c>
      <c r="J31" s="29">
        <f>2018-I31</f>
        <v>12</v>
      </c>
      <c r="K31" s="17">
        <v>233.134920634921</v>
      </c>
      <c r="L31" s="30">
        <v>1</v>
      </c>
      <c r="M31" s="30"/>
      <c r="N31" s="30"/>
      <c r="O31" s="31">
        <f>SUM(M31*10+N31)/L31*10</f>
        <v>0</v>
      </c>
      <c r="P31" s="30">
        <v>1</v>
      </c>
      <c r="Q31" s="30"/>
      <c r="R31" s="30"/>
      <c r="S31" s="31">
        <f>SUM(Q31*10+R31)/P31*10</f>
        <v>0</v>
      </c>
      <c r="T31" s="30">
        <v>1</v>
      </c>
      <c r="U31" s="30"/>
      <c r="V31" s="30"/>
      <c r="W31" s="31">
        <f>SUM(U31*10+V31)/T31*10</f>
        <v>0</v>
      </c>
      <c r="X31" s="30">
        <v>1</v>
      </c>
      <c r="Y31" s="30"/>
      <c r="Z31" s="30"/>
      <c r="AA31" s="31">
        <f>SUM(Y31*10+Z31)/X31*10</f>
        <v>0</v>
      </c>
      <c r="AB31" s="30">
        <v>1</v>
      </c>
      <c r="AC31" s="30"/>
      <c r="AD31" s="30"/>
      <c r="AE31" s="31">
        <f>SUM(AC31*10+AD31)/AB31*10</f>
        <v>0</v>
      </c>
      <c r="AF31" s="30">
        <v>1</v>
      </c>
      <c r="AG31" s="30"/>
      <c r="AH31" s="30"/>
      <c r="AI31" s="31">
        <f>SUM(AG31*10+AH31)/AF31*10</f>
        <v>0</v>
      </c>
      <c r="AJ31" s="30">
        <v>1</v>
      </c>
      <c r="AK31" s="30"/>
      <c r="AL31" s="30"/>
      <c r="AM31" s="31">
        <f>SUM(AK31*10+AL31)/AJ31*10</f>
        <v>0</v>
      </c>
      <c r="AN31" s="30">
        <v>1</v>
      </c>
      <c r="AO31" s="30"/>
      <c r="AP31" s="30"/>
      <c r="AQ31" s="31">
        <f>SUM(AO31*10+AP31)/AN31*10</f>
        <v>0</v>
      </c>
      <c r="AR31" s="30">
        <v>1</v>
      </c>
      <c r="AS31" s="30"/>
      <c r="AT31" s="30"/>
      <c r="AU31" s="32">
        <f>SUM(AS31*10+AT31)/AR31*10</f>
        <v>0</v>
      </c>
      <c r="AV31" s="30">
        <v>1</v>
      </c>
      <c r="AW31" s="30"/>
      <c r="AX31" s="30"/>
      <c r="AY31" s="31">
        <f>SUM(AW31*10+AX31)/AV31*10</f>
        <v>0</v>
      </c>
      <c r="AZ31" s="33">
        <f>IF(H31&lt;250,0,IF(H31&lt;500,250,IF(H31&lt;750,"500",IF(H31&lt;1000,750,IF(H31&lt;1500,1000,IF(H31&lt;2000,1500,IF(H31&lt;2500,2000,IF(H31&lt;3000,2500,3000))))))))</f>
        <v>0</v>
      </c>
      <c r="BA31" s="34">
        <v>0</v>
      </c>
      <c r="BB31" s="6">
        <f>AZ31-BA31</f>
        <v>0</v>
      </c>
      <c r="BC31" s="33" t="str">
        <f>IF(BB31=0,"geen actie",CONCATENATE("diploma uitschrijven: ",AZ31," punten"))</f>
        <v>geen actie</v>
      </c>
      <c r="BD31" s="3">
        <v>30</v>
      </c>
      <c r="BE31" s="35"/>
      <c r="BF31" s="35"/>
      <c r="BG31" s="35"/>
      <c r="BH31" s="35"/>
      <c r="BL31" s="35"/>
    </row>
    <row r="32" spans="1:64" ht="20.25" customHeight="1" x14ac:dyDescent="0.3">
      <c r="A32" s="3">
        <v>31</v>
      </c>
      <c r="B32" s="3" t="str">
        <f>IF(A32=BD32,"v","x")</f>
        <v>v</v>
      </c>
      <c r="C32" s="10" t="s">
        <v>61</v>
      </c>
      <c r="D32" s="26"/>
      <c r="E32" s="27" t="s">
        <v>102</v>
      </c>
      <c r="F32" s="6"/>
      <c r="G32" s="3" t="s">
        <v>103</v>
      </c>
      <c r="H32" s="28">
        <f>SUM(K32+O32+S32+W32+AA32+AE32+AI32+AM32+AQ32+AU32+AY32)</f>
        <v>235.357142857143</v>
      </c>
      <c r="I32" s="6">
        <v>2005</v>
      </c>
      <c r="J32" s="29">
        <f>2017-I32</f>
        <v>12</v>
      </c>
      <c r="K32" s="17">
        <v>235.357142857143</v>
      </c>
      <c r="L32" s="30">
        <v>1</v>
      </c>
      <c r="M32" s="30"/>
      <c r="N32" s="30"/>
      <c r="O32" s="31">
        <f>SUM(M32*10+N32)/L32*10</f>
        <v>0</v>
      </c>
      <c r="P32" s="30">
        <v>1</v>
      </c>
      <c r="Q32" s="30"/>
      <c r="R32" s="30"/>
      <c r="S32" s="31">
        <f>SUM(Q32*10+R32)/P32*10</f>
        <v>0</v>
      </c>
      <c r="T32" s="30">
        <v>1</v>
      </c>
      <c r="U32" s="30"/>
      <c r="V32" s="30"/>
      <c r="W32" s="31">
        <f>SUM(U32*10+V32)/T32*10</f>
        <v>0</v>
      </c>
      <c r="X32" s="30">
        <v>1</v>
      </c>
      <c r="Y32" s="30"/>
      <c r="Z32" s="30"/>
      <c r="AA32" s="31">
        <f>SUM(Y32*10+Z32)/X32*10</f>
        <v>0</v>
      </c>
      <c r="AB32" s="30">
        <v>1</v>
      </c>
      <c r="AC32" s="30"/>
      <c r="AD32" s="30"/>
      <c r="AE32" s="31">
        <f>SUM(AC32*10+AD32)/AB32*10</f>
        <v>0</v>
      </c>
      <c r="AF32" s="30">
        <v>1</v>
      </c>
      <c r="AG32" s="30"/>
      <c r="AH32" s="30"/>
      <c r="AI32" s="31">
        <f>SUM(AG32*10+AH32)/AF32*10</f>
        <v>0</v>
      </c>
      <c r="AJ32" s="30">
        <v>1</v>
      </c>
      <c r="AK32" s="30"/>
      <c r="AL32" s="30"/>
      <c r="AM32" s="31">
        <f>SUM(AK32*10+AL32)/AJ32*10</f>
        <v>0</v>
      </c>
      <c r="AN32" s="30">
        <v>1</v>
      </c>
      <c r="AO32" s="30"/>
      <c r="AP32" s="30"/>
      <c r="AQ32" s="31">
        <f>SUM(AO32*10+AP32)/AN32*10</f>
        <v>0</v>
      </c>
      <c r="AR32" s="30">
        <v>1</v>
      </c>
      <c r="AS32" s="30"/>
      <c r="AT32" s="30"/>
      <c r="AU32" s="32">
        <f>SUM(AS32*10+AT32)/AR32*10</f>
        <v>0</v>
      </c>
      <c r="AV32" s="30">
        <v>1</v>
      </c>
      <c r="AW32" s="30"/>
      <c r="AX32" s="30"/>
      <c r="AY32" s="31">
        <f>SUM(AW32*10+AX32)/AV32*10</f>
        <v>0</v>
      </c>
      <c r="AZ32" s="33">
        <f>IF(H32&lt;250,0,IF(H32&lt;500,250,IF(H32&lt;750,"500",IF(H32&lt;1000,750,IF(H32&lt;1500,1000,IF(H32&lt;2000,1500,IF(H32&lt;2500,2000,IF(H32&lt;3000,2500,3000))))))))</f>
        <v>0</v>
      </c>
      <c r="BA32" s="34">
        <v>0</v>
      </c>
      <c r="BB32" s="6">
        <f>AZ32-BA32</f>
        <v>0</v>
      </c>
      <c r="BC32" s="33" t="str">
        <f>IF(BB32=0,"geen actie",CONCATENATE("diploma uitschrijven: ",AZ32," punten"))</f>
        <v>geen actie</v>
      </c>
      <c r="BD32" s="3">
        <v>31</v>
      </c>
      <c r="BE32" s="35"/>
      <c r="BF32" s="35"/>
      <c r="BG32" s="35"/>
      <c r="BH32" s="35"/>
      <c r="BL32" s="35"/>
    </row>
    <row r="33" spans="1:64" ht="18" customHeight="1" x14ac:dyDescent="0.3">
      <c r="A33" s="3">
        <v>32</v>
      </c>
      <c r="B33" s="3" t="str">
        <f>IF(A33=BD33,"v","x")</f>
        <v>v</v>
      </c>
      <c r="C33" s="3"/>
      <c r="D33" s="26"/>
      <c r="E33" s="27" t="s">
        <v>104</v>
      </c>
      <c r="F33" s="36"/>
      <c r="G33" s="6" t="s">
        <v>76</v>
      </c>
      <c r="H33" s="28">
        <f>SUM(K33+O33+S33+W33+AA33+AE33+AI33+AM33+AQ33+AU33+AY33)</f>
        <v>369.5</v>
      </c>
      <c r="I33" s="33">
        <v>2005</v>
      </c>
      <c r="J33" s="29">
        <f>2018-I33</f>
        <v>13</v>
      </c>
      <c r="K33" s="17">
        <v>369.5</v>
      </c>
      <c r="L33" s="30">
        <v>1</v>
      </c>
      <c r="M33" s="30"/>
      <c r="N33" s="30"/>
      <c r="O33" s="31">
        <f>SUM(M33*10+N33)/L33*10</f>
        <v>0</v>
      </c>
      <c r="P33" s="30">
        <v>1</v>
      </c>
      <c r="Q33" s="30"/>
      <c r="R33" s="30"/>
      <c r="S33" s="31">
        <f>SUM(Q33*10+R33)/P33*10</f>
        <v>0</v>
      </c>
      <c r="T33" s="30">
        <v>1</v>
      </c>
      <c r="U33" s="30"/>
      <c r="V33" s="30"/>
      <c r="W33" s="31">
        <f>SUM(U33*10+V33)/T33*10</f>
        <v>0</v>
      </c>
      <c r="X33" s="30">
        <v>1</v>
      </c>
      <c r="Y33" s="30"/>
      <c r="Z33" s="30"/>
      <c r="AA33" s="31">
        <f>SUM(Y33*10+Z33)/X33*10</f>
        <v>0</v>
      </c>
      <c r="AB33" s="30">
        <v>1</v>
      </c>
      <c r="AC33" s="30"/>
      <c r="AD33" s="30"/>
      <c r="AE33" s="31">
        <f>SUM(AC33*10+AD33)/AB33*10</f>
        <v>0</v>
      </c>
      <c r="AF33" s="30">
        <v>1</v>
      </c>
      <c r="AG33" s="30"/>
      <c r="AH33" s="30"/>
      <c r="AI33" s="31">
        <f>SUM(AG33*10+AH33)/AF33*10</f>
        <v>0</v>
      </c>
      <c r="AJ33" s="30">
        <v>1</v>
      </c>
      <c r="AK33" s="30"/>
      <c r="AL33" s="30"/>
      <c r="AM33" s="31">
        <f>SUM(AK33*10+AL33)/AJ33*10</f>
        <v>0</v>
      </c>
      <c r="AN33" s="30">
        <v>1</v>
      </c>
      <c r="AO33" s="30"/>
      <c r="AP33" s="30"/>
      <c r="AQ33" s="31">
        <f>SUM(AO33*10+AP33)/AN33*10</f>
        <v>0</v>
      </c>
      <c r="AR33" s="30">
        <v>1</v>
      </c>
      <c r="AS33" s="30"/>
      <c r="AT33" s="30"/>
      <c r="AU33" s="32">
        <f>SUM(AS33*10+AT33)/AR33*10</f>
        <v>0</v>
      </c>
      <c r="AV33" s="30">
        <v>1</v>
      </c>
      <c r="AW33" s="30"/>
      <c r="AX33" s="30"/>
      <c r="AY33" s="31">
        <f>SUM(AW33*10+AX33)/AV33*10</f>
        <v>0</v>
      </c>
      <c r="AZ33" s="33">
        <f>IF(H33&lt;250,0,IF(H33&lt;500,250,IF(H33&lt;750,"500",IF(H33&lt;1000,750,IF(H33&lt;1500,1000,IF(H33&lt;2000,1500,IF(H33&lt;2500,2000,IF(H33&lt;3000,2500,3000))))))))</f>
        <v>250</v>
      </c>
      <c r="BA33" s="34">
        <v>250</v>
      </c>
      <c r="BB33" s="6">
        <f>AZ33-BA33</f>
        <v>0</v>
      </c>
      <c r="BC33" s="33" t="str">
        <f>IF(BB33=0,"geen actie",CONCATENATE("diploma uitschrijven: ",AZ33," punten"))</f>
        <v>geen actie</v>
      </c>
      <c r="BD33" s="3">
        <v>32</v>
      </c>
      <c r="BE33" s="35"/>
      <c r="BF33" s="35"/>
      <c r="BG33" s="35"/>
      <c r="BH33" s="35"/>
      <c r="BL33" s="35"/>
    </row>
    <row r="34" spans="1:64" ht="18" customHeight="1" x14ac:dyDescent="0.3">
      <c r="A34" s="3">
        <v>33</v>
      </c>
      <c r="B34" s="3" t="str">
        <f>IF(A34=BD34,"v","x")</f>
        <v>v</v>
      </c>
      <c r="C34" s="10" t="s">
        <v>61</v>
      </c>
      <c r="D34" s="6"/>
      <c r="E34" s="27" t="s">
        <v>105</v>
      </c>
      <c r="F34" s="36">
        <v>114026</v>
      </c>
      <c r="G34" s="3" t="s">
        <v>79</v>
      </c>
      <c r="H34" s="28">
        <f>SUM(K34+O34+S34+W34+AA34+AE34+AI34+AM34+AQ34+AU34+AY34)</f>
        <v>539.60606060606096</v>
      </c>
      <c r="I34" s="33">
        <v>2004</v>
      </c>
      <c r="J34" s="29">
        <f>2017-I34</f>
        <v>13</v>
      </c>
      <c r="K34" s="17">
        <v>130.60606060606099</v>
      </c>
      <c r="L34" s="30">
        <v>10</v>
      </c>
      <c r="M34" s="30">
        <v>9</v>
      </c>
      <c r="N34" s="30">
        <v>49</v>
      </c>
      <c r="O34" s="31">
        <f>SUM(M34*10+N34)/L34*10</f>
        <v>139</v>
      </c>
      <c r="P34" s="30">
        <v>1</v>
      </c>
      <c r="Q34" s="30"/>
      <c r="R34" s="30"/>
      <c r="S34" s="31">
        <f>SUM(Q34*10+R34)/P34*10</f>
        <v>0</v>
      </c>
      <c r="T34" s="30">
        <v>5</v>
      </c>
      <c r="U34" s="30">
        <v>5</v>
      </c>
      <c r="V34" s="30">
        <v>25</v>
      </c>
      <c r="W34" s="31">
        <f>SUM(U34*10+V34)/T34*10</f>
        <v>150</v>
      </c>
      <c r="X34" s="30">
        <v>9</v>
      </c>
      <c r="Y34" s="30">
        <v>7</v>
      </c>
      <c r="Z34" s="30">
        <v>38</v>
      </c>
      <c r="AA34" s="31">
        <f>SUM(Y34*10+Z34)/X34*10</f>
        <v>120</v>
      </c>
      <c r="AB34" s="30">
        <v>1</v>
      </c>
      <c r="AC34" s="30"/>
      <c r="AD34" s="30"/>
      <c r="AE34" s="31">
        <f>SUM(AC34*10+AD34)/AB34*10</f>
        <v>0</v>
      </c>
      <c r="AF34" s="30">
        <v>1</v>
      </c>
      <c r="AG34" s="30"/>
      <c r="AH34" s="30"/>
      <c r="AI34" s="31">
        <f>SUM(AG34*10+AH34)/AF34*10</f>
        <v>0</v>
      </c>
      <c r="AJ34" s="30">
        <v>1</v>
      </c>
      <c r="AK34" s="30"/>
      <c r="AL34" s="30"/>
      <c r="AM34" s="31">
        <f>SUM(AK34*10+AL34)/AJ34*10</f>
        <v>0</v>
      </c>
      <c r="AN34" s="30">
        <v>1</v>
      </c>
      <c r="AO34" s="30"/>
      <c r="AP34" s="30"/>
      <c r="AQ34" s="31">
        <f>SUM(AO34*10+AP34)/AN34*10</f>
        <v>0</v>
      </c>
      <c r="AR34" s="30">
        <v>1</v>
      </c>
      <c r="AS34" s="30"/>
      <c r="AT34" s="30"/>
      <c r="AU34" s="32">
        <f>SUM(AS34*10+AT34)/AR34*10</f>
        <v>0</v>
      </c>
      <c r="AV34" s="30">
        <v>1</v>
      </c>
      <c r="AW34" s="30"/>
      <c r="AX34" s="30"/>
      <c r="AY34" s="31">
        <f>SUM(AW34*10+AX34)/AV34*10</f>
        <v>0</v>
      </c>
      <c r="AZ34" s="33" t="str">
        <f>IF(H34&lt;250,0,IF(H34&lt;500,250,IF(H34&lt;750,"500",IF(H34&lt;1000,750,IF(H34&lt;1500,1000,IF(H34&lt;2000,1500,IF(H34&lt;2500,2000,IF(H34&lt;3000,2500,3000))))))))</f>
        <v>500</v>
      </c>
      <c r="BA34" s="34">
        <v>250</v>
      </c>
      <c r="BB34" s="6">
        <f>AZ34-BA34</f>
        <v>250</v>
      </c>
      <c r="BC34" s="33" t="str">
        <f>IF(BB34=0,"geen actie",CONCATENATE("diploma uitschrijven: ",AZ34," punten"))</f>
        <v>diploma uitschrijven: 500 punten</v>
      </c>
      <c r="BD34" s="3">
        <v>33</v>
      </c>
      <c r="BE34" s="35"/>
      <c r="BF34" s="35"/>
      <c r="BG34" s="35"/>
      <c r="BH34" s="35"/>
      <c r="BL34" s="35"/>
    </row>
    <row r="35" spans="1:64" ht="18.75" customHeight="1" x14ac:dyDescent="0.3">
      <c r="A35" s="3">
        <v>34</v>
      </c>
      <c r="B35" s="3" t="str">
        <f>IF(A35=BD35,"v","x")</f>
        <v>v</v>
      </c>
      <c r="C35" s="10"/>
      <c r="D35" s="6"/>
      <c r="E35" s="191" t="s">
        <v>106</v>
      </c>
      <c r="F35" s="37">
        <v>117418</v>
      </c>
      <c r="G35" s="6" t="s">
        <v>70</v>
      </c>
      <c r="H35" s="28">
        <f>SUM(K35+O35+S35+W35+AA35+AE35+AI35+AM35+AQ35+AU35+AY35)</f>
        <v>580.68434343434365</v>
      </c>
      <c r="I35" s="6">
        <v>2004</v>
      </c>
      <c r="J35" s="38">
        <f>2018-I35</f>
        <v>14</v>
      </c>
      <c r="K35" s="17">
        <v>386.76767676767702</v>
      </c>
      <c r="L35" s="30">
        <v>1</v>
      </c>
      <c r="M35" s="30"/>
      <c r="N35" s="30"/>
      <c r="O35" s="31">
        <f>SUM(M35*10+N35)/L35*10</f>
        <v>0</v>
      </c>
      <c r="P35" s="30">
        <v>10</v>
      </c>
      <c r="Q35" s="30">
        <v>4</v>
      </c>
      <c r="R35" s="30">
        <v>36</v>
      </c>
      <c r="S35" s="31">
        <f>SUM(Q35*10+R35)/P35*10</f>
        <v>76</v>
      </c>
      <c r="T35" s="30">
        <v>8</v>
      </c>
      <c r="U35" s="30">
        <v>3</v>
      </c>
      <c r="V35" s="30">
        <v>27</v>
      </c>
      <c r="W35" s="31">
        <f>SUM(U35*10+V35)/T35*10</f>
        <v>71.25</v>
      </c>
      <c r="X35" s="30">
        <v>6</v>
      </c>
      <c r="Y35" s="30">
        <v>1</v>
      </c>
      <c r="Z35" s="30">
        <v>18</v>
      </c>
      <c r="AA35" s="31">
        <f>SUM(Y35*10+Z35)/X35*10</f>
        <v>46.666666666666671</v>
      </c>
      <c r="AB35" s="30">
        <v>1</v>
      </c>
      <c r="AC35" s="30"/>
      <c r="AD35" s="30"/>
      <c r="AE35" s="31">
        <f>SUM(AC35*10+AD35)/AB35*10</f>
        <v>0</v>
      </c>
      <c r="AF35" s="30">
        <v>1</v>
      </c>
      <c r="AG35" s="30"/>
      <c r="AH35" s="30"/>
      <c r="AI35" s="31">
        <f>SUM(AG35*10+AH35)/AF35*10</f>
        <v>0</v>
      </c>
      <c r="AJ35" s="30">
        <v>1</v>
      </c>
      <c r="AK35" s="30"/>
      <c r="AL35" s="30"/>
      <c r="AM35" s="31">
        <f>SUM(AK35*10+AL35)/AJ35*10</f>
        <v>0</v>
      </c>
      <c r="AN35" s="30">
        <v>1</v>
      </c>
      <c r="AO35" s="30"/>
      <c r="AP35" s="30"/>
      <c r="AQ35" s="31">
        <f>SUM(AO35*10+AP35)/AN35*10</f>
        <v>0</v>
      </c>
      <c r="AR35" s="30">
        <v>1</v>
      </c>
      <c r="AS35" s="30"/>
      <c r="AT35" s="30"/>
      <c r="AU35" s="32">
        <f>SUM(AS35*10+AT35)/AR35*10</f>
        <v>0</v>
      </c>
      <c r="AV35" s="30">
        <v>1</v>
      </c>
      <c r="AW35" s="30"/>
      <c r="AX35" s="30"/>
      <c r="AY35" s="31">
        <f>SUM(AW35*10+AX35)/AV35*10</f>
        <v>0</v>
      </c>
      <c r="AZ35" s="33" t="str">
        <f>IF(H35&lt;250,0,IF(H35&lt;500,250,IF(H35&lt;750,"500",IF(H35&lt;1000,750,IF(H35&lt;1500,1000,IF(H35&lt;2000,1500,IF(H35&lt;2500,2000,IF(H35&lt;3000,2500,3000))))))))</f>
        <v>500</v>
      </c>
      <c r="BA35" s="34">
        <v>500</v>
      </c>
      <c r="BB35" s="6">
        <f>AZ35-BA35</f>
        <v>0</v>
      </c>
      <c r="BC35" s="33" t="str">
        <f>IF(BB35=0,"geen actie",CONCATENATE("diploma uitschrijven: ",AZ35," punten"))</f>
        <v>geen actie</v>
      </c>
      <c r="BD35" s="3">
        <v>34</v>
      </c>
      <c r="BE35" s="35"/>
      <c r="BF35" s="35"/>
      <c r="BG35" s="35"/>
      <c r="BH35" s="35"/>
      <c r="BL35" s="35"/>
    </row>
    <row r="36" spans="1:64" ht="18" customHeight="1" x14ac:dyDescent="0.3">
      <c r="A36" s="3">
        <v>35</v>
      </c>
      <c r="B36" s="3" t="str">
        <f>IF(A36=BD36,"v","x")</f>
        <v>v</v>
      </c>
      <c r="C36" s="10" t="s">
        <v>61</v>
      </c>
      <c r="D36" s="26"/>
      <c r="E36" s="27" t="s">
        <v>107</v>
      </c>
      <c r="F36" s="36">
        <v>117566</v>
      </c>
      <c r="G36" s="6" t="s">
        <v>108</v>
      </c>
      <c r="H36" s="28">
        <f>SUM(K36+O36+S36+W36+AA36+AE36+AI36+AM36+AQ36+AU36+AY36)</f>
        <v>241.25</v>
      </c>
      <c r="I36" s="33">
        <v>2005</v>
      </c>
      <c r="J36" s="29">
        <f>2017-I36</f>
        <v>12</v>
      </c>
      <c r="K36" s="17">
        <v>241.25</v>
      </c>
      <c r="L36" s="30">
        <v>1</v>
      </c>
      <c r="M36" s="30"/>
      <c r="N36" s="30"/>
      <c r="O36" s="31">
        <f>SUM(M36*10+N36)/L36*10</f>
        <v>0</v>
      </c>
      <c r="P36" s="30">
        <v>1</v>
      </c>
      <c r="Q36" s="30"/>
      <c r="R36" s="30"/>
      <c r="S36" s="31">
        <f>SUM(Q36*10+R36)/P36*10</f>
        <v>0</v>
      </c>
      <c r="T36" s="30">
        <v>1</v>
      </c>
      <c r="U36" s="30"/>
      <c r="V36" s="30"/>
      <c r="W36" s="31">
        <f>SUM(U36*10+V36)/T36*10</f>
        <v>0</v>
      </c>
      <c r="X36" s="30">
        <v>1</v>
      </c>
      <c r="Y36" s="30"/>
      <c r="Z36" s="30"/>
      <c r="AA36" s="31">
        <f>SUM(Y36*10+Z36)/X36*10</f>
        <v>0</v>
      </c>
      <c r="AB36" s="30">
        <v>1</v>
      </c>
      <c r="AC36" s="30"/>
      <c r="AD36" s="30"/>
      <c r="AE36" s="31">
        <f>SUM(AC36*10+AD36)/AB36*10</f>
        <v>0</v>
      </c>
      <c r="AF36" s="30">
        <v>1</v>
      </c>
      <c r="AG36" s="30"/>
      <c r="AH36" s="30"/>
      <c r="AI36" s="31">
        <f>SUM(AG36*10+AH36)/AF36*10</f>
        <v>0</v>
      </c>
      <c r="AJ36" s="30">
        <v>1</v>
      </c>
      <c r="AK36" s="30"/>
      <c r="AL36" s="30"/>
      <c r="AM36" s="31">
        <f>SUM(AK36*10+AL36)/AJ36*10</f>
        <v>0</v>
      </c>
      <c r="AN36" s="30">
        <v>1</v>
      </c>
      <c r="AO36" s="30"/>
      <c r="AP36" s="30"/>
      <c r="AQ36" s="31">
        <f>SUM(AO36*10+AP36)/AN36*10</f>
        <v>0</v>
      </c>
      <c r="AR36" s="30">
        <v>1</v>
      </c>
      <c r="AS36" s="30"/>
      <c r="AT36" s="30"/>
      <c r="AU36" s="32">
        <f>SUM(AS36*10+AT36)/AR36*10</f>
        <v>0</v>
      </c>
      <c r="AV36" s="30">
        <v>1</v>
      </c>
      <c r="AW36" s="30"/>
      <c r="AX36" s="30"/>
      <c r="AY36" s="31">
        <f>SUM(AW36*10+AX36)/AV36*10</f>
        <v>0</v>
      </c>
      <c r="AZ36" s="33">
        <f>IF(H36&lt;250,0,IF(H36&lt;500,250,IF(H36&lt;750,"500",IF(H36&lt;1000,750,IF(H36&lt;1500,1000,IF(H36&lt;2000,1500,IF(H36&lt;2500,2000,IF(H36&lt;3000,2500,3000))))))))</f>
        <v>0</v>
      </c>
      <c r="BA36" s="34">
        <v>0</v>
      </c>
      <c r="BB36" s="6">
        <f>AZ36-BA36</f>
        <v>0</v>
      </c>
      <c r="BC36" s="33" t="str">
        <f>IF(BB36=0,"geen actie",CONCATENATE("diploma uitschrijven: ",AZ36," punten"))</f>
        <v>geen actie</v>
      </c>
      <c r="BD36" s="3">
        <v>35</v>
      </c>
      <c r="BE36" s="35"/>
      <c r="BF36" s="35"/>
      <c r="BG36" s="35"/>
      <c r="BH36" s="35"/>
      <c r="BL36" s="35"/>
    </row>
    <row r="37" spans="1:64" x14ac:dyDescent="0.3">
      <c r="A37" s="3">
        <v>36</v>
      </c>
      <c r="B37" s="3" t="str">
        <f>IF(A37=BD37,"v","x")</f>
        <v>v</v>
      </c>
      <c r="C37" s="10" t="s">
        <v>61</v>
      </c>
      <c r="D37" s="26"/>
      <c r="E37" s="27" t="s">
        <v>109</v>
      </c>
      <c r="F37" s="6">
        <v>117432</v>
      </c>
      <c r="G37" s="3" t="s">
        <v>76</v>
      </c>
      <c r="H37" s="28">
        <f>SUM(K37+O37+S37+W37+AA37+AE37+AI37+AM37+AQ37+AU37+AY37)</f>
        <v>146.493506493507</v>
      </c>
      <c r="I37" s="6">
        <v>2003</v>
      </c>
      <c r="J37" s="29">
        <f>2017-I37</f>
        <v>14</v>
      </c>
      <c r="K37" s="17">
        <v>146.493506493507</v>
      </c>
      <c r="L37" s="30">
        <v>1</v>
      </c>
      <c r="M37" s="30"/>
      <c r="N37" s="30"/>
      <c r="O37" s="31">
        <f>SUM(M37*10+N37)/L37*10</f>
        <v>0</v>
      </c>
      <c r="P37" s="30">
        <v>1</v>
      </c>
      <c r="Q37" s="30"/>
      <c r="R37" s="30"/>
      <c r="S37" s="31">
        <f>SUM(Q37*10+R37)/P37*10</f>
        <v>0</v>
      </c>
      <c r="T37" s="30">
        <v>1</v>
      </c>
      <c r="U37" s="30"/>
      <c r="V37" s="30"/>
      <c r="W37" s="31">
        <f>SUM(U37*10+V37)/T37*10</f>
        <v>0</v>
      </c>
      <c r="X37" s="30">
        <v>1</v>
      </c>
      <c r="Y37" s="30"/>
      <c r="Z37" s="30"/>
      <c r="AA37" s="31">
        <f>SUM(Y37*10+Z37)/X37*10</f>
        <v>0</v>
      </c>
      <c r="AB37" s="30">
        <v>1</v>
      </c>
      <c r="AC37" s="30"/>
      <c r="AD37" s="30"/>
      <c r="AE37" s="31">
        <f>SUM(AC37*10+AD37)/AB37*10</f>
        <v>0</v>
      </c>
      <c r="AF37" s="30">
        <v>1</v>
      </c>
      <c r="AG37" s="30"/>
      <c r="AH37" s="30"/>
      <c r="AI37" s="31">
        <f>SUM(AG37*10+AH37)/AF37*10</f>
        <v>0</v>
      </c>
      <c r="AJ37" s="30">
        <v>1</v>
      </c>
      <c r="AK37" s="30"/>
      <c r="AL37" s="30"/>
      <c r="AM37" s="31">
        <f>SUM(AK37*10+AL37)/AJ37*10</f>
        <v>0</v>
      </c>
      <c r="AN37" s="30">
        <v>1</v>
      </c>
      <c r="AO37" s="30"/>
      <c r="AP37" s="30"/>
      <c r="AQ37" s="31">
        <f>SUM(AO37*10+AP37)/AN37*10</f>
        <v>0</v>
      </c>
      <c r="AR37" s="30">
        <v>1</v>
      </c>
      <c r="AS37" s="30"/>
      <c r="AT37" s="30"/>
      <c r="AU37" s="32">
        <f>SUM(AS37*10+AT37)/AR37*10</f>
        <v>0</v>
      </c>
      <c r="AV37" s="30">
        <v>1</v>
      </c>
      <c r="AW37" s="30"/>
      <c r="AX37" s="30"/>
      <c r="AY37" s="31">
        <f>SUM(AW37*10+AX37)/AV37*10</f>
        <v>0</v>
      </c>
      <c r="AZ37" s="33">
        <f>IF(H37&lt;250,0,IF(H37&lt;500,250,IF(H37&lt;750,"500",IF(H37&lt;1000,750,IF(H37&lt;1500,1000,IF(H37&lt;2000,1500,IF(H37&lt;2500,2000,IF(H37&lt;3000,2500,3000))))))))</f>
        <v>0</v>
      </c>
      <c r="BA37" s="34">
        <v>0</v>
      </c>
      <c r="BB37" s="6">
        <f>AZ37-BA37</f>
        <v>0</v>
      </c>
      <c r="BC37" s="33" t="str">
        <f>IF(BB37=0,"geen actie",CONCATENATE("diploma uitschrijven: ",AZ37," punten"))</f>
        <v>geen actie</v>
      </c>
      <c r="BD37" s="3">
        <v>36</v>
      </c>
      <c r="BE37" s="35"/>
      <c r="BF37" s="35"/>
      <c r="BG37" s="35"/>
      <c r="BH37" s="35"/>
      <c r="BL37" s="35"/>
    </row>
    <row r="38" spans="1:64" ht="17.399999999999999" customHeight="1" x14ac:dyDescent="0.3">
      <c r="A38" s="3">
        <v>37</v>
      </c>
      <c r="B38" s="3" t="str">
        <f>IF(A38=BD38,"v","x")</f>
        <v>v</v>
      </c>
      <c r="C38" s="10" t="s">
        <v>110</v>
      </c>
      <c r="D38" s="26"/>
      <c r="E38" s="27" t="s">
        <v>111</v>
      </c>
      <c r="F38" s="36">
        <v>115928</v>
      </c>
      <c r="G38" s="6" t="s">
        <v>70</v>
      </c>
      <c r="H38" s="28">
        <f>SUM(K38+O38+S38+W38+AA38+AE38+AI38+AM38+AQ38+AU38+AY38)</f>
        <v>3165.8652597402602</v>
      </c>
      <c r="I38" s="33">
        <v>2003</v>
      </c>
      <c r="J38" s="38">
        <f>2018-I38</f>
        <v>15</v>
      </c>
      <c r="K38" s="17">
        <v>3165.8652597402602</v>
      </c>
      <c r="L38" s="30">
        <v>1</v>
      </c>
      <c r="M38" s="30"/>
      <c r="N38" s="30"/>
      <c r="O38" s="31">
        <f>SUM(M38*10+N38)/L38*10</f>
        <v>0</v>
      </c>
      <c r="P38" s="30">
        <v>1</v>
      </c>
      <c r="Q38" s="30"/>
      <c r="R38" s="30"/>
      <c r="S38" s="31">
        <f>SUM(Q38*10+R38)/P38*10</f>
        <v>0</v>
      </c>
      <c r="T38" s="30">
        <v>1</v>
      </c>
      <c r="U38" s="30"/>
      <c r="V38" s="30"/>
      <c r="W38" s="31">
        <f>SUM(U38*10+V38)/T38*10</f>
        <v>0</v>
      </c>
      <c r="X38" s="30">
        <v>1</v>
      </c>
      <c r="Y38" s="30"/>
      <c r="Z38" s="30"/>
      <c r="AA38" s="31">
        <f>SUM(Y38*10+Z38)/X38*10</f>
        <v>0</v>
      </c>
      <c r="AB38" s="30">
        <v>1</v>
      </c>
      <c r="AC38" s="30"/>
      <c r="AD38" s="30"/>
      <c r="AE38" s="31">
        <f>SUM(AC38*10+AD38)/AB38*10</f>
        <v>0</v>
      </c>
      <c r="AF38" s="30">
        <v>1</v>
      </c>
      <c r="AG38" s="30"/>
      <c r="AH38" s="30"/>
      <c r="AI38" s="31">
        <f>SUM(AG38*10+AH38)/AF38*10</f>
        <v>0</v>
      </c>
      <c r="AJ38" s="30">
        <v>1</v>
      </c>
      <c r="AK38" s="30"/>
      <c r="AL38" s="30"/>
      <c r="AM38" s="31">
        <f>SUM(AK38*10+AL38)/AJ38*10</f>
        <v>0</v>
      </c>
      <c r="AN38" s="30">
        <v>1</v>
      </c>
      <c r="AO38" s="30"/>
      <c r="AP38" s="30"/>
      <c r="AQ38" s="31">
        <f>SUM(AO38*10+AP38)/AN38*10</f>
        <v>0</v>
      </c>
      <c r="AR38" s="30">
        <v>1</v>
      </c>
      <c r="AS38" s="30"/>
      <c r="AT38" s="30"/>
      <c r="AU38" s="32">
        <f>SUM(AS38*10+AT38)/AR38*10</f>
        <v>0</v>
      </c>
      <c r="AV38" s="30">
        <v>1</v>
      </c>
      <c r="AW38" s="30"/>
      <c r="AX38" s="30"/>
      <c r="AY38" s="31">
        <f>SUM(AW38*10+AX38)/AV38*10</f>
        <v>0</v>
      </c>
      <c r="AZ38" s="33">
        <f>IF(H38&lt;250,0,IF(H38&lt;500,250,IF(H38&lt;750,"500",IF(H38&lt;1000,750,IF(H38&lt;1500,1000,IF(H38&lt;2000,1500,IF(H38&lt;2500,2000,IF(H38&lt;3000,2500,3000))))))))</f>
        <v>3000</v>
      </c>
      <c r="BA38" s="34">
        <v>3000</v>
      </c>
      <c r="BB38" s="6">
        <f>AZ38-BA38</f>
        <v>0</v>
      </c>
      <c r="BC38" s="33" t="str">
        <f>IF(BB38=0,"geen actie",CONCATENATE("diploma uitschrijven: ",AZ38," punten"))</f>
        <v>geen actie</v>
      </c>
      <c r="BD38" s="3">
        <v>37</v>
      </c>
      <c r="BE38" s="35"/>
      <c r="BF38" s="35"/>
      <c r="BG38" s="35"/>
      <c r="BH38" s="35"/>
      <c r="BL38" s="35"/>
    </row>
    <row r="39" spans="1:64" ht="18" customHeight="1" x14ac:dyDescent="0.3">
      <c r="A39" s="3">
        <v>38</v>
      </c>
      <c r="B39" s="3" t="str">
        <f>IF(A39=BD39,"v","x")</f>
        <v>v</v>
      </c>
      <c r="C39" s="10" t="s">
        <v>61</v>
      </c>
      <c r="D39" s="6"/>
      <c r="E39" s="27" t="s">
        <v>112</v>
      </c>
      <c r="F39" s="6"/>
      <c r="G39" s="3" t="s">
        <v>63</v>
      </c>
      <c r="H39" s="28">
        <f>SUM(K39+O39+S39+W39+AA39+AE39+AI39+AM39+AQ39+AU39+AY39)</f>
        <v>1297.2745310245332</v>
      </c>
      <c r="I39" s="3">
        <v>2005</v>
      </c>
      <c r="J39" s="29">
        <f>2017-I39</f>
        <v>12</v>
      </c>
      <c r="K39" s="17">
        <v>1083.9411976911999</v>
      </c>
      <c r="L39" s="30">
        <v>6</v>
      </c>
      <c r="M39" s="30">
        <v>5</v>
      </c>
      <c r="N39" s="30">
        <v>12</v>
      </c>
      <c r="O39" s="31">
        <f>SUM(M39*10+N39)/L39*10</f>
        <v>103.33333333333334</v>
      </c>
      <c r="P39" s="30">
        <v>1</v>
      </c>
      <c r="Q39" s="30"/>
      <c r="R39" s="30"/>
      <c r="S39" s="31">
        <f>SUM(Q39*10+R39)/P39*10</f>
        <v>0</v>
      </c>
      <c r="T39" s="30">
        <v>9</v>
      </c>
      <c r="U39" s="30">
        <v>6</v>
      </c>
      <c r="V39" s="30">
        <v>39</v>
      </c>
      <c r="W39" s="31">
        <f>SUM(U39*10+V39)/T39*10</f>
        <v>110</v>
      </c>
      <c r="X39" s="30">
        <v>1</v>
      </c>
      <c r="Y39" s="30"/>
      <c r="Z39" s="30"/>
      <c r="AA39" s="31">
        <f>SUM(Y39*10+Z39)/X39*10</f>
        <v>0</v>
      </c>
      <c r="AB39" s="30">
        <v>1</v>
      </c>
      <c r="AC39" s="30"/>
      <c r="AD39" s="30"/>
      <c r="AE39" s="31">
        <f>SUM(AC39*10+AD39)/AB39*10</f>
        <v>0</v>
      </c>
      <c r="AF39" s="30">
        <v>1</v>
      </c>
      <c r="AG39" s="30"/>
      <c r="AH39" s="30"/>
      <c r="AI39" s="31">
        <f>SUM(AG39*10+AH39)/AF39*10</f>
        <v>0</v>
      </c>
      <c r="AJ39" s="30">
        <v>1</v>
      </c>
      <c r="AK39" s="30"/>
      <c r="AL39" s="30"/>
      <c r="AM39" s="31">
        <f>SUM(AK39*10+AL39)/AJ39*10</f>
        <v>0</v>
      </c>
      <c r="AN39" s="30">
        <v>1</v>
      </c>
      <c r="AO39" s="30"/>
      <c r="AP39" s="30"/>
      <c r="AQ39" s="31">
        <f>SUM(AO39*10+AP39)/AN39*10</f>
        <v>0</v>
      </c>
      <c r="AR39" s="30">
        <v>1</v>
      </c>
      <c r="AS39" s="30"/>
      <c r="AT39" s="30"/>
      <c r="AU39" s="32">
        <f>SUM(AS39*10+AT39)/AR39*10</f>
        <v>0</v>
      </c>
      <c r="AV39" s="30">
        <v>1</v>
      </c>
      <c r="AW39" s="30"/>
      <c r="AX39" s="30"/>
      <c r="AY39" s="31">
        <f>SUM(AW39*10+AX39)/AV39*10</f>
        <v>0</v>
      </c>
      <c r="AZ39" s="33">
        <f>IF(H39&lt;250,0,IF(H39&lt;500,250,IF(H39&lt;750,"500",IF(H39&lt;1000,750,IF(H39&lt;1500,1000,IF(H39&lt;2000,1500,IF(H39&lt;2500,2000,IF(H39&lt;3000,2500,3000))))))))</f>
        <v>1000</v>
      </c>
      <c r="BA39" s="34">
        <v>1000</v>
      </c>
      <c r="BB39" s="6">
        <f>AZ39-BA39</f>
        <v>0</v>
      </c>
      <c r="BC39" s="33" t="str">
        <f>IF(BB39=0,"geen actie",CONCATENATE("diploma uitschrijven: ",AZ39," punten"))</f>
        <v>geen actie</v>
      </c>
      <c r="BD39" s="3">
        <v>38</v>
      </c>
      <c r="BE39" s="35"/>
      <c r="BF39" s="35"/>
      <c r="BG39" s="35"/>
      <c r="BH39" s="35"/>
      <c r="BL39" s="35"/>
    </row>
    <row r="40" spans="1:64" ht="18" customHeight="1" x14ac:dyDescent="0.3">
      <c r="A40" s="3">
        <v>39</v>
      </c>
      <c r="B40" s="3" t="str">
        <f>IF(A40=BD40,"v","x")</f>
        <v>v</v>
      </c>
      <c r="C40" s="3" t="s">
        <v>61</v>
      </c>
      <c r="D40" s="6"/>
      <c r="E40" s="27" t="s">
        <v>113</v>
      </c>
      <c r="F40" s="36"/>
      <c r="G40" s="6" t="s">
        <v>84</v>
      </c>
      <c r="H40" s="28">
        <f>SUM(K40+O40+S40+W40+AA40+AE40+AI40+AM40+AQ40+AU40+AY40)</f>
        <v>19</v>
      </c>
      <c r="I40" s="33">
        <v>2006</v>
      </c>
      <c r="J40" s="38">
        <f>2018-I40</f>
        <v>12</v>
      </c>
      <c r="K40" s="17"/>
      <c r="L40" s="30">
        <v>1</v>
      </c>
      <c r="M40" s="30"/>
      <c r="N40" s="30"/>
      <c r="O40" s="31">
        <f>SUM(M40*10+N40)/L40*10</f>
        <v>0</v>
      </c>
      <c r="P40" s="30">
        <v>10</v>
      </c>
      <c r="Q40" s="30">
        <v>0</v>
      </c>
      <c r="R40" s="30">
        <v>14</v>
      </c>
      <c r="S40" s="31">
        <f>SUM(Q40*10+R40)/P40*10</f>
        <v>14</v>
      </c>
      <c r="T40" s="30">
        <v>12</v>
      </c>
      <c r="U40" s="30">
        <v>0</v>
      </c>
      <c r="V40" s="30">
        <v>6</v>
      </c>
      <c r="W40" s="31">
        <f>SUM(U40*10+V40)/T40*10</f>
        <v>5</v>
      </c>
      <c r="X40" s="30">
        <v>3</v>
      </c>
      <c r="Y40" s="30">
        <v>0</v>
      </c>
      <c r="Z40" s="30">
        <v>0</v>
      </c>
      <c r="AA40" s="31">
        <f>SUM(Y40*10+Z40)/X40*10</f>
        <v>0</v>
      </c>
      <c r="AB40" s="30">
        <v>1</v>
      </c>
      <c r="AC40" s="30"/>
      <c r="AD40" s="30"/>
      <c r="AE40" s="31">
        <f>SUM(AC40*10+AD40)/AB40*10</f>
        <v>0</v>
      </c>
      <c r="AF40" s="30">
        <v>1</v>
      </c>
      <c r="AG40" s="30"/>
      <c r="AH40" s="30"/>
      <c r="AI40" s="31">
        <f>SUM(AG40*10+AH40)/AF40*10</f>
        <v>0</v>
      </c>
      <c r="AJ40" s="30">
        <v>1</v>
      </c>
      <c r="AK40" s="30"/>
      <c r="AL40" s="30"/>
      <c r="AM40" s="31">
        <f>SUM(AK40*10+AL40)/AJ40*10</f>
        <v>0</v>
      </c>
      <c r="AN40" s="30">
        <v>1</v>
      </c>
      <c r="AO40" s="30"/>
      <c r="AP40" s="30"/>
      <c r="AQ40" s="31">
        <f>SUM(AO40*10+AP40)/AN40*10</f>
        <v>0</v>
      </c>
      <c r="AR40" s="30">
        <v>1</v>
      </c>
      <c r="AS40" s="30"/>
      <c r="AT40" s="30"/>
      <c r="AU40" s="32">
        <f>SUM(AS40*10+AT40)/AR40*10</f>
        <v>0</v>
      </c>
      <c r="AV40" s="30">
        <v>1</v>
      </c>
      <c r="AW40" s="30"/>
      <c r="AX40" s="30"/>
      <c r="AY40" s="31">
        <f>SUM(AW40*10+AX40)/AV40*10</f>
        <v>0</v>
      </c>
      <c r="AZ40" s="33">
        <f>IF(H40&lt;250,0,IF(H40&lt;500,250,IF(H40&lt;750,"500",IF(H40&lt;1000,750,IF(H40&lt;1500,1000,IF(H40&lt;2000,1500,IF(H40&lt;2500,2000,IF(H40&lt;3000,2500,3000))))))))</f>
        <v>0</v>
      </c>
      <c r="BA40" s="34">
        <v>0</v>
      </c>
      <c r="BB40" s="6">
        <f>AZ40-BA40</f>
        <v>0</v>
      </c>
      <c r="BC40" s="33" t="str">
        <f>IF(BB40=0,"geen actie",CONCATENATE("diploma uitschrijven: ",AZ40," punten"))</f>
        <v>geen actie</v>
      </c>
      <c r="BD40" s="3">
        <v>39</v>
      </c>
      <c r="BE40" s="35"/>
      <c r="BF40" s="35"/>
      <c r="BG40" s="35"/>
      <c r="BH40" s="35"/>
      <c r="BL40" s="35"/>
    </row>
    <row r="41" spans="1:64" ht="18" customHeight="1" x14ac:dyDescent="0.3">
      <c r="A41" s="3">
        <v>40</v>
      </c>
      <c r="B41" s="3" t="str">
        <f>IF(A41=BD41,"v","x")</f>
        <v>v</v>
      </c>
      <c r="C41" s="10" t="s">
        <v>61</v>
      </c>
      <c r="D41" s="26"/>
      <c r="E41" s="27" t="s">
        <v>114</v>
      </c>
      <c r="F41" s="6"/>
      <c r="G41" s="3" t="s">
        <v>115</v>
      </c>
      <c r="H41" s="28">
        <f>SUM(K41+O41+S41+W41+AA41+AE41+AI41+AM41+AQ41+AU41+AY41)</f>
        <v>139.82142857142901</v>
      </c>
      <c r="I41" s="6">
        <v>2005</v>
      </c>
      <c r="J41" s="29">
        <f>2017-I41</f>
        <v>12</v>
      </c>
      <c r="K41" s="17">
        <v>139.82142857142901</v>
      </c>
      <c r="L41" s="30">
        <v>1</v>
      </c>
      <c r="M41" s="30"/>
      <c r="N41" s="30"/>
      <c r="O41" s="31">
        <f>SUM(M41*10+N41)/L41*10</f>
        <v>0</v>
      </c>
      <c r="P41" s="30">
        <v>1</v>
      </c>
      <c r="Q41" s="30"/>
      <c r="R41" s="30"/>
      <c r="S41" s="31">
        <f>SUM(Q41*10+R41)/P41*10</f>
        <v>0</v>
      </c>
      <c r="T41" s="30">
        <v>1</v>
      </c>
      <c r="U41" s="30"/>
      <c r="V41" s="30"/>
      <c r="W41" s="31">
        <f>SUM(U41*10+V41)/T41*10</f>
        <v>0</v>
      </c>
      <c r="X41" s="30">
        <v>1</v>
      </c>
      <c r="Y41" s="30"/>
      <c r="Z41" s="30"/>
      <c r="AA41" s="31">
        <f>SUM(Y41*10+Z41)/X41*10</f>
        <v>0</v>
      </c>
      <c r="AB41" s="30">
        <v>1</v>
      </c>
      <c r="AC41" s="30"/>
      <c r="AD41" s="30"/>
      <c r="AE41" s="31">
        <f>SUM(AC41*10+AD41)/AB41*10</f>
        <v>0</v>
      </c>
      <c r="AF41" s="30">
        <v>1</v>
      </c>
      <c r="AG41" s="30"/>
      <c r="AH41" s="30"/>
      <c r="AI41" s="31">
        <f>SUM(AG41*10+AH41)/AF41*10</f>
        <v>0</v>
      </c>
      <c r="AJ41" s="30">
        <v>1</v>
      </c>
      <c r="AK41" s="30"/>
      <c r="AL41" s="30"/>
      <c r="AM41" s="31">
        <f>SUM(AK41*10+AL41)/AJ41*10</f>
        <v>0</v>
      </c>
      <c r="AN41" s="30">
        <v>1</v>
      </c>
      <c r="AO41" s="30"/>
      <c r="AP41" s="30"/>
      <c r="AQ41" s="31">
        <f>SUM(AO41*10+AP41)/AN41*10</f>
        <v>0</v>
      </c>
      <c r="AR41" s="30">
        <v>1</v>
      </c>
      <c r="AS41" s="30"/>
      <c r="AT41" s="30"/>
      <c r="AU41" s="32">
        <f>SUM(AS41*10+AT41)/AR41*10</f>
        <v>0</v>
      </c>
      <c r="AV41" s="30">
        <v>1</v>
      </c>
      <c r="AW41" s="30"/>
      <c r="AX41" s="30"/>
      <c r="AY41" s="31">
        <f>SUM(AW41*10+AX41)/AV41*10</f>
        <v>0</v>
      </c>
      <c r="AZ41" s="33">
        <f>IF(H41&lt;250,0,IF(H41&lt;500,250,IF(H41&lt;750,"500",IF(H41&lt;1000,750,IF(H41&lt;1500,1000,IF(H41&lt;2000,1500,IF(H41&lt;2500,2000,IF(H41&lt;3000,2500,3000))))))))</f>
        <v>0</v>
      </c>
      <c r="BA41" s="34">
        <v>0</v>
      </c>
      <c r="BB41" s="6">
        <f>AZ41-BA41</f>
        <v>0</v>
      </c>
      <c r="BC41" s="33" t="str">
        <f>IF(BB41=0,"geen actie",CONCATENATE("diploma uitschrijven: ",AZ41," punten"))</f>
        <v>geen actie</v>
      </c>
      <c r="BD41" s="3">
        <v>40</v>
      </c>
      <c r="BE41" s="35"/>
      <c r="BF41" s="35"/>
      <c r="BG41" s="35"/>
      <c r="BH41" s="35"/>
      <c r="BL41" s="35"/>
    </row>
    <row r="42" spans="1:64" ht="18" customHeight="1" x14ac:dyDescent="0.3">
      <c r="A42" s="3">
        <v>41</v>
      </c>
      <c r="B42" s="3" t="str">
        <f>IF(A42=BD42,"v","x")</f>
        <v>v</v>
      </c>
      <c r="C42" s="3"/>
      <c r="D42" s="26"/>
      <c r="E42" s="27" t="s">
        <v>116</v>
      </c>
      <c r="F42" s="6"/>
      <c r="G42" s="3" t="s">
        <v>76</v>
      </c>
      <c r="H42" s="28">
        <f>SUM(K42+O42+S42+W42+AA42+AE42+AI42+AM42+AQ42+AU42+AY42)</f>
        <v>1329.28102453102</v>
      </c>
      <c r="I42" s="3">
        <v>2006</v>
      </c>
      <c r="J42" s="29">
        <f>2018-I42</f>
        <v>12</v>
      </c>
      <c r="K42" s="17">
        <v>1329.28102453102</v>
      </c>
      <c r="L42" s="30">
        <v>1</v>
      </c>
      <c r="M42" s="30"/>
      <c r="N42" s="30"/>
      <c r="O42" s="31">
        <f>SUM(M42*10+N42)/L42*10</f>
        <v>0</v>
      </c>
      <c r="P42" s="30">
        <v>1</v>
      </c>
      <c r="Q42" s="30"/>
      <c r="R42" s="30"/>
      <c r="S42" s="31">
        <f>SUM(Q42*10+R42)/P42*10</f>
        <v>0</v>
      </c>
      <c r="T42" s="30">
        <v>1</v>
      </c>
      <c r="U42" s="30"/>
      <c r="V42" s="30"/>
      <c r="W42" s="31">
        <f>SUM(U42*10+V42)/T42*10</f>
        <v>0</v>
      </c>
      <c r="X42" s="30">
        <v>1</v>
      </c>
      <c r="Y42" s="30"/>
      <c r="Z42" s="30"/>
      <c r="AA42" s="31">
        <f>SUM(Y42*10+Z42)/X42*10</f>
        <v>0</v>
      </c>
      <c r="AB42" s="30">
        <v>1</v>
      </c>
      <c r="AC42" s="30"/>
      <c r="AD42" s="30"/>
      <c r="AE42" s="31">
        <f>SUM(AC42*10+AD42)/AB42*10</f>
        <v>0</v>
      </c>
      <c r="AF42" s="30">
        <v>1</v>
      </c>
      <c r="AG42" s="30"/>
      <c r="AH42" s="30"/>
      <c r="AI42" s="31">
        <f>SUM(AG42*10+AH42)/AF42*10</f>
        <v>0</v>
      </c>
      <c r="AJ42" s="30">
        <v>1</v>
      </c>
      <c r="AK42" s="30"/>
      <c r="AL42" s="30"/>
      <c r="AM42" s="31">
        <f>SUM(AK42*10+AL42)/AJ42*10</f>
        <v>0</v>
      </c>
      <c r="AN42" s="30">
        <v>1</v>
      </c>
      <c r="AO42" s="30"/>
      <c r="AP42" s="30"/>
      <c r="AQ42" s="31">
        <f>SUM(AO42*10+AP42)/AN42*10</f>
        <v>0</v>
      </c>
      <c r="AR42" s="30">
        <v>1</v>
      </c>
      <c r="AS42" s="30"/>
      <c r="AT42" s="30"/>
      <c r="AU42" s="32">
        <f>SUM(AS42*10+AT42)/AR42*10</f>
        <v>0</v>
      </c>
      <c r="AV42" s="30">
        <v>1</v>
      </c>
      <c r="AW42" s="30"/>
      <c r="AX42" s="30"/>
      <c r="AY42" s="31">
        <f>SUM(AW42*10+AX42)/AV42*10</f>
        <v>0</v>
      </c>
      <c r="AZ42" s="33">
        <f>IF(H42&lt;250,0,IF(H42&lt;500,250,IF(H42&lt;750,"500",IF(H42&lt;1000,750,IF(H42&lt;1500,1000,IF(H42&lt;2000,1500,IF(H42&lt;2500,2000,IF(H42&lt;3000,2500,3000))))))))</f>
        <v>1000</v>
      </c>
      <c r="BA42" s="34">
        <v>1000</v>
      </c>
      <c r="BB42" s="6">
        <f>AZ42-BA42</f>
        <v>0</v>
      </c>
      <c r="BC42" s="33" t="str">
        <f>IF(BB42=0,"geen actie",CONCATENATE("diploma uitschrijven: ",AZ42," punten"))</f>
        <v>geen actie</v>
      </c>
      <c r="BD42" s="3">
        <v>41</v>
      </c>
      <c r="BE42" s="35"/>
      <c r="BF42" s="35"/>
      <c r="BG42" s="35"/>
      <c r="BH42" s="35"/>
      <c r="BL42" s="35"/>
    </row>
    <row r="43" spans="1:64" ht="18" customHeight="1" x14ac:dyDescent="0.3">
      <c r="A43" s="3">
        <v>42</v>
      </c>
      <c r="B43" s="3" t="str">
        <f>IF(A43=BD43,"v","x")</f>
        <v>v</v>
      </c>
      <c r="C43" s="3" t="s">
        <v>61</v>
      </c>
      <c r="D43" s="6"/>
      <c r="E43" s="27" t="s">
        <v>117</v>
      </c>
      <c r="F43" s="36">
        <v>116620</v>
      </c>
      <c r="G43" s="6" t="s">
        <v>84</v>
      </c>
      <c r="H43" s="28">
        <f>SUM(K43+O43+S43+W43+AA43+AE43+AI43+AM43+AQ43+AU43+AY43)</f>
        <v>291.66666666666663</v>
      </c>
      <c r="I43" s="33">
        <v>2005</v>
      </c>
      <c r="J43" s="38">
        <f>2018-I43</f>
        <v>13</v>
      </c>
      <c r="K43" s="17"/>
      <c r="L43" s="30">
        <v>10</v>
      </c>
      <c r="M43" s="30">
        <v>3</v>
      </c>
      <c r="N43" s="30">
        <v>30</v>
      </c>
      <c r="O43" s="31">
        <f>SUM(M43*10+N43)/L43*10</f>
        <v>60</v>
      </c>
      <c r="P43" s="30">
        <v>1</v>
      </c>
      <c r="Q43" s="30"/>
      <c r="R43" s="30"/>
      <c r="S43" s="31">
        <f>SUM(Q43*10+R43)/P43*10</f>
        <v>0</v>
      </c>
      <c r="T43" s="30">
        <v>9</v>
      </c>
      <c r="U43" s="30">
        <v>5</v>
      </c>
      <c r="V43" s="30">
        <v>37</v>
      </c>
      <c r="W43" s="31">
        <f>SUM(U43*10+V43)/T43*10</f>
        <v>96.666666666666657</v>
      </c>
      <c r="X43" s="30">
        <v>8</v>
      </c>
      <c r="Y43" s="30">
        <v>7</v>
      </c>
      <c r="Z43" s="30">
        <v>38</v>
      </c>
      <c r="AA43" s="31">
        <f>SUM(Y43*10+Z43)/X43*10</f>
        <v>135</v>
      </c>
      <c r="AB43" s="30">
        <v>1</v>
      </c>
      <c r="AC43" s="30"/>
      <c r="AD43" s="30"/>
      <c r="AE43" s="31">
        <f>SUM(AC43*10+AD43)/AB43*10</f>
        <v>0</v>
      </c>
      <c r="AF43" s="30">
        <v>1</v>
      </c>
      <c r="AG43" s="30"/>
      <c r="AH43" s="30"/>
      <c r="AI43" s="31">
        <f>SUM(AG43*10+AH43)/AF43*10</f>
        <v>0</v>
      </c>
      <c r="AJ43" s="30">
        <v>1</v>
      </c>
      <c r="AK43" s="30"/>
      <c r="AL43" s="30"/>
      <c r="AM43" s="31">
        <f>SUM(AK43*10+AL43)/AJ43*10</f>
        <v>0</v>
      </c>
      <c r="AN43" s="30">
        <v>1</v>
      </c>
      <c r="AO43" s="30"/>
      <c r="AP43" s="30"/>
      <c r="AQ43" s="31">
        <f>SUM(AO43*10+AP43)/AN43*10</f>
        <v>0</v>
      </c>
      <c r="AR43" s="30">
        <v>1</v>
      </c>
      <c r="AS43" s="30"/>
      <c r="AT43" s="30"/>
      <c r="AU43" s="32">
        <f>SUM(AS43*10+AT43)/AR43*10</f>
        <v>0</v>
      </c>
      <c r="AV43" s="30">
        <v>1</v>
      </c>
      <c r="AW43" s="30"/>
      <c r="AX43" s="30"/>
      <c r="AY43" s="31">
        <f>SUM(AW43*10+AX43)/AV43*10</f>
        <v>0</v>
      </c>
      <c r="AZ43" s="33">
        <f>IF(H43&lt;250,0,IF(H43&lt;500,250,IF(H43&lt;750,"500",IF(H43&lt;1000,750,IF(H43&lt;1500,1000,IF(H43&lt;2000,1500,IF(H43&lt;2500,2000,IF(H43&lt;3000,2500,3000))))))))</f>
        <v>250</v>
      </c>
      <c r="BA43" s="34">
        <v>0</v>
      </c>
      <c r="BB43" s="6">
        <f>AZ43-BA43</f>
        <v>250</v>
      </c>
      <c r="BC43" s="33" t="str">
        <f>IF(BB43=0,"geen actie",CONCATENATE("diploma uitschrijven: ",AZ43," punten"))</f>
        <v>diploma uitschrijven: 250 punten</v>
      </c>
      <c r="BD43" s="3">
        <v>42</v>
      </c>
      <c r="BE43" s="35"/>
      <c r="BF43" s="35"/>
      <c r="BG43" s="35"/>
      <c r="BH43" s="35"/>
      <c r="BL43" s="35"/>
    </row>
    <row r="44" spans="1:64" ht="18" customHeight="1" x14ac:dyDescent="0.3">
      <c r="A44" s="3">
        <v>43</v>
      </c>
      <c r="B44" s="3" t="str">
        <f>IF(A44=BD44,"v","x")</f>
        <v>v</v>
      </c>
      <c r="C44" s="10" t="s">
        <v>61</v>
      </c>
      <c r="D44" s="6"/>
      <c r="E44" s="27" t="s">
        <v>118</v>
      </c>
      <c r="F44" s="37">
        <v>117114</v>
      </c>
      <c r="G44" s="3" t="s">
        <v>115</v>
      </c>
      <c r="H44" s="28">
        <f>SUM(K44+O44+S44+W44+AA44+AE44+AI44+AM44+AQ44+AU44+AY44)</f>
        <v>894.09722222222194</v>
      </c>
      <c r="I44" s="3">
        <v>2004</v>
      </c>
      <c r="J44" s="29">
        <f>2017-I44</f>
        <v>13</v>
      </c>
      <c r="K44" s="17">
        <v>689.20833333333303</v>
      </c>
      <c r="L44" s="30">
        <v>1</v>
      </c>
      <c r="M44" s="30"/>
      <c r="N44" s="30"/>
      <c r="O44" s="31">
        <f>SUM(M44*10+N44)/L44*10</f>
        <v>0</v>
      </c>
      <c r="P44" s="30">
        <v>10</v>
      </c>
      <c r="Q44" s="30">
        <v>3</v>
      </c>
      <c r="R44" s="30">
        <v>38</v>
      </c>
      <c r="S44" s="31">
        <f>SUM(Q44*10+R44)/P44*10</f>
        <v>68</v>
      </c>
      <c r="T44" s="30">
        <v>5</v>
      </c>
      <c r="U44" s="30">
        <v>2</v>
      </c>
      <c r="V44" s="30">
        <v>14</v>
      </c>
      <c r="W44" s="31">
        <f>SUM(U44*10+V44)/T44*10</f>
        <v>68</v>
      </c>
      <c r="X44" s="30">
        <v>9</v>
      </c>
      <c r="Y44" s="30">
        <v>3</v>
      </c>
      <c r="Z44" s="30">
        <v>32</v>
      </c>
      <c r="AA44" s="31">
        <f>SUM(Y44*10+Z44)/X44*10</f>
        <v>68.888888888888886</v>
      </c>
      <c r="AB44" s="30">
        <v>1</v>
      </c>
      <c r="AC44" s="30"/>
      <c r="AD44" s="30"/>
      <c r="AE44" s="31">
        <f>SUM(AC44*10+AD44)/AB44*10</f>
        <v>0</v>
      </c>
      <c r="AF44" s="30">
        <v>1</v>
      </c>
      <c r="AG44" s="30"/>
      <c r="AH44" s="30"/>
      <c r="AI44" s="31">
        <f>SUM(AG44*10+AH44)/AF44*10</f>
        <v>0</v>
      </c>
      <c r="AJ44" s="30">
        <v>1</v>
      </c>
      <c r="AK44" s="30"/>
      <c r="AL44" s="30"/>
      <c r="AM44" s="31">
        <f>SUM(AK44*10+AL44)/AJ44*10</f>
        <v>0</v>
      </c>
      <c r="AN44" s="30">
        <v>1</v>
      </c>
      <c r="AO44" s="30"/>
      <c r="AP44" s="30"/>
      <c r="AQ44" s="31">
        <f>SUM(AO44*10+AP44)/AN44*10</f>
        <v>0</v>
      </c>
      <c r="AR44" s="30">
        <v>1</v>
      </c>
      <c r="AS44" s="30"/>
      <c r="AT44" s="30"/>
      <c r="AU44" s="32">
        <f>SUM(AS44*10+AT44)/AR44*10</f>
        <v>0</v>
      </c>
      <c r="AV44" s="30">
        <v>1</v>
      </c>
      <c r="AW44" s="30"/>
      <c r="AX44" s="30"/>
      <c r="AY44" s="31">
        <f>SUM(AW44*10+AX44)/AV44*10</f>
        <v>0</v>
      </c>
      <c r="AZ44" s="33">
        <f>IF(H44&lt;250,0,IF(H44&lt;500,250,IF(H44&lt;750,"500",IF(H44&lt;1000,750,IF(H44&lt;1500,1000,IF(H44&lt;2000,1500,IF(H44&lt;2500,2000,IF(H44&lt;3000,2500,3000))))))))</f>
        <v>750</v>
      </c>
      <c r="BA44" s="34">
        <v>750</v>
      </c>
      <c r="BB44" s="6">
        <f>AZ44-BA44</f>
        <v>0</v>
      </c>
      <c r="BC44" s="33" t="str">
        <f>IF(BB44=0,"geen actie",CONCATENATE("diploma uitschrijven: ",AZ44," punten"))</f>
        <v>geen actie</v>
      </c>
      <c r="BD44" s="3">
        <v>43</v>
      </c>
      <c r="BE44" s="35"/>
      <c r="BF44" s="35"/>
      <c r="BG44" s="35"/>
      <c r="BH44" s="35"/>
      <c r="BL44" s="35"/>
    </row>
    <row r="45" spans="1:64" ht="18" customHeight="1" x14ac:dyDescent="0.3">
      <c r="A45" s="3">
        <v>44</v>
      </c>
      <c r="B45" s="3" t="str">
        <f>IF(A45=BD45,"v","x")</f>
        <v>v</v>
      </c>
      <c r="C45" s="3"/>
      <c r="D45" s="40"/>
      <c r="E45" s="27" t="s">
        <v>119</v>
      </c>
      <c r="F45" s="36"/>
      <c r="G45" s="6" t="s">
        <v>115</v>
      </c>
      <c r="H45" s="28">
        <f>SUM(K45+O45+S45+W45+AA45+AE45+AI45+AM45+AQ45+AU45+AY45)</f>
        <v>138</v>
      </c>
      <c r="I45" s="33">
        <v>2005</v>
      </c>
      <c r="J45" s="29">
        <f>2017-I45</f>
        <v>12</v>
      </c>
      <c r="K45" s="17"/>
      <c r="L45" s="30">
        <v>10</v>
      </c>
      <c r="M45" s="30">
        <v>3</v>
      </c>
      <c r="N45" s="30">
        <v>30</v>
      </c>
      <c r="O45" s="31">
        <f>SUM(M45*10+N45)/L45*10</f>
        <v>60</v>
      </c>
      <c r="P45" s="30">
        <v>1</v>
      </c>
      <c r="Q45" s="30"/>
      <c r="R45" s="30"/>
      <c r="S45" s="31">
        <f>SUM(Q45*10+R45)/P45*10</f>
        <v>0</v>
      </c>
      <c r="T45" s="30">
        <v>5</v>
      </c>
      <c r="U45" s="30">
        <v>2</v>
      </c>
      <c r="V45" s="30">
        <v>19</v>
      </c>
      <c r="W45" s="31">
        <f>SUM(U45*10+V45)/T45*10</f>
        <v>78</v>
      </c>
      <c r="X45" s="30">
        <v>1</v>
      </c>
      <c r="Y45" s="30"/>
      <c r="Z45" s="30"/>
      <c r="AA45" s="31">
        <f>SUM(Y45*10+Z45)/X45*10</f>
        <v>0</v>
      </c>
      <c r="AB45" s="30">
        <v>1</v>
      </c>
      <c r="AC45" s="30"/>
      <c r="AD45" s="30"/>
      <c r="AE45" s="31">
        <f>SUM(AC45*10+AD45)/AB45*10</f>
        <v>0</v>
      </c>
      <c r="AF45" s="30">
        <v>1</v>
      </c>
      <c r="AG45" s="30"/>
      <c r="AH45" s="30"/>
      <c r="AI45" s="31">
        <f>SUM(AG45*10+AH45)/AF45*10</f>
        <v>0</v>
      </c>
      <c r="AJ45" s="30">
        <v>1</v>
      </c>
      <c r="AK45" s="30"/>
      <c r="AL45" s="30"/>
      <c r="AM45" s="31">
        <f>SUM(AK45*10+AL45)/AJ45*10</f>
        <v>0</v>
      </c>
      <c r="AN45" s="30">
        <v>1</v>
      </c>
      <c r="AO45" s="30"/>
      <c r="AP45" s="30"/>
      <c r="AQ45" s="31">
        <f>SUM(AO45*10+AP45)/AN45*10</f>
        <v>0</v>
      </c>
      <c r="AR45" s="30">
        <v>1</v>
      </c>
      <c r="AS45" s="30"/>
      <c r="AT45" s="30"/>
      <c r="AU45" s="32">
        <f>SUM(AS45*10+AT45)/AR45*10</f>
        <v>0</v>
      </c>
      <c r="AV45" s="30">
        <v>1</v>
      </c>
      <c r="AW45" s="30"/>
      <c r="AX45" s="30"/>
      <c r="AY45" s="31">
        <f>SUM(AW45*10+AX45)/AV45*10</f>
        <v>0</v>
      </c>
      <c r="AZ45" s="33">
        <f>IF(H45&lt;250,0,IF(H45&lt;500,250,IF(H45&lt;750,"500",IF(H45&lt;1000,750,IF(H45&lt;1500,1000,IF(H45&lt;2000,1500,IF(H45&lt;2500,2000,IF(H45&lt;3000,2500,3000))))))))</f>
        <v>0</v>
      </c>
      <c r="BA45" s="34">
        <v>0</v>
      </c>
      <c r="BB45" s="6">
        <f>AZ45-BA45</f>
        <v>0</v>
      </c>
      <c r="BC45" s="33" t="str">
        <f>IF(BB45=0,"geen actie",CONCATENATE("diploma uitschrijven: ",AZ45," punten"))</f>
        <v>geen actie</v>
      </c>
      <c r="BD45" s="3">
        <v>44</v>
      </c>
      <c r="BE45" s="35"/>
      <c r="BF45" s="35"/>
      <c r="BG45" s="35"/>
      <c r="BH45" s="35"/>
      <c r="BL45" s="35"/>
    </row>
    <row r="46" spans="1:64" ht="18" customHeight="1" x14ac:dyDescent="0.3">
      <c r="A46" s="3">
        <v>45</v>
      </c>
      <c r="B46" s="3" t="str">
        <f>IF(A46=BD46,"v","x")</f>
        <v>v</v>
      </c>
      <c r="C46" s="10" t="s">
        <v>61</v>
      </c>
      <c r="D46" s="40"/>
      <c r="E46" s="27" t="s">
        <v>120</v>
      </c>
      <c r="F46" s="6"/>
      <c r="G46" s="3" t="s">
        <v>84</v>
      </c>
      <c r="H46" s="28">
        <f>SUM(K46+O46+S46+W46+AA46+AE46+AI46+AM46+AQ46+AU46+AY46)</f>
        <v>67.5</v>
      </c>
      <c r="I46" s="6">
        <v>2004</v>
      </c>
      <c r="J46" s="38">
        <f>2018-I46</f>
        <v>14</v>
      </c>
      <c r="K46" s="17"/>
      <c r="L46" s="30">
        <v>1</v>
      </c>
      <c r="M46" s="30"/>
      <c r="N46" s="30"/>
      <c r="O46" s="31">
        <f>SUM(M46*10+N46)/L46*10</f>
        <v>0</v>
      </c>
      <c r="P46" s="30">
        <v>1</v>
      </c>
      <c r="Q46" s="30"/>
      <c r="R46" s="30"/>
      <c r="S46" s="31">
        <f>SUM(Q46*10+R46)/P46*10</f>
        <v>0</v>
      </c>
      <c r="T46" s="30">
        <v>8</v>
      </c>
      <c r="U46" s="30">
        <v>3</v>
      </c>
      <c r="V46" s="30">
        <v>24</v>
      </c>
      <c r="W46" s="31">
        <f>SUM(U46*10+V46)/T46*10</f>
        <v>67.5</v>
      </c>
      <c r="X46" s="30">
        <v>1</v>
      </c>
      <c r="Y46" s="30"/>
      <c r="Z46" s="30"/>
      <c r="AA46" s="31">
        <f>SUM(Y46*10+Z46)/X46*10</f>
        <v>0</v>
      </c>
      <c r="AB46" s="30">
        <v>1</v>
      </c>
      <c r="AC46" s="30"/>
      <c r="AD46" s="30"/>
      <c r="AE46" s="31">
        <f>SUM(AC46*10+AD46)/AB46*10</f>
        <v>0</v>
      </c>
      <c r="AF46" s="30">
        <v>1</v>
      </c>
      <c r="AG46" s="30"/>
      <c r="AH46" s="30"/>
      <c r="AI46" s="31">
        <f>SUM(AG46*10+AH46)/AF46*10</f>
        <v>0</v>
      </c>
      <c r="AJ46" s="30">
        <v>1</v>
      </c>
      <c r="AK46" s="30"/>
      <c r="AL46" s="30"/>
      <c r="AM46" s="31">
        <f>SUM(AK46*10+AL46)/AJ46*10</f>
        <v>0</v>
      </c>
      <c r="AN46" s="30">
        <v>1</v>
      </c>
      <c r="AO46" s="30"/>
      <c r="AP46" s="30"/>
      <c r="AQ46" s="31">
        <f>SUM(AO46*10+AP46)/AN46*10</f>
        <v>0</v>
      </c>
      <c r="AR46" s="30">
        <v>1</v>
      </c>
      <c r="AS46" s="30"/>
      <c r="AT46" s="30"/>
      <c r="AU46" s="32">
        <f>SUM(AS46*10+AT46)/AR46*10</f>
        <v>0</v>
      </c>
      <c r="AV46" s="30">
        <v>1</v>
      </c>
      <c r="AW46" s="30"/>
      <c r="AX46" s="30"/>
      <c r="AY46" s="31">
        <f>SUM(AW46*10+AX46)/AV46*10</f>
        <v>0</v>
      </c>
      <c r="AZ46" s="33">
        <f>IF(H46&lt;250,0,IF(H46&lt;500,250,IF(H46&lt;750,"500",IF(H46&lt;1000,750,IF(H46&lt;1500,1000,IF(H46&lt;2000,1500,IF(H46&lt;2500,2000,IF(H46&lt;3000,2500,3000))))))))</f>
        <v>0</v>
      </c>
      <c r="BA46" s="34">
        <v>0</v>
      </c>
      <c r="BB46" s="6">
        <f>AZ46-BA46</f>
        <v>0</v>
      </c>
      <c r="BC46" s="33" t="str">
        <f>IF(BB46=0,"geen actie",CONCATENATE("diploma uitschrijven: ",AZ46," punten"))</f>
        <v>geen actie</v>
      </c>
      <c r="BD46" s="3">
        <v>45</v>
      </c>
      <c r="BE46" s="35"/>
      <c r="BF46" s="35"/>
      <c r="BG46" s="35"/>
      <c r="BH46" s="35"/>
      <c r="BL46" s="35"/>
    </row>
    <row r="47" spans="1:64" ht="18" customHeight="1" x14ac:dyDescent="0.3">
      <c r="A47" s="3">
        <v>46</v>
      </c>
      <c r="B47" s="3" t="str">
        <f>IF(A47=BD47,"v","x")</f>
        <v>v</v>
      </c>
      <c r="C47" s="10" t="s">
        <v>61</v>
      </c>
      <c r="D47" s="26"/>
      <c r="E47" s="27" t="s">
        <v>121</v>
      </c>
      <c r="F47" s="6"/>
      <c r="G47" s="3" t="s">
        <v>122</v>
      </c>
      <c r="H47" s="28">
        <f>SUM(K47+O47+S47+W47+AA47+AE47+AI47+AM47+AQ47+AU47+AY47)</f>
        <v>186.222222222222</v>
      </c>
      <c r="I47" s="6">
        <v>2003</v>
      </c>
      <c r="J47" s="29">
        <f>2017-I47</f>
        <v>14</v>
      </c>
      <c r="K47" s="17">
        <v>186.222222222222</v>
      </c>
      <c r="L47" s="30">
        <v>1</v>
      </c>
      <c r="M47" s="30"/>
      <c r="N47" s="30"/>
      <c r="O47" s="31">
        <f>SUM(M47*10+N47)/L47*10</f>
        <v>0</v>
      </c>
      <c r="P47" s="30">
        <v>1</v>
      </c>
      <c r="Q47" s="30"/>
      <c r="R47" s="30"/>
      <c r="S47" s="31">
        <f>SUM(Q47*10+R47)/P47*10</f>
        <v>0</v>
      </c>
      <c r="T47" s="30">
        <v>1</v>
      </c>
      <c r="U47" s="30"/>
      <c r="V47" s="30"/>
      <c r="W47" s="31">
        <f>SUM(U47*10+V47)/T47*10</f>
        <v>0</v>
      </c>
      <c r="X47" s="30">
        <v>1</v>
      </c>
      <c r="Y47" s="30"/>
      <c r="Z47" s="30"/>
      <c r="AA47" s="31">
        <f>SUM(Y47*10+Z47)/X47*10</f>
        <v>0</v>
      </c>
      <c r="AB47" s="30">
        <v>1</v>
      </c>
      <c r="AC47" s="30"/>
      <c r="AD47" s="30"/>
      <c r="AE47" s="31">
        <f>SUM(AC47*10+AD47)/AB47*10</f>
        <v>0</v>
      </c>
      <c r="AF47" s="30">
        <v>1</v>
      </c>
      <c r="AG47" s="30"/>
      <c r="AH47" s="30"/>
      <c r="AI47" s="31">
        <f>SUM(AG47*10+AH47)/AF47*10</f>
        <v>0</v>
      </c>
      <c r="AJ47" s="30">
        <v>1</v>
      </c>
      <c r="AK47" s="30"/>
      <c r="AL47" s="30"/>
      <c r="AM47" s="31">
        <f>SUM(AK47*10+AL47)/AJ47*10</f>
        <v>0</v>
      </c>
      <c r="AN47" s="30">
        <v>1</v>
      </c>
      <c r="AO47" s="30"/>
      <c r="AP47" s="30"/>
      <c r="AQ47" s="31">
        <f>SUM(AO47*10+AP47)/AN47*10</f>
        <v>0</v>
      </c>
      <c r="AR47" s="30">
        <v>1</v>
      </c>
      <c r="AS47" s="30"/>
      <c r="AT47" s="30"/>
      <c r="AU47" s="32">
        <f>SUM(AS47*10+AT47)/AR47*10</f>
        <v>0</v>
      </c>
      <c r="AV47" s="30">
        <v>1</v>
      </c>
      <c r="AW47" s="30"/>
      <c r="AX47" s="30"/>
      <c r="AY47" s="31">
        <f>SUM(AW47*10+AX47)/AV47*10</f>
        <v>0</v>
      </c>
      <c r="AZ47" s="33">
        <f>IF(H47&lt;250,0,IF(H47&lt;500,250,IF(H47&lt;750,"500",IF(H47&lt;1000,750,IF(H47&lt;1500,1000,IF(H47&lt;2000,1500,IF(H47&lt;2500,2000,IF(H47&lt;3000,2500,3000))))))))</f>
        <v>0</v>
      </c>
      <c r="BA47" s="34">
        <v>0</v>
      </c>
      <c r="BB47" s="6">
        <f>AZ47-BA47</f>
        <v>0</v>
      </c>
      <c r="BC47" s="33" t="str">
        <f>IF(BB47=0,"geen actie",CONCATENATE("diploma uitschrijven: ",AZ47," punten"))</f>
        <v>geen actie</v>
      </c>
      <c r="BD47" s="3">
        <v>46</v>
      </c>
      <c r="BE47" s="35"/>
      <c r="BF47" s="35"/>
      <c r="BG47" s="35"/>
      <c r="BH47" s="35"/>
      <c r="BL47" s="35"/>
    </row>
    <row r="48" spans="1:64" ht="18" customHeight="1" x14ac:dyDescent="0.3">
      <c r="A48" s="3">
        <v>47</v>
      </c>
      <c r="B48" s="3" t="str">
        <f>IF(A48=BD48,"v","x")</f>
        <v>v</v>
      </c>
      <c r="C48" s="10" t="s">
        <v>61</v>
      </c>
      <c r="D48" s="6"/>
      <c r="E48" s="41" t="s">
        <v>123</v>
      </c>
      <c r="F48" s="6">
        <v>114255</v>
      </c>
      <c r="G48" s="3" t="s">
        <v>84</v>
      </c>
      <c r="H48" s="28">
        <f>SUM(K48+O48+S48+W48+AA48+AE48+AI48+AM48+AQ48+AU48+AY48)</f>
        <v>2627.8611111111099</v>
      </c>
      <c r="I48" s="3">
        <v>2003</v>
      </c>
      <c r="J48" s="29">
        <f>2017-I48</f>
        <v>14</v>
      </c>
      <c r="K48" s="17">
        <v>2279.6111111111099</v>
      </c>
      <c r="L48" s="30">
        <v>10</v>
      </c>
      <c r="M48" s="30">
        <v>8</v>
      </c>
      <c r="N48" s="30">
        <v>47</v>
      </c>
      <c r="O48" s="31">
        <f>SUM(M48*10+N48)/L48*10</f>
        <v>127</v>
      </c>
      <c r="P48" s="30">
        <v>10</v>
      </c>
      <c r="Q48" s="30">
        <v>7</v>
      </c>
      <c r="R48" s="30">
        <v>45</v>
      </c>
      <c r="S48" s="31">
        <f>SUM(Q48*10+R48)/P48*10</f>
        <v>115</v>
      </c>
      <c r="T48" s="30">
        <v>8</v>
      </c>
      <c r="U48" s="30">
        <v>5</v>
      </c>
      <c r="V48" s="30">
        <v>35</v>
      </c>
      <c r="W48" s="31">
        <f>SUM(U48*10+V48)/T48*10</f>
        <v>106.25</v>
      </c>
      <c r="X48" s="30">
        <v>1</v>
      </c>
      <c r="Y48" s="30"/>
      <c r="Z48" s="30"/>
      <c r="AA48" s="31">
        <f>SUM(Y48*10+Z48)/X48*10</f>
        <v>0</v>
      </c>
      <c r="AB48" s="30">
        <v>1</v>
      </c>
      <c r="AC48" s="30"/>
      <c r="AD48" s="30"/>
      <c r="AE48" s="31">
        <f>SUM(AC48*10+AD48)/AB48*10</f>
        <v>0</v>
      </c>
      <c r="AF48" s="30">
        <v>1</v>
      </c>
      <c r="AG48" s="30"/>
      <c r="AH48" s="30"/>
      <c r="AI48" s="31">
        <f>SUM(AG48*10+AH48)/AF48*10</f>
        <v>0</v>
      </c>
      <c r="AJ48" s="30">
        <v>1</v>
      </c>
      <c r="AK48" s="30"/>
      <c r="AL48" s="30"/>
      <c r="AM48" s="31">
        <f>SUM(AK48*10+AL48)/AJ48*10</f>
        <v>0</v>
      </c>
      <c r="AN48" s="30">
        <v>1</v>
      </c>
      <c r="AO48" s="30"/>
      <c r="AP48" s="30"/>
      <c r="AQ48" s="31">
        <f>SUM(AO48*10+AP48)/AN48*10</f>
        <v>0</v>
      </c>
      <c r="AR48" s="30">
        <v>1</v>
      </c>
      <c r="AS48" s="30"/>
      <c r="AT48" s="30"/>
      <c r="AU48" s="32">
        <f>SUM(AS48*10+AT48)/AR48*10</f>
        <v>0</v>
      </c>
      <c r="AV48" s="30">
        <v>1</v>
      </c>
      <c r="AW48" s="30"/>
      <c r="AX48" s="30"/>
      <c r="AY48" s="31">
        <f>SUM(AW48*10+AX48)/AV48*10</f>
        <v>0</v>
      </c>
      <c r="AZ48" s="33">
        <f>IF(H48&lt;250,0,IF(H48&lt;500,250,IF(H48&lt;750,"500",IF(H48&lt;1000,750,IF(H48&lt;1500,1000,IF(H48&lt;2000,1500,IF(H48&lt;2500,2000,IF(H48&lt;3000,2500,3000))))))))</f>
        <v>2500</v>
      </c>
      <c r="BA48" s="34">
        <v>2500</v>
      </c>
      <c r="BB48" s="6">
        <f>AZ48-BA48</f>
        <v>0</v>
      </c>
      <c r="BC48" s="33" t="str">
        <f>IF(BB48=0,"geen actie",CONCATENATE("diploma uitschrijven: ",AZ48," punten"))</f>
        <v>geen actie</v>
      </c>
      <c r="BD48" s="3">
        <v>47</v>
      </c>
      <c r="BE48" s="35"/>
      <c r="BF48" s="35"/>
      <c r="BG48" s="35"/>
      <c r="BH48" s="35"/>
      <c r="BL48" s="35"/>
    </row>
    <row r="49" spans="1:64" ht="18" customHeight="1" x14ac:dyDescent="0.3">
      <c r="A49" s="3">
        <v>48</v>
      </c>
      <c r="B49" s="3" t="str">
        <f>IF(A49=BD49,"v","x")</f>
        <v>v</v>
      </c>
      <c r="C49" s="10"/>
      <c r="D49" s="26"/>
      <c r="E49" s="27" t="s">
        <v>124</v>
      </c>
      <c r="F49" s="37">
        <v>116346</v>
      </c>
      <c r="G49" s="3" t="s">
        <v>115</v>
      </c>
      <c r="H49" s="28">
        <f>SUM(K49+O49+S49+W49+AA49+AE49+AI49+AM49+AQ49+AU49+AY49)</f>
        <v>726.63492063492095</v>
      </c>
      <c r="I49" s="3">
        <v>2006</v>
      </c>
      <c r="J49" s="29">
        <f>2018-I49</f>
        <v>12</v>
      </c>
      <c r="K49" s="17">
        <v>726.63492063492095</v>
      </c>
      <c r="L49" s="30">
        <v>1</v>
      </c>
      <c r="M49" s="30"/>
      <c r="N49" s="30"/>
      <c r="O49" s="31">
        <f>SUM(M49*10+N49)/L49*10</f>
        <v>0</v>
      </c>
      <c r="P49" s="30">
        <v>1</v>
      </c>
      <c r="Q49" s="30"/>
      <c r="R49" s="30"/>
      <c r="S49" s="31">
        <f>SUM(Q49*10+R49)/P49*10</f>
        <v>0</v>
      </c>
      <c r="T49" s="30">
        <v>1</v>
      </c>
      <c r="U49" s="30"/>
      <c r="V49" s="30"/>
      <c r="W49" s="31">
        <f>SUM(U49*10+V49)/T49*10</f>
        <v>0</v>
      </c>
      <c r="X49" s="30">
        <v>1</v>
      </c>
      <c r="Y49" s="30"/>
      <c r="Z49" s="30"/>
      <c r="AA49" s="31">
        <f>SUM(Y49*10+Z49)/X49*10</f>
        <v>0</v>
      </c>
      <c r="AB49" s="30">
        <v>1</v>
      </c>
      <c r="AC49" s="30"/>
      <c r="AD49" s="30"/>
      <c r="AE49" s="31">
        <f>SUM(AC49*10+AD49)/AB49*10</f>
        <v>0</v>
      </c>
      <c r="AF49" s="30">
        <v>1</v>
      </c>
      <c r="AG49" s="30"/>
      <c r="AH49" s="30"/>
      <c r="AI49" s="31">
        <f>SUM(AG49*10+AH49)/AF49*10</f>
        <v>0</v>
      </c>
      <c r="AJ49" s="30">
        <v>1</v>
      </c>
      <c r="AK49" s="30"/>
      <c r="AL49" s="30"/>
      <c r="AM49" s="31">
        <f>SUM(AK49*10+AL49)/AJ49*10</f>
        <v>0</v>
      </c>
      <c r="AN49" s="30">
        <v>1</v>
      </c>
      <c r="AO49" s="30"/>
      <c r="AP49" s="30"/>
      <c r="AQ49" s="31">
        <f>SUM(AO49*10+AP49)/AN49*10</f>
        <v>0</v>
      </c>
      <c r="AR49" s="30">
        <v>1</v>
      </c>
      <c r="AS49" s="30"/>
      <c r="AT49" s="30"/>
      <c r="AU49" s="32">
        <f>SUM(AS49*10+AT49)/AR49*10</f>
        <v>0</v>
      </c>
      <c r="AV49" s="30">
        <v>1</v>
      </c>
      <c r="AW49" s="30"/>
      <c r="AX49" s="30"/>
      <c r="AY49" s="31">
        <f>SUM(AW49*10+AX49)/AV49*10</f>
        <v>0</v>
      </c>
      <c r="AZ49" s="33" t="str">
        <f>IF(H49&lt;250,0,IF(H49&lt;500,250,IF(H49&lt;750,"500",IF(H49&lt;1000,750,IF(H49&lt;1500,1000,IF(H49&lt;2000,1500,IF(H49&lt;2500,2000,IF(H49&lt;3000,2500,3000))))))))</f>
        <v>500</v>
      </c>
      <c r="BA49" s="34">
        <v>500</v>
      </c>
      <c r="BB49" s="6">
        <f>AZ49-BA49</f>
        <v>0</v>
      </c>
      <c r="BC49" s="33" t="str">
        <f>IF(BB49=0,"geen actie",CONCATENATE("diploma uitschrijven: ",AZ49," punten"))</f>
        <v>geen actie</v>
      </c>
      <c r="BD49" s="3">
        <v>48</v>
      </c>
      <c r="BE49" s="35"/>
      <c r="BF49" s="35"/>
      <c r="BG49" s="35"/>
      <c r="BH49" s="35"/>
      <c r="BL49" s="35"/>
    </row>
    <row r="50" spans="1:64" ht="18" customHeight="1" x14ac:dyDescent="0.3">
      <c r="A50" s="3">
        <v>49</v>
      </c>
      <c r="B50" s="3" t="str">
        <f>IF(A50=BD50,"v","x")</f>
        <v>v</v>
      </c>
      <c r="C50" s="10" t="s">
        <v>61</v>
      </c>
      <c r="D50" s="6"/>
      <c r="E50" s="27" t="s">
        <v>125</v>
      </c>
      <c r="F50" s="6">
        <v>116585</v>
      </c>
      <c r="G50" s="3" t="s">
        <v>79</v>
      </c>
      <c r="H50" s="28">
        <f>SUM(K50+O50+S50+W50+AA50+AE50+AI50+AM50+AQ50+AU50+AY50)</f>
        <v>725.90873015873046</v>
      </c>
      <c r="I50" s="6">
        <v>2005</v>
      </c>
      <c r="J50" s="29">
        <f>2017-I50</f>
        <v>12</v>
      </c>
      <c r="K50" s="17">
        <v>331.46428571428601</v>
      </c>
      <c r="L50" s="30">
        <v>1</v>
      </c>
      <c r="M50" s="30"/>
      <c r="N50" s="30"/>
      <c r="O50" s="31">
        <f>SUM(M50*10+N50)/L50*10</f>
        <v>0</v>
      </c>
      <c r="P50" s="30">
        <v>10</v>
      </c>
      <c r="Q50" s="30">
        <v>10</v>
      </c>
      <c r="R50" s="30">
        <v>50</v>
      </c>
      <c r="S50" s="31">
        <f>SUM(Q50*10+R50)/P50*10</f>
        <v>150</v>
      </c>
      <c r="T50" s="30">
        <v>12</v>
      </c>
      <c r="U50" s="30">
        <v>9</v>
      </c>
      <c r="V50" s="30">
        <v>54</v>
      </c>
      <c r="W50" s="31">
        <f>SUM(U50*10+V50)/T50*10</f>
        <v>120</v>
      </c>
      <c r="X50" s="30">
        <v>9</v>
      </c>
      <c r="Y50" s="30">
        <v>7</v>
      </c>
      <c r="Z50" s="30">
        <v>42</v>
      </c>
      <c r="AA50" s="31">
        <f>SUM(Y50*10+Z50)/X50*10</f>
        <v>124.44444444444444</v>
      </c>
      <c r="AB50" s="30">
        <v>1</v>
      </c>
      <c r="AC50" s="30"/>
      <c r="AD50" s="30"/>
      <c r="AE50" s="31">
        <f>SUM(AC50*10+AD50)/AB50*10</f>
        <v>0</v>
      </c>
      <c r="AF50" s="30">
        <v>1</v>
      </c>
      <c r="AG50" s="30"/>
      <c r="AH50" s="30"/>
      <c r="AI50" s="31">
        <f>SUM(AG50*10+AH50)/AF50*10</f>
        <v>0</v>
      </c>
      <c r="AJ50" s="30">
        <v>1</v>
      </c>
      <c r="AK50" s="30"/>
      <c r="AL50" s="30"/>
      <c r="AM50" s="31">
        <f>SUM(AK50*10+AL50)/AJ50*10</f>
        <v>0</v>
      </c>
      <c r="AN50" s="30">
        <v>1</v>
      </c>
      <c r="AO50" s="30"/>
      <c r="AP50" s="30"/>
      <c r="AQ50" s="31">
        <f>SUM(AO50*10+AP50)/AN50*10</f>
        <v>0</v>
      </c>
      <c r="AR50" s="30">
        <v>1</v>
      </c>
      <c r="AS50" s="30"/>
      <c r="AT50" s="30"/>
      <c r="AU50" s="32">
        <f>SUM(AS50*10+AT50)/AR50*10</f>
        <v>0</v>
      </c>
      <c r="AV50" s="30">
        <v>1</v>
      </c>
      <c r="AW50" s="30"/>
      <c r="AX50" s="30"/>
      <c r="AY50" s="31">
        <f>SUM(AW50*10+AX50)/AV50*10</f>
        <v>0</v>
      </c>
      <c r="AZ50" s="33" t="str">
        <f>IF(H50&lt;250,0,IF(H50&lt;500,250,IF(H50&lt;750,"500",IF(H50&lt;1000,750,IF(H50&lt;1500,1000,IF(H50&lt;2000,1500,IF(H50&lt;2500,2000,IF(H50&lt;3000,2500,3000))))))))</f>
        <v>500</v>
      </c>
      <c r="BA50" s="34">
        <v>500</v>
      </c>
      <c r="BB50" s="6">
        <f>AZ50-BA50</f>
        <v>0</v>
      </c>
      <c r="BC50" s="33" t="str">
        <f>IF(BB50=0,"geen actie",CONCATENATE("diploma uitschrijven: ",AZ50," punten"))</f>
        <v>geen actie</v>
      </c>
      <c r="BD50" s="3">
        <v>49</v>
      </c>
      <c r="BE50" s="35"/>
      <c r="BF50" s="35"/>
      <c r="BG50" s="35"/>
      <c r="BH50" s="35"/>
      <c r="BL50" s="35"/>
    </row>
    <row r="51" spans="1:64" ht="20.25" customHeight="1" x14ac:dyDescent="0.3">
      <c r="A51" s="3">
        <v>50</v>
      </c>
      <c r="B51" s="3" t="str">
        <f>IF(A51=BD51,"v","x")</f>
        <v>v</v>
      </c>
      <c r="C51" s="10" t="s">
        <v>61</v>
      </c>
      <c r="D51" s="6"/>
      <c r="E51" s="27" t="s">
        <v>126</v>
      </c>
      <c r="F51" s="37">
        <v>116437</v>
      </c>
      <c r="G51" s="3" t="s">
        <v>63</v>
      </c>
      <c r="H51" s="28">
        <f>SUM(K51+O51+S51+W51+AA51+AE51+AI51+AM51+AQ51+AU51+AY51)</f>
        <v>1099.5923520923516</v>
      </c>
      <c r="I51" s="6">
        <v>2005</v>
      </c>
      <c r="J51" s="29">
        <f>2017-I51</f>
        <v>12</v>
      </c>
      <c r="K51" s="17">
        <v>991.67568542568495</v>
      </c>
      <c r="L51" s="30">
        <v>6</v>
      </c>
      <c r="M51" s="30">
        <v>2</v>
      </c>
      <c r="N51" s="30">
        <v>20</v>
      </c>
      <c r="O51" s="31">
        <f>SUM(M51*10+N51)/L51*10</f>
        <v>66.666666666666671</v>
      </c>
      <c r="P51" s="30">
        <v>8</v>
      </c>
      <c r="Q51" s="30">
        <v>1</v>
      </c>
      <c r="R51" s="30">
        <v>23</v>
      </c>
      <c r="S51" s="31">
        <f>SUM(Q51*10+R51)/P51*10</f>
        <v>41.25</v>
      </c>
      <c r="T51" s="30">
        <v>1</v>
      </c>
      <c r="U51" s="30"/>
      <c r="V51" s="30"/>
      <c r="W51" s="31">
        <f>SUM(U51*10+V51)/T51*10</f>
        <v>0</v>
      </c>
      <c r="X51" s="30">
        <v>1</v>
      </c>
      <c r="Y51" s="30"/>
      <c r="Z51" s="30"/>
      <c r="AA51" s="31">
        <f>SUM(Y51*10+Z51)/X51*10</f>
        <v>0</v>
      </c>
      <c r="AB51" s="30">
        <v>1</v>
      </c>
      <c r="AC51" s="30"/>
      <c r="AD51" s="30"/>
      <c r="AE51" s="31">
        <f>SUM(AC51*10+AD51)/AB51*10</f>
        <v>0</v>
      </c>
      <c r="AF51" s="30">
        <v>1</v>
      </c>
      <c r="AG51" s="30"/>
      <c r="AH51" s="30"/>
      <c r="AI51" s="31">
        <f>SUM(AG51*10+AH51)/AF51*10</f>
        <v>0</v>
      </c>
      <c r="AJ51" s="30">
        <v>1</v>
      </c>
      <c r="AK51" s="30"/>
      <c r="AL51" s="30"/>
      <c r="AM51" s="31">
        <f>SUM(AK51*10+AL51)/AJ51*10</f>
        <v>0</v>
      </c>
      <c r="AN51" s="30">
        <v>1</v>
      </c>
      <c r="AO51" s="30"/>
      <c r="AP51" s="30"/>
      <c r="AQ51" s="31">
        <f>SUM(AO51*10+AP51)/AN51*10</f>
        <v>0</v>
      </c>
      <c r="AR51" s="30">
        <v>1</v>
      </c>
      <c r="AS51" s="30"/>
      <c r="AT51" s="30"/>
      <c r="AU51" s="32">
        <f>SUM(AS51*10+AT51)/AR51*10</f>
        <v>0</v>
      </c>
      <c r="AV51" s="30">
        <v>1</v>
      </c>
      <c r="AW51" s="30"/>
      <c r="AX51" s="30"/>
      <c r="AY51" s="31">
        <f>SUM(AW51*10+AX51)/AV51*10</f>
        <v>0</v>
      </c>
      <c r="AZ51" s="33">
        <f>IF(H51&lt;250,0,IF(H51&lt;500,250,IF(H51&lt;750,"500",IF(H51&lt;1000,750,IF(H51&lt;1500,1000,IF(H51&lt;2000,1500,IF(H51&lt;2500,2000,IF(H51&lt;3000,2500,3000))))))))</f>
        <v>1000</v>
      </c>
      <c r="BA51" s="34">
        <v>1000</v>
      </c>
      <c r="BB51" s="6">
        <f>AZ51-BA51</f>
        <v>0</v>
      </c>
      <c r="BC51" s="33" t="str">
        <f>IF(BB51=0,"geen actie",CONCATENATE("diploma uitschrijven: ",AZ51," punten"))</f>
        <v>geen actie</v>
      </c>
      <c r="BD51" s="3">
        <v>50</v>
      </c>
      <c r="BE51" s="35"/>
      <c r="BF51" s="35"/>
      <c r="BG51" s="35"/>
      <c r="BH51" s="35"/>
      <c r="BL51" s="35"/>
    </row>
    <row r="52" spans="1:64" ht="18" customHeight="1" x14ac:dyDescent="0.3">
      <c r="A52" s="3">
        <v>51</v>
      </c>
      <c r="B52" s="3" t="str">
        <f>IF(A52=BD52,"v","x")</f>
        <v>v</v>
      </c>
      <c r="C52" s="3" t="s">
        <v>61</v>
      </c>
      <c r="D52" s="26"/>
      <c r="E52" s="27" t="s">
        <v>127</v>
      </c>
      <c r="F52" s="36">
        <v>115971</v>
      </c>
      <c r="G52" s="6" t="s">
        <v>108</v>
      </c>
      <c r="H52" s="28">
        <f>SUM(K52+O52+S52+W52+AA52+AE52+AI52+AM52+AQ52+AU52+AY52)</f>
        <v>1754.8373015873001</v>
      </c>
      <c r="I52" s="33">
        <v>2006</v>
      </c>
      <c r="J52" s="29">
        <f>2018-I52</f>
        <v>12</v>
      </c>
      <c r="K52" s="17">
        <v>1754.8373015873001</v>
      </c>
      <c r="L52" s="30">
        <v>1</v>
      </c>
      <c r="M52" s="30"/>
      <c r="N52" s="30"/>
      <c r="O52" s="31">
        <f>SUM(M52*10+N52)/L52*10</f>
        <v>0</v>
      </c>
      <c r="P52" s="30">
        <v>1</v>
      </c>
      <c r="Q52" s="30"/>
      <c r="R52" s="30"/>
      <c r="S52" s="31">
        <f>SUM(Q52*10+R52)/P52*10</f>
        <v>0</v>
      </c>
      <c r="T52" s="30">
        <v>1</v>
      </c>
      <c r="U52" s="30"/>
      <c r="V52" s="30"/>
      <c r="W52" s="31">
        <f>SUM(U52*10+V52)/T52*10</f>
        <v>0</v>
      </c>
      <c r="X52" s="30">
        <v>1</v>
      </c>
      <c r="Y52" s="30"/>
      <c r="Z52" s="30"/>
      <c r="AA52" s="31">
        <f>SUM(Y52*10+Z52)/X52*10</f>
        <v>0</v>
      </c>
      <c r="AB52" s="30">
        <v>1</v>
      </c>
      <c r="AC52" s="30"/>
      <c r="AD52" s="30"/>
      <c r="AE52" s="31">
        <f>SUM(AC52*10+AD52)/AB52*10</f>
        <v>0</v>
      </c>
      <c r="AF52" s="30">
        <v>1</v>
      </c>
      <c r="AG52" s="30"/>
      <c r="AH52" s="30"/>
      <c r="AI52" s="31">
        <f>SUM(AG52*10+AH52)/AF52*10</f>
        <v>0</v>
      </c>
      <c r="AJ52" s="30">
        <v>1</v>
      </c>
      <c r="AK52" s="30"/>
      <c r="AL52" s="30"/>
      <c r="AM52" s="31">
        <f>SUM(AK52*10+AL52)/AJ52*10</f>
        <v>0</v>
      </c>
      <c r="AN52" s="30">
        <v>1</v>
      </c>
      <c r="AO52" s="30"/>
      <c r="AP52" s="30"/>
      <c r="AQ52" s="31">
        <f>SUM(AO52*10+AP52)/AN52*10</f>
        <v>0</v>
      </c>
      <c r="AR52" s="30">
        <v>1</v>
      </c>
      <c r="AS52" s="30"/>
      <c r="AT52" s="30"/>
      <c r="AU52" s="32">
        <f>SUM(AS52*10+AT52)/AR52*10</f>
        <v>0</v>
      </c>
      <c r="AV52" s="30">
        <v>1</v>
      </c>
      <c r="AW52" s="30"/>
      <c r="AX52" s="30"/>
      <c r="AY52" s="31">
        <f>SUM(AW52*10+AX52)/AV52*10</f>
        <v>0</v>
      </c>
      <c r="AZ52" s="33">
        <f>IF(H52&lt;250,0,IF(H52&lt;500,250,IF(H52&lt;750,"500",IF(H52&lt;1000,750,IF(H52&lt;1500,1000,IF(H52&lt;2000,1500,IF(H52&lt;2500,2000,IF(H52&lt;3000,2500,3000))))))))</f>
        <v>1500</v>
      </c>
      <c r="BA52" s="34">
        <v>1500</v>
      </c>
      <c r="BB52" s="6">
        <f>AZ52-BA52</f>
        <v>0</v>
      </c>
      <c r="BC52" s="33" t="str">
        <f>IF(BB52=0,"geen actie",CONCATENATE("diploma uitschrijven: ",AZ52," punten"))</f>
        <v>geen actie</v>
      </c>
      <c r="BD52" s="3">
        <v>51</v>
      </c>
      <c r="BE52" s="35"/>
      <c r="BF52" s="35"/>
      <c r="BG52" s="35"/>
      <c r="BH52" s="35"/>
      <c r="BL52" s="35"/>
    </row>
    <row r="53" spans="1:64" ht="18" customHeight="1" x14ac:dyDescent="0.3">
      <c r="A53" s="3">
        <v>52</v>
      </c>
      <c r="B53" s="3" t="str">
        <f>IF(A53=BD53,"v","x")</f>
        <v>v</v>
      </c>
      <c r="C53" s="10" t="s">
        <v>61</v>
      </c>
      <c r="D53" s="26"/>
      <c r="E53" s="27" t="s">
        <v>128</v>
      </c>
      <c r="F53" s="6"/>
      <c r="G53" s="3" t="s">
        <v>129</v>
      </c>
      <c r="H53" s="28">
        <f>SUM(K53+O53+S53+W53+AA53+AE53+AI53+AM53+AQ53+AU53+AY53)</f>
        <v>155.08441558441601</v>
      </c>
      <c r="I53" s="6">
        <v>2006</v>
      </c>
      <c r="J53" s="29">
        <f>2018-I53</f>
        <v>12</v>
      </c>
      <c r="K53" s="17">
        <v>155.08441558441601</v>
      </c>
      <c r="L53" s="30">
        <v>1</v>
      </c>
      <c r="M53" s="30"/>
      <c r="N53" s="30"/>
      <c r="O53" s="31">
        <f>SUM(M53*10+N53)/L53*10</f>
        <v>0</v>
      </c>
      <c r="P53" s="30">
        <v>1</v>
      </c>
      <c r="Q53" s="30"/>
      <c r="R53" s="30"/>
      <c r="S53" s="31">
        <f>SUM(Q53*10+R53)/P53*10</f>
        <v>0</v>
      </c>
      <c r="T53" s="30">
        <v>1</v>
      </c>
      <c r="U53" s="30"/>
      <c r="V53" s="30"/>
      <c r="W53" s="31">
        <f>SUM(U53*10+V53)/T53*10</f>
        <v>0</v>
      </c>
      <c r="X53" s="30">
        <v>1</v>
      </c>
      <c r="Y53" s="30"/>
      <c r="Z53" s="30"/>
      <c r="AA53" s="31">
        <f>SUM(Y53*10+Z53)/X53*10</f>
        <v>0</v>
      </c>
      <c r="AB53" s="30">
        <v>1</v>
      </c>
      <c r="AC53" s="30"/>
      <c r="AD53" s="30"/>
      <c r="AE53" s="31">
        <f>SUM(AC53*10+AD53)/AB53*10</f>
        <v>0</v>
      </c>
      <c r="AF53" s="30">
        <v>1</v>
      </c>
      <c r="AG53" s="30"/>
      <c r="AH53" s="30"/>
      <c r="AI53" s="31">
        <f>SUM(AG53*10+AH53)/AF53*10</f>
        <v>0</v>
      </c>
      <c r="AJ53" s="30">
        <v>1</v>
      </c>
      <c r="AK53" s="30"/>
      <c r="AL53" s="30"/>
      <c r="AM53" s="31">
        <f>SUM(AK53*10+AL53)/AJ53*10</f>
        <v>0</v>
      </c>
      <c r="AN53" s="30">
        <v>1</v>
      </c>
      <c r="AO53" s="30"/>
      <c r="AP53" s="30"/>
      <c r="AQ53" s="31">
        <f>SUM(AO53*10+AP53)/AN53*10</f>
        <v>0</v>
      </c>
      <c r="AR53" s="30">
        <v>1</v>
      </c>
      <c r="AS53" s="30"/>
      <c r="AT53" s="30"/>
      <c r="AU53" s="32">
        <f>SUM(AS53*10+AT53)/AR53*10</f>
        <v>0</v>
      </c>
      <c r="AV53" s="30">
        <v>1</v>
      </c>
      <c r="AW53" s="30"/>
      <c r="AX53" s="30"/>
      <c r="AY53" s="31">
        <f>SUM(AW53*10+AX53)/AV53*10</f>
        <v>0</v>
      </c>
      <c r="AZ53" s="33">
        <f>IF(H53&lt;250,0,IF(H53&lt;500,250,IF(H53&lt;750,"500",IF(H53&lt;1000,750,IF(H53&lt;1500,1000,IF(H53&lt;2000,1500,IF(H53&lt;2500,2000,IF(H53&lt;3000,2500,3000))))))))</f>
        <v>0</v>
      </c>
      <c r="BA53" s="34">
        <v>0</v>
      </c>
      <c r="BB53" s="6">
        <f>AZ53-BA53</f>
        <v>0</v>
      </c>
      <c r="BC53" s="33" t="str">
        <f>IF(BB53=0,"geen actie",CONCATENATE("diploma uitschrijven: ",AZ53," punten"))</f>
        <v>geen actie</v>
      </c>
      <c r="BD53" s="3">
        <v>52</v>
      </c>
      <c r="BF53" s="35"/>
      <c r="BG53" s="35"/>
      <c r="BH53" s="35"/>
      <c r="BL53" s="35"/>
    </row>
    <row r="54" spans="1:64" ht="18" customHeight="1" x14ac:dyDescent="0.3">
      <c r="A54" s="3">
        <v>53</v>
      </c>
      <c r="B54" s="3" t="str">
        <f>IF(A54=BD54,"v","x")</f>
        <v>v</v>
      </c>
      <c r="C54" s="42" t="s">
        <v>61</v>
      </c>
      <c r="D54" s="26"/>
      <c r="E54" s="27" t="s">
        <v>130</v>
      </c>
      <c r="F54" s="6"/>
      <c r="G54" s="3" t="s">
        <v>115</v>
      </c>
      <c r="H54" s="28">
        <f>SUM(K54+O54+S54+W54+AA54+AE54+AI54+AM54+AQ54+AU54+AY54)</f>
        <v>329.107142857143</v>
      </c>
      <c r="I54" s="6">
        <v>2005</v>
      </c>
      <c r="J54" s="29">
        <f>2017-I54</f>
        <v>12</v>
      </c>
      <c r="K54" s="17">
        <v>329.107142857143</v>
      </c>
      <c r="L54" s="30">
        <v>1</v>
      </c>
      <c r="M54" s="30"/>
      <c r="N54" s="30"/>
      <c r="O54" s="31">
        <f>SUM(M54*10+N54)/L54*10</f>
        <v>0</v>
      </c>
      <c r="P54" s="30">
        <v>1</v>
      </c>
      <c r="Q54" s="30"/>
      <c r="R54" s="30"/>
      <c r="S54" s="31">
        <f>SUM(Q54*10+R54)/P54*10</f>
        <v>0</v>
      </c>
      <c r="T54" s="30">
        <v>1</v>
      </c>
      <c r="U54" s="30"/>
      <c r="V54" s="30"/>
      <c r="W54" s="31">
        <f>SUM(U54*10+V54)/T54*10</f>
        <v>0</v>
      </c>
      <c r="X54" s="30">
        <v>1</v>
      </c>
      <c r="Y54" s="30"/>
      <c r="Z54" s="30"/>
      <c r="AA54" s="31">
        <f>SUM(Y54*10+Z54)/X54*10</f>
        <v>0</v>
      </c>
      <c r="AB54" s="30">
        <v>1</v>
      </c>
      <c r="AC54" s="30"/>
      <c r="AD54" s="30"/>
      <c r="AE54" s="31">
        <f>SUM(AC54*10+AD54)/AB54*10</f>
        <v>0</v>
      </c>
      <c r="AF54" s="30">
        <v>1</v>
      </c>
      <c r="AG54" s="30"/>
      <c r="AH54" s="30"/>
      <c r="AI54" s="31">
        <f>SUM(AG54*10+AH54)/AF54*10</f>
        <v>0</v>
      </c>
      <c r="AJ54" s="30">
        <v>1</v>
      </c>
      <c r="AK54" s="30"/>
      <c r="AL54" s="30"/>
      <c r="AM54" s="31">
        <f>SUM(AK54*10+AL54)/AJ54*10</f>
        <v>0</v>
      </c>
      <c r="AN54" s="30">
        <v>1</v>
      </c>
      <c r="AO54" s="30"/>
      <c r="AP54" s="30"/>
      <c r="AQ54" s="31">
        <f>SUM(AO54*10+AP54)/AN54*10</f>
        <v>0</v>
      </c>
      <c r="AR54" s="30">
        <v>1</v>
      </c>
      <c r="AS54" s="30"/>
      <c r="AT54" s="30"/>
      <c r="AU54" s="32">
        <f>SUM(AS54*10+AT54)/AR54*10</f>
        <v>0</v>
      </c>
      <c r="AV54" s="30">
        <v>1</v>
      </c>
      <c r="AW54" s="30"/>
      <c r="AX54" s="30"/>
      <c r="AY54" s="31">
        <f>SUM(AW54*10+AX54)/AV54*10</f>
        <v>0</v>
      </c>
      <c r="AZ54" s="33">
        <f>IF(H54&lt;250,0,IF(H54&lt;500,250,IF(H54&lt;750,"500",IF(H54&lt;1000,750,IF(H54&lt;1500,1000,IF(H54&lt;2000,1500,IF(H54&lt;2500,2000,IF(H54&lt;3000,2500,3000))))))))</f>
        <v>250</v>
      </c>
      <c r="BA54" s="34">
        <v>250</v>
      </c>
      <c r="BB54" s="6">
        <f>AZ54-BA54</f>
        <v>0</v>
      </c>
      <c r="BC54" s="33" t="str">
        <f>IF(BB54=0,"geen actie",CONCATENATE("diploma uitschrijven: ",AZ54," punten"))</f>
        <v>geen actie</v>
      </c>
      <c r="BD54" s="3">
        <v>53</v>
      </c>
      <c r="BE54" s="35"/>
      <c r="BF54" s="35"/>
      <c r="BG54" s="35"/>
      <c r="BH54" s="35"/>
      <c r="BL54" s="35"/>
    </row>
    <row r="55" spans="1:64" ht="20.25" customHeight="1" x14ac:dyDescent="0.3">
      <c r="A55" s="3">
        <v>54</v>
      </c>
      <c r="B55" s="3" t="str">
        <f>IF(A55=BD55,"v","x")</f>
        <v>v</v>
      </c>
      <c r="C55" s="10"/>
      <c r="D55" s="6"/>
      <c r="E55" s="27" t="s">
        <v>131</v>
      </c>
      <c r="F55" s="36">
        <v>115488</v>
      </c>
      <c r="G55" s="6" t="s">
        <v>76</v>
      </c>
      <c r="H55" s="28">
        <f>SUM(K55+O55+S55+W55+AA55+AE55+AI55+AM55+AQ55+AU55+AY55)</f>
        <v>1999.6836219336201</v>
      </c>
      <c r="I55" s="33">
        <v>2005</v>
      </c>
      <c r="J55" s="29">
        <f>2017-I55</f>
        <v>12</v>
      </c>
      <c r="K55" s="17">
        <v>1630.4336219336201</v>
      </c>
      <c r="L55" s="30">
        <v>1</v>
      </c>
      <c r="M55" s="30"/>
      <c r="N55" s="30"/>
      <c r="O55" s="31">
        <f>SUM(M55*10+N55)/L55*10</f>
        <v>0</v>
      </c>
      <c r="P55" s="30">
        <v>10</v>
      </c>
      <c r="Q55" s="30">
        <v>7</v>
      </c>
      <c r="R55" s="30">
        <v>43</v>
      </c>
      <c r="S55" s="31">
        <f>SUM(Q55*10+R55)/P55*10</f>
        <v>113</v>
      </c>
      <c r="T55" s="30">
        <v>8</v>
      </c>
      <c r="U55" s="30">
        <v>5</v>
      </c>
      <c r="V55" s="30">
        <v>35</v>
      </c>
      <c r="W55" s="31">
        <f>SUM(U55*10+V55)/T55*10</f>
        <v>106.25</v>
      </c>
      <c r="X55" s="30">
        <v>7</v>
      </c>
      <c r="Y55" s="30">
        <v>7</v>
      </c>
      <c r="Z55" s="30">
        <v>35</v>
      </c>
      <c r="AA55" s="31">
        <f>SUM(Y55*10+Z55)/X55*10</f>
        <v>150</v>
      </c>
      <c r="AB55" s="30">
        <v>1</v>
      </c>
      <c r="AC55" s="30"/>
      <c r="AD55" s="30"/>
      <c r="AE55" s="31">
        <f>SUM(AC55*10+AD55)/AB55*10</f>
        <v>0</v>
      </c>
      <c r="AF55" s="30">
        <v>1</v>
      </c>
      <c r="AG55" s="30"/>
      <c r="AH55" s="30"/>
      <c r="AI55" s="31">
        <f>SUM(AG55*10+AH55)/AF55*10</f>
        <v>0</v>
      </c>
      <c r="AJ55" s="30">
        <v>1</v>
      </c>
      <c r="AK55" s="30"/>
      <c r="AL55" s="30"/>
      <c r="AM55" s="31">
        <f>SUM(AK55*10+AL55)/AJ55*10</f>
        <v>0</v>
      </c>
      <c r="AN55" s="30">
        <v>1</v>
      </c>
      <c r="AO55" s="30"/>
      <c r="AP55" s="30"/>
      <c r="AQ55" s="31">
        <f>SUM(AO55*10+AP55)/AN55*10</f>
        <v>0</v>
      </c>
      <c r="AR55" s="30">
        <v>1</v>
      </c>
      <c r="AS55" s="30"/>
      <c r="AT55" s="30"/>
      <c r="AU55" s="32">
        <f>SUM(AS55*10+AT55)/AR55*10</f>
        <v>0</v>
      </c>
      <c r="AV55" s="30">
        <v>1</v>
      </c>
      <c r="AW55" s="30"/>
      <c r="AX55" s="30"/>
      <c r="AY55" s="31">
        <f>SUM(AW55*10+AX55)/AV55*10</f>
        <v>0</v>
      </c>
      <c r="AZ55" s="33">
        <f>IF(H55&lt;250,0,IF(H55&lt;500,250,IF(H55&lt;750,"500",IF(H55&lt;1000,750,IF(H55&lt;1500,1000,IF(H55&lt;2000,1500,IF(H55&lt;2500,2000,IF(H55&lt;3000,2500,3000))))))))</f>
        <v>1500</v>
      </c>
      <c r="BA55" s="34">
        <v>1500</v>
      </c>
      <c r="BB55" s="6">
        <f>AZ55-BA55</f>
        <v>0</v>
      </c>
      <c r="BC55" s="33" t="str">
        <f>IF(BB55=0,"geen actie",CONCATENATE("diploma uitschrijven: ",AZ55," punten"))</f>
        <v>geen actie</v>
      </c>
      <c r="BD55" s="3">
        <v>54</v>
      </c>
      <c r="BE55" s="35"/>
      <c r="BF55" s="35"/>
      <c r="BG55" s="35"/>
      <c r="BH55" s="35"/>
      <c r="BL55" s="35"/>
    </row>
    <row r="56" spans="1:64" ht="18" customHeight="1" x14ac:dyDescent="0.3">
      <c r="A56" s="3">
        <v>55</v>
      </c>
      <c r="B56" s="3" t="str">
        <f>IF(A56=BD56,"v","x")</f>
        <v>v</v>
      </c>
      <c r="C56" s="3"/>
      <c r="D56" s="40"/>
      <c r="E56" s="43" t="s">
        <v>132</v>
      </c>
      <c r="F56" s="36"/>
      <c r="G56" s="6" t="s">
        <v>76</v>
      </c>
      <c r="H56" s="28">
        <f>SUM(K56+O56+S56+W56+AA56+AE56+AI56+AM56+AQ56+AU56+AY56)</f>
        <v>101.25</v>
      </c>
      <c r="I56" s="33">
        <v>2004</v>
      </c>
      <c r="J56" s="38">
        <f>2018-I56</f>
        <v>14</v>
      </c>
      <c r="K56" s="17"/>
      <c r="L56" s="30">
        <v>1</v>
      </c>
      <c r="M56" s="30"/>
      <c r="N56" s="30"/>
      <c r="O56" s="31">
        <f>SUM(M56*10+N56)/L56*10</f>
        <v>0</v>
      </c>
      <c r="P56" s="30">
        <v>1</v>
      </c>
      <c r="Q56" s="30"/>
      <c r="R56" s="30"/>
      <c r="S56" s="31">
        <f>SUM(Q56*10+R56)/P56*10</f>
        <v>0</v>
      </c>
      <c r="T56" s="30">
        <v>8</v>
      </c>
      <c r="U56" s="30">
        <v>5</v>
      </c>
      <c r="V56" s="30">
        <v>31</v>
      </c>
      <c r="W56" s="31">
        <f>SUM(U56*10+V56)/T56*10</f>
        <v>101.25</v>
      </c>
      <c r="X56" s="30">
        <v>1</v>
      </c>
      <c r="Y56" s="30"/>
      <c r="Z56" s="30"/>
      <c r="AA56" s="31">
        <f>SUM(Y56*10+Z56)/X56*10</f>
        <v>0</v>
      </c>
      <c r="AB56" s="30">
        <v>1</v>
      </c>
      <c r="AC56" s="30"/>
      <c r="AD56" s="30"/>
      <c r="AE56" s="31">
        <f>SUM(AC56*10+AD56)/AB56*10</f>
        <v>0</v>
      </c>
      <c r="AF56" s="30">
        <v>1</v>
      </c>
      <c r="AG56" s="30"/>
      <c r="AH56" s="30"/>
      <c r="AI56" s="31">
        <f>SUM(AG56*10+AH56)/AF56*10</f>
        <v>0</v>
      </c>
      <c r="AJ56" s="30">
        <v>1</v>
      </c>
      <c r="AK56" s="30"/>
      <c r="AL56" s="30"/>
      <c r="AM56" s="31">
        <f>SUM(AK56*10+AL56)/AJ56*10</f>
        <v>0</v>
      </c>
      <c r="AN56" s="30">
        <v>1</v>
      </c>
      <c r="AO56" s="30"/>
      <c r="AP56" s="30"/>
      <c r="AQ56" s="31">
        <f>SUM(AO56*10+AP56)/AN56*10</f>
        <v>0</v>
      </c>
      <c r="AR56" s="30">
        <v>1</v>
      </c>
      <c r="AS56" s="30"/>
      <c r="AT56" s="30"/>
      <c r="AU56" s="32">
        <f>SUM(AS56*10+AT56)/AR56*10</f>
        <v>0</v>
      </c>
      <c r="AV56" s="30">
        <v>1</v>
      </c>
      <c r="AW56" s="30"/>
      <c r="AX56" s="30"/>
      <c r="AY56" s="31">
        <f>SUM(AW56*10+AX56)/AV56*10</f>
        <v>0</v>
      </c>
      <c r="AZ56" s="33">
        <f>IF(H56&lt;250,0,IF(H56&lt;500,250,IF(H56&lt;750,"500",IF(H56&lt;1000,750,IF(H56&lt;1500,1000,IF(H56&lt;2000,1500,IF(H56&lt;2500,2000,IF(H56&lt;3000,2500,3000))))))))</f>
        <v>0</v>
      </c>
      <c r="BA56" s="34">
        <v>0</v>
      </c>
      <c r="BB56" s="6">
        <f>AZ56-BA56</f>
        <v>0</v>
      </c>
      <c r="BC56" s="33" t="str">
        <f>IF(BB56=0,"geen actie",CONCATENATE("diploma uitschrijven: ",AZ56," punten"))</f>
        <v>geen actie</v>
      </c>
      <c r="BD56" s="3">
        <v>55</v>
      </c>
      <c r="BE56" s="35"/>
      <c r="BF56" s="35"/>
      <c r="BG56" s="35"/>
      <c r="BH56" s="35"/>
      <c r="BL56" s="35"/>
    </row>
    <row r="57" spans="1:64" ht="18" customHeight="1" x14ac:dyDescent="0.3">
      <c r="A57" s="3">
        <v>56</v>
      </c>
      <c r="B57" s="3" t="str">
        <f>IF(A57=BD57,"v","x")</f>
        <v>v</v>
      </c>
      <c r="C57" s="3" t="s">
        <v>61</v>
      </c>
      <c r="D57" s="6"/>
      <c r="E57" s="27" t="s">
        <v>486</v>
      </c>
      <c r="F57" s="36">
        <v>117558</v>
      </c>
      <c r="G57" s="6" t="s">
        <v>87</v>
      </c>
      <c r="H57" s="28">
        <f>SUM(K57+O57+S57+W57+AA57+AE57+AI57+AM57+AQ57+AU57+AY57)</f>
        <v>1490.1778499278475</v>
      </c>
      <c r="I57" s="33">
        <v>2006</v>
      </c>
      <c r="J57" s="29">
        <f>2018-I57</f>
        <v>12</v>
      </c>
      <c r="K57" s="17">
        <v>1267.5588023088001</v>
      </c>
      <c r="L57" s="30">
        <v>6</v>
      </c>
      <c r="M57" s="30">
        <v>3</v>
      </c>
      <c r="N57" s="30">
        <v>23</v>
      </c>
      <c r="O57" s="31">
        <f>SUM(M57*10+N57)/L57*10</f>
        <v>88.333333333333343</v>
      </c>
      <c r="P57" s="30">
        <v>1</v>
      </c>
      <c r="Q57" s="30"/>
      <c r="R57" s="30"/>
      <c r="S57" s="31">
        <f>SUM(Q57*10+R57)/P57*10</f>
        <v>0</v>
      </c>
      <c r="T57" s="30">
        <v>1</v>
      </c>
      <c r="U57" s="30"/>
      <c r="V57" s="30"/>
      <c r="W57" s="31">
        <f>SUM(U57*10+V57)/T57*10</f>
        <v>0</v>
      </c>
      <c r="X57" s="30">
        <v>7</v>
      </c>
      <c r="Y57" s="30">
        <v>6</v>
      </c>
      <c r="Z57" s="30">
        <v>34</v>
      </c>
      <c r="AA57" s="31">
        <f>SUM(Y57*10+Z57)/X57*10</f>
        <v>134.28571428571428</v>
      </c>
      <c r="AB57" s="30">
        <v>1</v>
      </c>
      <c r="AC57" s="30"/>
      <c r="AD57" s="30"/>
      <c r="AE57" s="31">
        <f>SUM(AC57*10+AD57)/AB57*10</f>
        <v>0</v>
      </c>
      <c r="AF57" s="30">
        <v>1</v>
      </c>
      <c r="AG57" s="30"/>
      <c r="AH57" s="30"/>
      <c r="AI57" s="31">
        <f>SUM(AG57*10+AH57)/AF57*10</f>
        <v>0</v>
      </c>
      <c r="AJ57" s="30">
        <v>1</v>
      </c>
      <c r="AK57" s="30"/>
      <c r="AL57" s="30"/>
      <c r="AM57" s="31">
        <f>SUM(AK57*10+AL57)/AJ57*10</f>
        <v>0</v>
      </c>
      <c r="AN57" s="30">
        <v>1</v>
      </c>
      <c r="AO57" s="30"/>
      <c r="AP57" s="30"/>
      <c r="AQ57" s="31">
        <f>SUM(AO57*10+AP57)/AN57*10</f>
        <v>0</v>
      </c>
      <c r="AR57" s="30">
        <v>1</v>
      </c>
      <c r="AS57" s="30"/>
      <c r="AT57" s="30"/>
      <c r="AU57" s="32">
        <f>SUM(AS57*10+AT57)/AR57*10</f>
        <v>0</v>
      </c>
      <c r="AV57" s="30">
        <v>1</v>
      </c>
      <c r="AW57" s="30"/>
      <c r="AX57" s="30"/>
      <c r="AY57" s="31">
        <f>SUM(AW57*10+AX57)/AV57*10</f>
        <v>0</v>
      </c>
      <c r="AZ57" s="33">
        <f>IF(H57&lt;250,0,IF(H57&lt;500,250,IF(H57&lt;750,"500",IF(H57&lt;1000,750,IF(H57&lt;1500,1000,IF(H57&lt;2000,1500,IF(H57&lt;2500,2000,IF(H57&lt;3000,2500,3000))))))))</f>
        <v>1000</v>
      </c>
      <c r="BA57" s="34">
        <v>1000</v>
      </c>
      <c r="BB57" s="6">
        <f>AZ57-BA57</f>
        <v>0</v>
      </c>
      <c r="BC57" s="33" t="str">
        <f>IF(BB57=0,"geen actie",CONCATENATE("diploma uitschrijven: ",AZ57," punten"))</f>
        <v>geen actie</v>
      </c>
      <c r="BD57" s="3">
        <v>56</v>
      </c>
      <c r="BE57" s="35"/>
      <c r="BF57" s="35"/>
      <c r="BG57" s="35"/>
      <c r="BH57" s="35"/>
      <c r="BL57" s="35"/>
    </row>
    <row r="58" spans="1:64" ht="20.25" customHeight="1" x14ac:dyDescent="0.3">
      <c r="A58" s="3">
        <v>57</v>
      </c>
      <c r="B58" s="3" t="str">
        <f>IF(A58=BD58,"v","x")</f>
        <v>v</v>
      </c>
      <c r="C58" s="10" t="s">
        <v>61</v>
      </c>
      <c r="D58" s="6"/>
      <c r="E58" s="27" t="s">
        <v>133</v>
      </c>
      <c r="F58" s="37">
        <v>115082</v>
      </c>
      <c r="G58" s="3" t="s">
        <v>84</v>
      </c>
      <c r="H58" s="28">
        <f>SUM(K58+O58+S58+W58+AA58+AE58+AI58+AM58+AQ58+AU58+AY58)</f>
        <v>930.08333333333303</v>
      </c>
      <c r="I58" s="3">
        <v>2003</v>
      </c>
      <c r="J58" s="29">
        <f>2017-I58</f>
        <v>14</v>
      </c>
      <c r="K58" s="17">
        <v>892.08333333333303</v>
      </c>
      <c r="L58" s="30">
        <v>1</v>
      </c>
      <c r="M58" s="30"/>
      <c r="N58" s="30"/>
      <c r="O58" s="31">
        <f>SUM(M58*10+N58)/L58*10</f>
        <v>0</v>
      </c>
      <c r="P58" s="30">
        <v>10</v>
      </c>
      <c r="Q58" s="30">
        <v>1</v>
      </c>
      <c r="R58" s="30">
        <v>28</v>
      </c>
      <c r="S58" s="31">
        <f>SUM(Q58*10+R58)/P58*10</f>
        <v>38</v>
      </c>
      <c r="T58" s="30">
        <v>1</v>
      </c>
      <c r="U58" s="30"/>
      <c r="V58" s="30"/>
      <c r="W58" s="31">
        <f>SUM(U58*10+V58)/T58*10</f>
        <v>0</v>
      </c>
      <c r="X58" s="30">
        <v>1</v>
      </c>
      <c r="Y58" s="30"/>
      <c r="Z58" s="30"/>
      <c r="AA58" s="31">
        <f>SUM(Y58*10+Z58)/X58*10</f>
        <v>0</v>
      </c>
      <c r="AB58" s="30">
        <v>1</v>
      </c>
      <c r="AC58" s="30"/>
      <c r="AD58" s="30"/>
      <c r="AE58" s="31">
        <f>SUM(AC58*10+AD58)/AB58*10</f>
        <v>0</v>
      </c>
      <c r="AF58" s="30">
        <v>1</v>
      </c>
      <c r="AG58" s="30"/>
      <c r="AH58" s="30"/>
      <c r="AI58" s="31">
        <f>SUM(AG58*10+AH58)/AF58*10</f>
        <v>0</v>
      </c>
      <c r="AJ58" s="30">
        <v>1</v>
      </c>
      <c r="AK58" s="30"/>
      <c r="AL58" s="30"/>
      <c r="AM58" s="31">
        <f>SUM(AK58*10+AL58)/AJ58*10</f>
        <v>0</v>
      </c>
      <c r="AN58" s="30">
        <v>1</v>
      </c>
      <c r="AO58" s="30"/>
      <c r="AP58" s="30"/>
      <c r="AQ58" s="31">
        <f>SUM(AO58*10+AP58)/AN58*10</f>
        <v>0</v>
      </c>
      <c r="AR58" s="30">
        <v>1</v>
      </c>
      <c r="AS58" s="30"/>
      <c r="AT58" s="30"/>
      <c r="AU58" s="32">
        <f>SUM(AS58*10+AT58)/AR58*10</f>
        <v>0</v>
      </c>
      <c r="AV58" s="30">
        <v>1</v>
      </c>
      <c r="AW58" s="30"/>
      <c r="AX58" s="30"/>
      <c r="AY58" s="31">
        <f>SUM(AW58*10+AX58)/AV58*10</f>
        <v>0</v>
      </c>
      <c r="AZ58" s="33">
        <f>IF(H58&lt;250,0,IF(H58&lt;500,250,IF(H58&lt;750,"500",IF(H58&lt;1000,750,IF(H58&lt;1500,1000,IF(H58&lt;2000,1500,IF(H58&lt;2500,2000,IF(H58&lt;3000,2500,3000))))))))</f>
        <v>750</v>
      </c>
      <c r="BA58" s="34">
        <v>750</v>
      </c>
      <c r="BB58" s="6">
        <f>AZ58-BA58</f>
        <v>0</v>
      </c>
      <c r="BC58" s="33" t="str">
        <f>IF(BB58=0,"geen actie",CONCATENATE("diploma uitschrijven: ",AZ58," punten"))</f>
        <v>geen actie</v>
      </c>
      <c r="BD58" s="3">
        <v>57</v>
      </c>
      <c r="BE58" s="35"/>
      <c r="BF58" s="35"/>
      <c r="BG58" s="35"/>
      <c r="BH58" s="35"/>
      <c r="BL58" s="35"/>
    </row>
    <row r="59" spans="1:64" ht="18" customHeight="1" x14ac:dyDescent="0.3">
      <c r="A59" s="3">
        <v>58</v>
      </c>
      <c r="B59" s="3" t="str">
        <f>IF(A59=BD59,"v","x")</f>
        <v>v</v>
      </c>
      <c r="C59" s="3" t="s">
        <v>61</v>
      </c>
      <c r="D59" s="6"/>
      <c r="E59" s="27" t="s">
        <v>134</v>
      </c>
      <c r="F59" s="36"/>
      <c r="G59" s="33" t="s">
        <v>63</v>
      </c>
      <c r="H59" s="28">
        <f>SUM(K59+O59+S59+W59+AA59+AE59+AI59+AM59+AQ59+AU59+AY59)</f>
        <v>2275.5583354553978</v>
      </c>
      <c r="I59" s="33">
        <v>2004</v>
      </c>
      <c r="J59" s="29">
        <f>2017-I59</f>
        <v>13</v>
      </c>
      <c r="K59" s="17">
        <v>1929.78055767762</v>
      </c>
      <c r="L59" s="30">
        <v>1</v>
      </c>
      <c r="M59" s="30"/>
      <c r="N59" s="30"/>
      <c r="O59" s="31">
        <f>SUM(M59*10+N59)/L59*10</f>
        <v>0</v>
      </c>
      <c r="P59" s="30">
        <v>10</v>
      </c>
      <c r="Q59" s="30">
        <v>6</v>
      </c>
      <c r="R59" s="30">
        <v>48</v>
      </c>
      <c r="S59" s="31">
        <f>SUM(Q59*10+R59)/P59*10</f>
        <v>108</v>
      </c>
      <c r="T59" s="30">
        <v>8</v>
      </c>
      <c r="U59" s="30">
        <v>6</v>
      </c>
      <c r="V59" s="30">
        <v>36</v>
      </c>
      <c r="W59" s="31">
        <f>SUM(U59*10+V59)/T59*10</f>
        <v>120</v>
      </c>
      <c r="X59" s="30">
        <v>9</v>
      </c>
      <c r="Y59" s="30">
        <v>7</v>
      </c>
      <c r="Z59" s="30">
        <v>36</v>
      </c>
      <c r="AA59" s="31">
        <f>SUM(Y59*10+Z59)/X59*10</f>
        <v>117.77777777777779</v>
      </c>
      <c r="AB59" s="30">
        <v>1</v>
      </c>
      <c r="AC59" s="30"/>
      <c r="AD59" s="30"/>
      <c r="AE59" s="31">
        <f>SUM(AC59*10+AD59)/AB59*10</f>
        <v>0</v>
      </c>
      <c r="AF59" s="30">
        <v>1</v>
      </c>
      <c r="AG59" s="30"/>
      <c r="AH59" s="30"/>
      <c r="AI59" s="31">
        <f>SUM(AG59*10+AH59)/AF59*10</f>
        <v>0</v>
      </c>
      <c r="AJ59" s="30">
        <v>1</v>
      </c>
      <c r="AK59" s="30"/>
      <c r="AL59" s="30"/>
      <c r="AM59" s="31">
        <f>SUM(AK59*10+AL59)/AJ59*10</f>
        <v>0</v>
      </c>
      <c r="AN59" s="30">
        <v>1</v>
      </c>
      <c r="AO59" s="30"/>
      <c r="AP59" s="30"/>
      <c r="AQ59" s="31">
        <f>SUM(AO59*10+AP59)/AN59*10</f>
        <v>0</v>
      </c>
      <c r="AR59" s="30">
        <v>1</v>
      </c>
      <c r="AS59" s="30"/>
      <c r="AT59" s="30"/>
      <c r="AU59" s="32">
        <f>SUM(AS59*10+AT59)/AR59*10</f>
        <v>0</v>
      </c>
      <c r="AV59" s="30">
        <v>1</v>
      </c>
      <c r="AW59" s="30"/>
      <c r="AX59" s="30"/>
      <c r="AY59" s="31">
        <f>SUM(AW59*10+AX59)/AV59*10</f>
        <v>0</v>
      </c>
      <c r="AZ59" s="33">
        <f>IF(H59&lt;250,0,IF(H59&lt;500,250,IF(H59&lt;750,"500",IF(H59&lt;1000,750,IF(H59&lt;1500,1000,IF(H59&lt;2000,1500,IF(H59&lt;2500,2000,IF(H59&lt;3000,2500,3000))))))))</f>
        <v>2000</v>
      </c>
      <c r="BA59" s="34">
        <v>2000</v>
      </c>
      <c r="BB59" s="6">
        <f>AZ59-BA59</f>
        <v>0</v>
      </c>
      <c r="BC59" s="33" t="str">
        <f>IF(BB59=0,"geen actie",CONCATENATE("diploma uitschrijven: ",AZ59," punten"))</f>
        <v>geen actie</v>
      </c>
      <c r="BD59" s="3">
        <v>58</v>
      </c>
      <c r="BE59" s="35"/>
      <c r="BF59" s="35"/>
      <c r="BG59" s="35"/>
      <c r="BH59" s="35"/>
      <c r="BL59" s="35"/>
    </row>
    <row r="60" spans="1:64" ht="20.25" customHeight="1" x14ac:dyDescent="0.3">
      <c r="A60" s="3">
        <v>59</v>
      </c>
      <c r="B60" s="3" t="str">
        <f>IF(A60=BD60,"v","x")</f>
        <v>v</v>
      </c>
      <c r="C60" s="10" t="s">
        <v>61</v>
      </c>
      <c r="D60" s="26"/>
      <c r="E60" s="27" t="s">
        <v>135</v>
      </c>
      <c r="F60" s="6"/>
      <c r="G60" s="3" t="s">
        <v>63</v>
      </c>
      <c r="H60" s="28">
        <f>SUM(K60+O60+S60+W60+AA60+AE60+AI60+AM60+AQ60+AU60+AY60)</f>
        <v>621.45580808080797</v>
      </c>
      <c r="I60" s="6">
        <v>1998</v>
      </c>
      <c r="J60" s="29">
        <f>2017-I60</f>
        <v>19</v>
      </c>
      <c r="K60" s="17">
        <v>621.45580808080797</v>
      </c>
      <c r="L60" s="30">
        <v>1</v>
      </c>
      <c r="M60" s="30"/>
      <c r="N60" s="30"/>
      <c r="O60" s="31">
        <f>SUM(M60*10+N60)/L60*10</f>
        <v>0</v>
      </c>
      <c r="P60" s="30">
        <v>1</v>
      </c>
      <c r="Q60" s="30"/>
      <c r="R60" s="30"/>
      <c r="S60" s="31">
        <f>SUM(Q60*10+R60)/P60*10</f>
        <v>0</v>
      </c>
      <c r="T60" s="30">
        <v>1</v>
      </c>
      <c r="U60" s="30"/>
      <c r="V60" s="30"/>
      <c r="W60" s="31">
        <f>SUM(U60*10+V60)/T60*10</f>
        <v>0</v>
      </c>
      <c r="X60" s="30">
        <v>1</v>
      </c>
      <c r="Y60" s="30"/>
      <c r="Z60" s="30"/>
      <c r="AA60" s="31">
        <f>SUM(Y60*10+Z60)/X60*10</f>
        <v>0</v>
      </c>
      <c r="AB60" s="30">
        <v>1</v>
      </c>
      <c r="AC60" s="30"/>
      <c r="AD60" s="30"/>
      <c r="AE60" s="31">
        <f>SUM(AC60*10+AD60)/AB60*10</f>
        <v>0</v>
      </c>
      <c r="AF60" s="30">
        <v>1</v>
      </c>
      <c r="AG60" s="30"/>
      <c r="AH60" s="30"/>
      <c r="AI60" s="31">
        <f>SUM(AG60*10+AH60)/AF60*10</f>
        <v>0</v>
      </c>
      <c r="AJ60" s="30">
        <v>1</v>
      </c>
      <c r="AK60" s="30"/>
      <c r="AL60" s="30"/>
      <c r="AM60" s="31">
        <f>SUM(AK60*10+AL60)/AJ60*10</f>
        <v>0</v>
      </c>
      <c r="AN60" s="30">
        <v>1</v>
      </c>
      <c r="AO60" s="30"/>
      <c r="AP60" s="30"/>
      <c r="AQ60" s="31">
        <f>SUM(AO60*10+AP60)/AN60*10</f>
        <v>0</v>
      </c>
      <c r="AR60" s="30">
        <v>1</v>
      </c>
      <c r="AS60" s="30"/>
      <c r="AT60" s="30"/>
      <c r="AU60" s="32">
        <f>SUM(AS60*10+AT60)/AR60*10</f>
        <v>0</v>
      </c>
      <c r="AV60" s="30">
        <v>1</v>
      </c>
      <c r="AW60" s="30"/>
      <c r="AX60" s="30"/>
      <c r="AY60" s="31">
        <f>SUM(AW60*10+AX60)/AV60*10</f>
        <v>0</v>
      </c>
      <c r="AZ60" s="33" t="str">
        <f>IF(H60&lt;250,0,IF(H60&lt;500,250,IF(H60&lt;750,"500",IF(H60&lt;1000,750,IF(H60&lt;1500,1000,IF(H60&lt;2000,1500,IF(H60&lt;2500,2000,IF(H60&lt;3000,2500,3000))))))))</f>
        <v>500</v>
      </c>
      <c r="BA60" s="34">
        <v>500</v>
      </c>
      <c r="BB60" s="6">
        <f>AZ60-BA60</f>
        <v>0</v>
      </c>
      <c r="BC60" s="33" t="str">
        <f>IF(BB60=0,"geen actie",CONCATENATE("diploma uitschrijven: ",AZ60," punten"))</f>
        <v>geen actie</v>
      </c>
      <c r="BD60" s="3">
        <v>59</v>
      </c>
      <c r="BE60" s="35"/>
      <c r="BF60" s="35"/>
      <c r="BG60" s="35"/>
      <c r="BH60" s="35"/>
      <c r="BL60" s="35"/>
    </row>
    <row r="61" spans="1:64" ht="18" customHeight="1" x14ac:dyDescent="0.3">
      <c r="A61" s="3">
        <v>60</v>
      </c>
      <c r="B61" s="3" t="str">
        <f>IF(A61=BD61,"v","x")</f>
        <v>v</v>
      </c>
      <c r="C61" s="10"/>
      <c r="D61" s="26"/>
      <c r="E61" s="27" t="s">
        <v>136</v>
      </c>
      <c r="F61" s="6"/>
      <c r="G61" s="3" t="s">
        <v>76</v>
      </c>
      <c r="H61" s="28">
        <f>SUM(K61+O61+S61+W61+AA61+AE61+AI61+AM61+AQ61+AU61+AY61)</f>
        <v>90</v>
      </c>
      <c r="I61" s="6">
        <v>2002</v>
      </c>
      <c r="J61" s="29">
        <f>2017-I61</f>
        <v>15</v>
      </c>
      <c r="K61" s="17">
        <v>90</v>
      </c>
      <c r="L61" s="30">
        <v>1</v>
      </c>
      <c r="M61" s="30"/>
      <c r="N61" s="30"/>
      <c r="O61" s="31">
        <f>SUM(M61*10+N61)/L61*10</f>
        <v>0</v>
      </c>
      <c r="P61" s="30">
        <v>1</v>
      </c>
      <c r="Q61" s="30"/>
      <c r="R61" s="30"/>
      <c r="S61" s="31">
        <f>SUM(Q61*10+R61)/P61*10</f>
        <v>0</v>
      </c>
      <c r="T61" s="30">
        <v>1</v>
      </c>
      <c r="U61" s="30"/>
      <c r="V61" s="30"/>
      <c r="W61" s="31">
        <f>SUM(U61*10+V61)/T61*10</f>
        <v>0</v>
      </c>
      <c r="X61" s="30">
        <v>1</v>
      </c>
      <c r="Y61" s="30"/>
      <c r="Z61" s="30"/>
      <c r="AA61" s="31">
        <f>SUM(Y61*10+Z61)/X61*10</f>
        <v>0</v>
      </c>
      <c r="AB61" s="30">
        <v>1</v>
      </c>
      <c r="AC61" s="30"/>
      <c r="AD61" s="30"/>
      <c r="AE61" s="31">
        <f>SUM(AC61*10+AD61)/AB61*10</f>
        <v>0</v>
      </c>
      <c r="AF61" s="30">
        <v>1</v>
      </c>
      <c r="AG61" s="30"/>
      <c r="AH61" s="30"/>
      <c r="AI61" s="31">
        <f>SUM(AG61*10+AH61)/AF61*10</f>
        <v>0</v>
      </c>
      <c r="AJ61" s="30">
        <v>1</v>
      </c>
      <c r="AK61" s="30"/>
      <c r="AL61" s="30"/>
      <c r="AM61" s="31">
        <f>SUM(AK61*10+AL61)/AJ61*10</f>
        <v>0</v>
      </c>
      <c r="AN61" s="30">
        <v>1</v>
      </c>
      <c r="AO61" s="30"/>
      <c r="AP61" s="30"/>
      <c r="AQ61" s="31">
        <f>SUM(AO61*10+AP61)/AN61*10</f>
        <v>0</v>
      </c>
      <c r="AR61" s="30">
        <v>1</v>
      </c>
      <c r="AS61" s="30"/>
      <c r="AT61" s="30"/>
      <c r="AU61" s="32">
        <f>SUM(AS61*10+AT61)/AR61*10</f>
        <v>0</v>
      </c>
      <c r="AV61" s="30">
        <v>1</v>
      </c>
      <c r="AW61" s="30"/>
      <c r="AX61" s="30"/>
      <c r="AY61" s="31">
        <f>SUM(AW61*10+AX61)/AV61*10</f>
        <v>0</v>
      </c>
      <c r="AZ61" s="33">
        <f>IF(H61&lt;250,0,IF(H61&lt;500,250,IF(H61&lt;750,"500",IF(H61&lt;1000,750,IF(H61&lt;1500,1000,IF(H61&lt;2000,1500,IF(H61&lt;2500,2000,IF(H61&lt;3000,2500,3000))))))))</f>
        <v>0</v>
      </c>
      <c r="BA61" s="34">
        <v>0</v>
      </c>
      <c r="BB61" s="6">
        <f>AZ61-BA61</f>
        <v>0</v>
      </c>
      <c r="BC61" s="33" t="str">
        <f>IF(BB61=0,"geen actie",CONCATENATE("diploma uitschrijven: ",AZ61," punten"))</f>
        <v>geen actie</v>
      </c>
      <c r="BD61" s="3">
        <v>60</v>
      </c>
      <c r="BE61" s="35"/>
      <c r="BF61" s="35"/>
      <c r="BG61" s="35"/>
      <c r="BH61" s="35"/>
      <c r="BI61" s="35"/>
      <c r="BJ61" s="35"/>
      <c r="BK61" s="35"/>
      <c r="BL61" s="35"/>
    </row>
    <row r="62" spans="1:64" ht="20.25" customHeight="1" x14ac:dyDescent="0.3">
      <c r="A62" s="3">
        <v>61</v>
      </c>
      <c r="B62" s="3" t="str">
        <f>IF(A62=BD62,"v","x")</f>
        <v>v</v>
      </c>
      <c r="C62" s="10" t="s">
        <v>110</v>
      </c>
      <c r="D62" s="26"/>
      <c r="E62" s="27" t="s">
        <v>137</v>
      </c>
      <c r="F62" s="36">
        <v>115679</v>
      </c>
      <c r="G62" s="6" t="s">
        <v>70</v>
      </c>
      <c r="H62" s="28">
        <f>SUM(K62+O62+S62+W62+AA62+AE62+AI62+AM62+AQ62+AU62+AY62)</f>
        <v>1074.9112554112601</v>
      </c>
      <c r="I62" s="33">
        <v>2003</v>
      </c>
      <c r="J62" s="38">
        <f>2018-I62</f>
        <v>15</v>
      </c>
      <c r="K62" s="17">
        <v>1074.9112554112601</v>
      </c>
      <c r="L62" s="30">
        <v>1</v>
      </c>
      <c r="M62" s="30"/>
      <c r="N62" s="30"/>
      <c r="O62" s="31">
        <f>SUM(M62*10+N62)/L62*10</f>
        <v>0</v>
      </c>
      <c r="P62" s="30">
        <v>1</v>
      </c>
      <c r="Q62" s="30"/>
      <c r="R62" s="30"/>
      <c r="S62" s="31">
        <f>SUM(Q62*10+R62)/P62*10</f>
        <v>0</v>
      </c>
      <c r="T62" s="30">
        <v>1</v>
      </c>
      <c r="U62" s="30"/>
      <c r="V62" s="30"/>
      <c r="W62" s="31">
        <f>SUM(U62*10+V62)/T62*10</f>
        <v>0</v>
      </c>
      <c r="X62" s="30">
        <v>1</v>
      </c>
      <c r="Y62" s="30"/>
      <c r="Z62" s="30"/>
      <c r="AA62" s="31">
        <f>SUM(Y62*10+Z62)/X62*10</f>
        <v>0</v>
      </c>
      <c r="AB62" s="30">
        <v>1</v>
      </c>
      <c r="AC62" s="30"/>
      <c r="AD62" s="30"/>
      <c r="AE62" s="31">
        <f>SUM(AC62*10+AD62)/AB62*10</f>
        <v>0</v>
      </c>
      <c r="AF62" s="30">
        <v>1</v>
      </c>
      <c r="AG62" s="30"/>
      <c r="AH62" s="30"/>
      <c r="AI62" s="31">
        <f>SUM(AG62*10+AH62)/AF62*10</f>
        <v>0</v>
      </c>
      <c r="AJ62" s="30">
        <v>1</v>
      </c>
      <c r="AK62" s="30"/>
      <c r="AL62" s="30"/>
      <c r="AM62" s="31">
        <f>SUM(AK62*10+AL62)/AJ62*10</f>
        <v>0</v>
      </c>
      <c r="AN62" s="30">
        <v>1</v>
      </c>
      <c r="AO62" s="30"/>
      <c r="AP62" s="30"/>
      <c r="AQ62" s="31">
        <f>SUM(AO62*10+AP62)/AN62*10</f>
        <v>0</v>
      </c>
      <c r="AR62" s="30">
        <v>1</v>
      </c>
      <c r="AS62" s="30"/>
      <c r="AT62" s="30"/>
      <c r="AU62" s="32">
        <f>SUM(AS62*10+AT62)/AR62*10</f>
        <v>0</v>
      </c>
      <c r="AV62" s="30">
        <v>1</v>
      </c>
      <c r="AW62" s="30"/>
      <c r="AX62" s="30"/>
      <c r="AY62" s="31">
        <f>SUM(AW62*10+AX62)/AV62*10</f>
        <v>0</v>
      </c>
      <c r="AZ62" s="33">
        <f>IF(H62&lt;250,0,IF(H62&lt;500,250,IF(H62&lt;750,"500",IF(H62&lt;1000,750,IF(H62&lt;1500,1000,IF(H62&lt;2000,1500,IF(H62&lt;2500,2000,IF(H62&lt;3000,2500,3000))))))))</f>
        <v>1000</v>
      </c>
      <c r="BA62" s="34">
        <v>1000</v>
      </c>
      <c r="BB62" s="6">
        <f>AZ62-BA62</f>
        <v>0</v>
      </c>
      <c r="BC62" s="33" t="str">
        <f>IF(BB62=0,"geen actie",CONCATENATE("diploma uitschrijven: ",AZ62," punten"))</f>
        <v>geen actie</v>
      </c>
      <c r="BD62" s="3">
        <v>61</v>
      </c>
      <c r="BE62" s="35"/>
      <c r="BF62" s="35"/>
      <c r="BG62" s="35"/>
      <c r="BH62" s="35"/>
      <c r="BI62" s="35"/>
      <c r="BJ62" s="35"/>
      <c r="BK62" s="35"/>
      <c r="BL62" s="35"/>
    </row>
    <row r="63" spans="1:64" ht="18" customHeight="1" x14ac:dyDescent="0.3">
      <c r="A63" s="3">
        <v>62</v>
      </c>
      <c r="B63" s="3" t="str">
        <f>IF(A63=BD63,"v","x")</f>
        <v>v</v>
      </c>
      <c r="C63" s="3" t="s">
        <v>61</v>
      </c>
      <c r="D63" s="26"/>
      <c r="E63" s="27" t="s">
        <v>138</v>
      </c>
      <c r="F63" s="37">
        <v>117108</v>
      </c>
      <c r="G63" s="3" t="s">
        <v>115</v>
      </c>
      <c r="H63" s="28">
        <f>SUM(K63+O63+S63+W63+AA63+AE63+AI63+AM63+AQ63+AU63+AY63)</f>
        <v>56.25</v>
      </c>
      <c r="I63" s="3">
        <v>2005</v>
      </c>
      <c r="J63" s="29">
        <f>2017-I63</f>
        <v>12</v>
      </c>
      <c r="K63" s="17">
        <v>56.25</v>
      </c>
      <c r="L63" s="30">
        <v>1</v>
      </c>
      <c r="M63" s="30"/>
      <c r="N63" s="30"/>
      <c r="O63" s="31">
        <f>SUM(M63*10+N63)/L63*10</f>
        <v>0</v>
      </c>
      <c r="P63" s="30">
        <v>1</v>
      </c>
      <c r="Q63" s="30"/>
      <c r="R63" s="30"/>
      <c r="S63" s="31">
        <f>SUM(Q63*10+R63)/P63*10</f>
        <v>0</v>
      </c>
      <c r="T63" s="30">
        <v>1</v>
      </c>
      <c r="U63" s="30"/>
      <c r="V63" s="30"/>
      <c r="W63" s="31">
        <f>SUM(U63*10+V63)/T63*10</f>
        <v>0</v>
      </c>
      <c r="X63" s="30">
        <v>1</v>
      </c>
      <c r="Y63" s="30"/>
      <c r="Z63" s="30"/>
      <c r="AA63" s="31">
        <f>SUM(Y63*10+Z63)/X63*10</f>
        <v>0</v>
      </c>
      <c r="AB63" s="30">
        <v>1</v>
      </c>
      <c r="AC63" s="30"/>
      <c r="AD63" s="30"/>
      <c r="AE63" s="31">
        <f>SUM(AC63*10+AD63)/AB63*10</f>
        <v>0</v>
      </c>
      <c r="AF63" s="30">
        <v>1</v>
      </c>
      <c r="AG63" s="30"/>
      <c r="AH63" s="30"/>
      <c r="AI63" s="31">
        <f>SUM(AG63*10+AH63)/AF63*10</f>
        <v>0</v>
      </c>
      <c r="AJ63" s="30">
        <v>1</v>
      </c>
      <c r="AK63" s="30"/>
      <c r="AL63" s="30"/>
      <c r="AM63" s="31">
        <f>SUM(AK63*10+AL63)/AJ63*10</f>
        <v>0</v>
      </c>
      <c r="AN63" s="30">
        <v>1</v>
      </c>
      <c r="AO63" s="30"/>
      <c r="AP63" s="30"/>
      <c r="AQ63" s="31">
        <f>SUM(AO63*10+AP63)/AN63*10</f>
        <v>0</v>
      </c>
      <c r="AR63" s="30">
        <v>1</v>
      </c>
      <c r="AS63" s="30"/>
      <c r="AT63" s="30"/>
      <c r="AU63" s="32">
        <f>SUM(AS63*10+AT63)/AR63*10</f>
        <v>0</v>
      </c>
      <c r="AV63" s="30">
        <v>1</v>
      </c>
      <c r="AW63" s="30"/>
      <c r="AX63" s="30"/>
      <c r="AY63" s="31">
        <f>SUM(AW63*10+AX63)/AV63*10</f>
        <v>0</v>
      </c>
      <c r="AZ63" s="33">
        <f>IF(H63&lt;250,0,IF(H63&lt;500,250,IF(H63&lt;750,"500",IF(H63&lt;1000,750,IF(H63&lt;1500,1000,IF(H63&lt;2000,1500,IF(H63&lt;2500,2000,IF(H63&lt;3000,2500,3000))))))))</f>
        <v>0</v>
      </c>
      <c r="BA63" s="34">
        <v>0</v>
      </c>
      <c r="BB63" s="6">
        <f>AZ63-BA63</f>
        <v>0</v>
      </c>
      <c r="BC63" s="33" t="str">
        <f>IF(BB63=0,"geen actie",CONCATENATE("diploma uitschrijven: ",AZ63," punten"))</f>
        <v>geen actie</v>
      </c>
      <c r="BD63" s="3">
        <v>62</v>
      </c>
      <c r="BE63" s="35"/>
      <c r="BF63" s="35"/>
      <c r="BG63" s="35"/>
      <c r="BH63" s="35"/>
      <c r="BI63" s="35"/>
      <c r="BJ63" s="35"/>
      <c r="BK63" s="35"/>
      <c r="BL63" s="35"/>
    </row>
    <row r="64" spans="1:64" ht="20.25" customHeight="1" x14ac:dyDescent="0.3">
      <c r="A64" s="3">
        <v>63</v>
      </c>
      <c r="B64" s="3" t="str">
        <f>IF(A64=BD64,"v","x")</f>
        <v>v</v>
      </c>
      <c r="C64" s="10" t="s">
        <v>61</v>
      </c>
      <c r="D64" s="6"/>
      <c r="E64" s="27" t="s">
        <v>139</v>
      </c>
      <c r="F64" s="36"/>
      <c r="G64" s="6" t="s">
        <v>70</v>
      </c>
      <c r="H64" s="28">
        <f>SUM(K64+O64+S64+W64+AA64+AE64+AI64+AM64+AQ64+AU64+AY64)</f>
        <v>134.86111111111111</v>
      </c>
      <c r="I64" s="33">
        <v>2005</v>
      </c>
      <c r="J64" s="38">
        <f>2018-I64</f>
        <v>13</v>
      </c>
      <c r="K64" s="17"/>
      <c r="L64" s="30">
        <v>1</v>
      </c>
      <c r="M64" s="30"/>
      <c r="N64" s="30"/>
      <c r="O64" s="31">
        <f>SUM(M64*10+N64)/L64*10</f>
        <v>0</v>
      </c>
      <c r="P64" s="30">
        <v>8</v>
      </c>
      <c r="Q64" s="30">
        <v>2</v>
      </c>
      <c r="R64" s="30">
        <v>25</v>
      </c>
      <c r="S64" s="31">
        <f>SUM(Q64*10+R64)/P64*10</f>
        <v>56.25</v>
      </c>
      <c r="T64" s="30">
        <v>9</v>
      </c>
      <c r="U64" s="30">
        <v>2</v>
      </c>
      <c r="V64" s="30">
        <v>17</v>
      </c>
      <c r="W64" s="31">
        <f>SUM(U64*10+V64)/T64*10</f>
        <v>41.111111111111107</v>
      </c>
      <c r="X64" s="30">
        <v>8</v>
      </c>
      <c r="Y64" s="30">
        <v>1</v>
      </c>
      <c r="Z64" s="30">
        <v>20</v>
      </c>
      <c r="AA64" s="31">
        <f>SUM(Y64*10+Z64)/X64*10</f>
        <v>37.5</v>
      </c>
      <c r="AB64" s="30">
        <v>1</v>
      </c>
      <c r="AC64" s="30"/>
      <c r="AD64" s="30"/>
      <c r="AE64" s="31">
        <f>SUM(AC64*10+AD64)/AB64*10</f>
        <v>0</v>
      </c>
      <c r="AF64" s="30">
        <v>1</v>
      </c>
      <c r="AG64" s="30"/>
      <c r="AH64" s="30"/>
      <c r="AI64" s="31">
        <f>SUM(AG64*10+AH64)/AF64*10</f>
        <v>0</v>
      </c>
      <c r="AJ64" s="30">
        <v>1</v>
      </c>
      <c r="AK64" s="30"/>
      <c r="AL64" s="30"/>
      <c r="AM64" s="31">
        <f>SUM(AK64*10+AL64)/AJ64*10</f>
        <v>0</v>
      </c>
      <c r="AN64" s="30">
        <v>1</v>
      </c>
      <c r="AO64" s="30"/>
      <c r="AP64" s="30"/>
      <c r="AQ64" s="31">
        <f>SUM(AO64*10+AP64)/AN64*10</f>
        <v>0</v>
      </c>
      <c r="AR64" s="30">
        <v>1</v>
      </c>
      <c r="AS64" s="30"/>
      <c r="AT64" s="30"/>
      <c r="AU64" s="32">
        <f>SUM(AS64*10+AT64)/AR64*10</f>
        <v>0</v>
      </c>
      <c r="AV64" s="30">
        <v>1</v>
      </c>
      <c r="AW64" s="30"/>
      <c r="AX64" s="30"/>
      <c r="AY64" s="31">
        <f>SUM(AW64*10+AX64)/AV64*10</f>
        <v>0</v>
      </c>
      <c r="AZ64" s="33">
        <f>IF(H64&lt;250,0,IF(H64&lt;500,250,IF(H64&lt;750,"500",IF(H64&lt;1000,750,IF(H64&lt;1500,1000,IF(H64&lt;2000,1500,IF(H64&lt;2500,2000,IF(H64&lt;3000,2500,3000))))))))</f>
        <v>0</v>
      </c>
      <c r="BA64" s="34">
        <v>0</v>
      </c>
      <c r="BB64" s="6">
        <f>AZ64-BA64</f>
        <v>0</v>
      </c>
      <c r="BC64" s="33" t="str">
        <f>IF(BB64=0,"geen actie",CONCATENATE("diploma uitschrijven: ",AZ64," punten"))</f>
        <v>geen actie</v>
      </c>
      <c r="BD64" s="3">
        <v>63</v>
      </c>
      <c r="BE64" s="35"/>
      <c r="BF64" s="35"/>
      <c r="BG64" s="35"/>
      <c r="BH64" s="35"/>
      <c r="BI64" s="35"/>
      <c r="BJ64" s="35"/>
      <c r="BK64" s="35"/>
      <c r="BL64" s="35"/>
    </row>
    <row r="65" spans="1:64" ht="18" customHeight="1" x14ac:dyDescent="0.3">
      <c r="A65" s="3">
        <v>64</v>
      </c>
      <c r="B65" s="3" t="str">
        <f>IF(A65=BD65,"v","x")</f>
        <v>v</v>
      </c>
      <c r="C65" s="3" t="s">
        <v>61</v>
      </c>
      <c r="D65" s="6"/>
      <c r="E65" s="27" t="s">
        <v>140</v>
      </c>
      <c r="F65" s="6">
        <v>116758</v>
      </c>
      <c r="G65" s="6" t="s">
        <v>70</v>
      </c>
      <c r="H65" s="28">
        <f>SUM(K65+O65+S65+W65+AA65+AE65+AI65+AM65+AQ65+AU65+AY65)</f>
        <v>1336.1785714285713</v>
      </c>
      <c r="I65" s="3">
        <v>2008</v>
      </c>
      <c r="J65" s="38">
        <f>2018-I65</f>
        <v>10</v>
      </c>
      <c r="K65" s="17">
        <v>1093.75</v>
      </c>
      <c r="L65" s="30">
        <v>5</v>
      </c>
      <c r="M65" s="30">
        <v>1</v>
      </c>
      <c r="N65" s="30">
        <v>16</v>
      </c>
      <c r="O65" s="31">
        <f>SUM(M65*10+N65)/L65*10</f>
        <v>52</v>
      </c>
      <c r="P65" s="30">
        <v>10</v>
      </c>
      <c r="Q65" s="30">
        <v>4</v>
      </c>
      <c r="R65" s="30">
        <v>29</v>
      </c>
      <c r="S65" s="31">
        <f>SUM(Q65*10+R65)/P65*10</f>
        <v>69</v>
      </c>
      <c r="T65" s="30">
        <v>12</v>
      </c>
      <c r="U65" s="30">
        <v>3</v>
      </c>
      <c r="V65" s="30">
        <v>30</v>
      </c>
      <c r="W65" s="31">
        <f>SUM(U65*10+V65)/T65*10</f>
        <v>50</v>
      </c>
      <c r="X65" s="30">
        <v>7</v>
      </c>
      <c r="Y65" s="30">
        <v>3</v>
      </c>
      <c r="Z65" s="30">
        <v>20</v>
      </c>
      <c r="AA65" s="31">
        <f>SUM(Y65*10+Z65)/X65*10</f>
        <v>71.428571428571431</v>
      </c>
      <c r="AB65" s="30">
        <v>1</v>
      </c>
      <c r="AC65" s="30"/>
      <c r="AD65" s="30"/>
      <c r="AE65" s="31">
        <f>SUM(AC65*10+AD65)/AB65*10</f>
        <v>0</v>
      </c>
      <c r="AF65" s="30">
        <v>1</v>
      </c>
      <c r="AG65" s="30"/>
      <c r="AH65" s="30"/>
      <c r="AI65" s="31">
        <f>SUM(AG65*10+AH65)/AF65*10</f>
        <v>0</v>
      </c>
      <c r="AJ65" s="30">
        <v>1</v>
      </c>
      <c r="AK65" s="30"/>
      <c r="AL65" s="30"/>
      <c r="AM65" s="31">
        <f>SUM(AK65*10+AL65)/AJ65*10</f>
        <v>0</v>
      </c>
      <c r="AN65" s="30">
        <v>1</v>
      </c>
      <c r="AO65" s="30"/>
      <c r="AP65" s="30"/>
      <c r="AQ65" s="31">
        <f>SUM(AO65*10+AP65)/AN65*10</f>
        <v>0</v>
      </c>
      <c r="AR65" s="30">
        <v>1</v>
      </c>
      <c r="AS65" s="30"/>
      <c r="AT65" s="30"/>
      <c r="AU65" s="32">
        <f>SUM(AS65*10+AT65)/AR65*10</f>
        <v>0</v>
      </c>
      <c r="AV65" s="30">
        <v>1</v>
      </c>
      <c r="AW65" s="30"/>
      <c r="AX65" s="30"/>
      <c r="AY65" s="31">
        <f>SUM(AW65*10+AX65)/AV65*10</f>
        <v>0</v>
      </c>
      <c r="AZ65" s="33">
        <f>IF(H65&lt;250,0,IF(H65&lt;500,250,IF(H65&lt;750,"500",IF(H65&lt;1000,750,IF(H65&lt;1500,1000,IF(H65&lt;2000,1500,IF(H65&lt;2500,2000,IF(H65&lt;3000,2500,3000))))))))</f>
        <v>1000</v>
      </c>
      <c r="BA65" s="34">
        <v>1000</v>
      </c>
      <c r="BB65" s="6">
        <f>AZ65-BA65</f>
        <v>0</v>
      </c>
      <c r="BC65" s="33" t="str">
        <f>IF(BB65=0,"geen actie",CONCATENATE("diploma uitschrijven: ",AZ65," punten"))</f>
        <v>geen actie</v>
      </c>
      <c r="BD65" s="3">
        <v>64</v>
      </c>
      <c r="BE65" s="35"/>
      <c r="BF65" s="35"/>
      <c r="BG65" s="35"/>
      <c r="BH65" s="35"/>
      <c r="BI65" s="35"/>
      <c r="BJ65" s="35"/>
      <c r="BK65" s="35"/>
      <c r="BL65" s="35"/>
    </row>
    <row r="66" spans="1:64" ht="18" customHeight="1" x14ac:dyDescent="0.3">
      <c r="A66" s="3">
        <v>65</v>
      </c>
      <c r="B66" s="3" t="str">
        <f>IF(A66=BD66,"v","x")</f>
        <v>v</v>
      </c>
      <c r="C66" s="10"/>
      <c r="D66" s="26"/>
      <c r="E66" s="27" t="s">
        <v>141</v>
      </c>
      <c r="F66" s="36"/>
      <c r="G66" s="6" t="s">
        <v>76</v>
      </c>
      <c r="H66" s="28">
        <f>SUM(K66+O66+S66+W66+AA66+AE66+AI66+AM66+AQ66+AU66+AY66)</f>
        <v>1402.62301587302</v>
      </c>
      <c r="I66" s="33">
        <v>2006</v>
      </c>
      <c r="J66" s="29">
        <f>2018-I66</f>
        <v>12</v>
      </c>
      <c r="K66" s="17">
        <v>1402.62301587302</v>
      </c>
      <c r="L66" s="30">
        <v>1</v>
      </c>
      <c r="M66" s="30"/>
      <c r="N66" s="30"/>
      <c r="O66" s="31">
        <f>SUM(M66*10+N66)/L66*10</f>
        <v>0</v>
      </c>
      <c r="P66" s="30">
        <v>1</v>
      </c>
      <c r="Q66" s="30"/>
      <c r="R66" s="30"/>
      <c r="S66" s="31">
        <f>SUM(Q66*10+R66)/P66*10</f>
        <v>0</v>
      </c>
      <c r="T66" s="30">
        <v>1</v>
      </c>
      <c r="U66" s="30"/>
      <c r="V66" s="30"/>
      <c r="W66" s="31">
        <f>SUM(U66*10+V66)/T66*10</f>
        <v>0</v>
      </c>
      <c r="X66" s="30">
        <v>1</v>
      </c>
      <c r="Y66" s="30"/>
      <c r="Z66" s="30"/>
      <c r="AA66" s="31">
        <f>SUM(Y66*10+Z66)/X66*10</f>
        <v>0</v>
      </c>
      <c r="AB66" s="30">
        <v>1</v>
      </c>
      <c r="AC66" s="30"/>
      <c r="AD66" s="30"/>
      <c r="AE66" s="31">
        <f>SUM(AC66*10+AD66)/AB66*10</f>
        <v>0</v>
      </c>
      <c r="AF66" s="30">
        <v>1</v>
      </c>
      <c r="AG66" s="30"/>
      <c r="AH66" s="30"/>
      <c r="AI66" s="31">
        <f>SUM(AG66*10+AH66)/AF66*10</f>
        <v>0</v>
      </c>
      <c r="AJ66" s="30">
        <v>1</v>
      </c>
      <c r="AK66" s="30"/>
      <c r="AL66" s="30"/>
      <c r="AM66" s="31">
        <f>SUM(AK66*10+AL66)/AJ66*10</f>
        <v>0</v>
      </c>
      <c r="AN66" s="30">
        <v>1</v>
      </c>
      <c r="AO66" s="30"/>
      <c r="AP66" s="30"/>
      <c r="AQ66" s="31">
        <f>SUM(AO66*10+AP66)/AN66*10</f>
        <v>0</v>
      </c>
      <c r="AR66" s="30">
        <v>1</v>
      </c>
      <c r="AS66" s="30"/>
      <c r="AT66" s="30"/>
      <c r="AU66" s="32">
        <f>SUM(AS66*10+AT66)/AR66*10</f>
        <v>0</v>
      </c>
      <c r="AV66" s="30">
        <v>1</v>
      </c>
      <c r="AW66" s="30"/>
      <c r="AX66" s="30"/>
      <c r="AY66" s="31">
        <f>SUM(AW66*10+AX66)/AV66*10</f>
        <v>0</v>
      </c>
      <c r="AZ66" s="33">
        <f>IF(H66&lt;250,0,IF(H66&lt;500,250,IF(H66&lt;750,"500",IF(H66&lt;1000,750,IF(H66&lt;1500,1000,IF(H66&lt;2000,1500,IF(H66&lt;2500,2000,IF(H66&lt;3000,2500,3000))))))))</f>
        <v>1000</v>
      </c>
      <c r="BA66" s="34">
        <v>1000</v>
      </c>
      <c r="BB66" s="6">
        <f>AZ66-BA66</f>
        <v>0</v>
      </c>
      <c r="BC66" s="33" t="str">
        <f>IF(BB66=0,"geen actie",CONCATENATE("diploma uitschrijven: ",AZ66," punten"))</f>
        <v>geen actie</v>
      </c>
      <c r="BD66" s="3">
        <v>65</v>
      </c>
      <c r="BE66" s="35"/>
      <c r="BF66" s="35"/>
      <c r="BG66" s="35"/>
      <c r="BH66" s="35"/>
      <c r="BI66" s="35"/>
      <c r="BJ66" s="35"/>
      <c r="BK66" s="35"/>
      <c r="BL66" s="35"/>
    </row>
    <row r="67" spans="1:64" ht="20.25" customHeight="1" x14ac:dyDescent="0.3">
      <c r="A67" s="3">
        <v>66</v>
      </c>
      <c r="B67" s="3" t="str">
        <f>IF(A67=BD67,"v","x")</f>
        <v>v</v>
      </c>
      <c r="C67" s="3" t="s">
        <v>61</v>
      </c>
      <c r="D67" s="26"/>
      <c r="E67" s="27" t="s">
        <v>142</v>
      </c>
      <c r="F67" s="36"/>
      <c r="G67" s="6" t="s">
        <v>68</v>
      </c>
      <c r="H67" s="28">
        <f>SUM(K67+O67+S67+W67+AA67+AE67+AI67+AM67+AQ67+AU67+AY67)</f>
        <v>1149.51190476191</v>
      </c>
      <c r="I67" s="33">
        <v>2006</v>
      </c>
      <c r="J67" s="29">
        <f>2018-I67</f>
        <v>12</v>
      </c>
      <c r="K67" s="17">
        <v>1149.51190476191</v>
      </c>
      <c r="L67" s="30">
        <v>1</v>
      </c>
      <c r="M67" s="30"/>
      <c r="N67" s="30"/>
      <c r="O67" s="31">
        <f>SUM(M67*10+N67)/L67*10</f>
        <v>0</v>
      </c>
      <c r="P67" s="30">
        <v>1</v>
      </c>
      <c r="Q67" s="30"/>
      <c r="R67" s="30"/>
      <c r="S67" s="31">
        <f>SUM(Q67*10+R67)/P67*10</f>
        <v>0</v>
      </c>
      <c r="T67" s="30">
        <v>1</v>
      </c>
      <c r="U67" s="30"/>
      <c r="V67" s="30"/>
      <c r="W67" s="31">
        <f>SUM(U67*10+V67)/T67*10</f>
        <v>0</v>
      </c>
      <c r="X67" s="30">
        <v>1</v>
      </c>
      <c r="Y67" s="30"/>
      <c r="Z67" s="30"/>
      <c r="AA67" s="31">
        <f>SUM(Y67*10+Z67)/X67*10</f>
        <v>0</v>
      </c>
      <c r="AB67" s="30">
        <v>1</v>
      </c>
      <c r="AC67" s="30"/>
      <c r="AD67" s="30"/>
      <c r="AE67" s="31">
        <f>SUM(AC67*10+AD67)/AB67*10</f>
        <v>0</v>
      </c>
      <c r="AF67" s="30">
        <v>1</v>
      </c>
      <c r="AG67" s="30"/>
      <c r="AH67" s="30"/>
      <c r="AI67" s="31">
        <f>SUM(AG67*10+AH67)/AF67*10</f>
        <v>0</v>
      </c>
      <c r="AJ67" s="30">
        <v>1</v>
      </c>
      <c r="AK67" s="30"/>
      <c r="AL67" s="30"/>
      <c r="AM67" s="31">
        <f>SUM(AK67*10+AL67)/AJ67*10</f>
        <v>0</v>
      </c>
      <c r="AN67" s="30">
        <v>1</v>
      </c>
      <c r="AO67" s="30"/>
      <c r="AP67" s="30"/>
      <c r="AQ67" s="32">
        <f>SUM(AO67*10+AP67)/AN67*10</f>
        <v>0</v>
      </c>
      <c r="AR67" s="30">
        <v>1</v>
      </c>
      <c r="AS67" s="30"/>
      <c r="AT67" s="30"/>
      <c r="AU67" s="31">
        <f>SUM(AS67*10+AT67)/AR67*10</f>
        <v>0</v>
      </c>
      <c r="AV67" s="30">
        <v>1</v>
      </c>
      <c r="AW67" s="30"/>
      <c r="AX67" s="30"/>
      <c r="AY67" s="31">
        <f>SUM(AW67*10+AX67)/AV67*10</f>
        <v>0</v>
      </c>
      <c r="AZ67" s="33">
        <f>IF(H67&lt;250,0,IF(H67&lt;500,250,IF(H67&lt;750,"500",IF(H67&lt;1000,750,IF(H67&lt;1500,1000,IF(H67&lt;2000,1500,IF(H67&lt;2500,2000,IF(H67&lt;3000,2500,3000))))))))</f>
        <v>1000</v>
      </c>
      <c r="BA67" s="34">
        <v>1000</v>
      </c>
      <c r="BB67" s="6">
        <f>AZ67-BA67</f>
        <v>0</v>
      </c>
      <c r="BC67" s="33" t="str">
        <f>IF(BB67=0,"geen actie",CONCATENATE("diploma uitschrijven: ",AZ67," punten"))</f>
        <v>geen actie</v>
      </c>
      <c r="BD67" s="3">
        <v>66</v>
      </c>
      <c r="BE67" s="35"/>
      <c r="BF67" s="35"/>
      <c r="BG67" s="35"/>
      <c r="BH67" s="35"/>
      <c r="BI67" s="35"/>
      <c r="BJ67" s="35"/>
      <c r="BK67" s="35"/>
      <c r="BL67" s="35"/>
    </row>
    <row r="68" spans="1:64" ht="18" customHeight="1" x14ac:dyDescent="0.3">
      <c r="A68" s="3">
        <v>70</v>
      </c>
      <c r="B68" s="3" t="str">
        <f>IF(A68=BD68,"v","x")</f>
        <v>v</v>
      </c>
      <c r="C68" s="10"/>
      <c r="D68" s="192"/>
      <c r="E68" s="27" t="s">
        <v>182</v>
      </c>
      <c r="F68" s="6">
        <v>117836</v>
      </c>
      <c r="G68" s="3" t="s">
        <v>76</v>
      </c>
      <c r="H68" s="28">
        <f>SUM(K68+O68+S68+W68+AA68+AE68+AI68+AM68+AQ68+AU68+AY68)</f>
        <v>118.33333333333333</v>
      </c>
      <c r="I68" s="6">
        <v>2007</v>
      </c>
      <c r="J68" s="38">
        <f>2018-I68</f>
        <v>11</v>
      </c>
      <c r="K68" s="17"/>
      <c r="L68" s="30">
        <v>1</v>
      </c>
      <c r="M68" s="30"/>
      <c r="N68" s="30"/>
      <c r="O68" s="31">
        <f>SUM(M68*10+N68)/L68*10</f>
        <v>0</v>
      </c>
      <c r="P68" s="30">
        <v>1</v>
      </c>
      <c r="Q68" s="30"/>
      <c r="R68" s="30"/>
      <c r="S68" s="31">
        <f>SUM(Q68*10+R68)/P68*10</f>
        <v>0</v>
      </c>
      <c r="T68" s="30">
        <v>6</v>
      </c>
      <c r="U68" s="30">
        <v>4</v>
      </c>
      <c r="V68" s="30">
        <v>21</v>
      </c>
      <c r="W68" s="31">
        <f>SUM(U68*10+V68)/T68*10</f>
        <v>101.66666666666666</v>
      </c>
      <c r="X68" s="30">
        <v>6</v>
      </c>
      <c r="Y68" s="30">
        <v>0</v>
      </c>
      <c r="Z68" s="30">
        <v>10</v>
      </c>
      <c r="AA68" s="31">
        <f>SUM(Y68*10+Z68)/X68*10</f>
        <v>16.666666666666668</v>
      </c>
      <c r="AB68" s="30">
        <v>1</v>
      </c>
      <c r="AC68" s="30"/>
      <c r="AD68" s="30"/>
      <c r="AE68" s="31">
        <f>SUM(AC68*10+AD68)/AB68*10</f>
        <v>0</v>
      </c>
      <c r="AF68" s="30">
        <v>1</v>
      </c>
      <c r="AG68" s="30"/>
      <c r="AH68" s="30"/>
      <c r="AI68" s="31">
        <f>SUM(AG68*10+AH68)/AF68*10</f>
        <v>0</v>
      </c>
      <c r="AJ68" s="30">
        <v>1</v>
      </c>
      <c r="AK68" s="30"/>
      <c r="AL68" s="30"/>
      <c r="AM68" s="31">
        <f>SUM(AK68*10+AL68)/AJ68*10</f>
        <v>0</v>
      </c>
      <c r="AN68" s="30">
        <v>1</v>
      </c>
      <c r="AO68" s="30"/>
      <c r="AP68" s="30"/>
      <c r="AQ68" s="32">
        <f>SUM(AO68*10+AP68)/AN68*10</f>
        <v>0</v>
      </c>
      <c r="AR68" s="30">
        <v>1</v>
      </c>
      <c r="AS68" s="30"/>
      <c r="AT68" s="30"/>
      <c r="AU68" s="31">
        <f>SUM(AS68*10+AT68)/AR68*10</f>
        <v>0</v>
      </c>
      <c r="AV68" s="30">
        <v>1</v>
      </c>
      <c r="AW68" s="30"/>
      <c r="AX68" s="30"/>
      <c r="AY68" s="31">
        <f>SUM(AW68*10+AX68)/AV68*10</f>
        <v>0</v>
      </c>
      <c r="AZ68" s="33">
        <f>IF(H68&lt;250,0,IF(H68&lt;500,250,IF(H68&lt;750,"500",IF(H68&lt;1000,750,IF(H68&lt;1500,1000,IF(H68&lt;2000,1500,IF(H68&lt;2500,2000,IF(H68&lt;3000,2500,3000))))))))</f>
        <v>0</v>
      </c>
      <c r="BA68" s="34">
        <v>0</v>
      </c>
      <c r="BB68" s="6">
        <f>AZ68-BA68</f>
        <v>0</v>
      </c>
      <c r="BC68" s="33" t="str">
        <f>IF(BB68=0,"geen actie",CONCATENATE("diploma uitschrijven: ",AZ68," punten"))</f>
        <v>geen actie</v>
      </c>
      <c r="BD68" s="3">
        <v>70</v>
      </c>
      <c r="BE68" s="35"/>
      <c r="BF68" s="35"/>
      <c r="BG68" s="35"/>
      <c r="BH68" s="35"/>
      <c r="BI68" s="35"/>
      <c r="BJ68" s="35"/>
      <c r="BK68" s="35"/>
      <c r="BL68" s="35"/>
    </row>
    <row r="69" spans="1:64" ht="18" customHeight="1" x14ac:dyDescent="0.3">
      <c r="A69" s="3">
        <v>67</v>
      </c>
      <c r="B69" s="3" t="str">
        <f>IF(A69=BD69,"v","x")</f>
        <v>v</v>
      </c>
      <c r="C69" s="10" t="s">
        <v>61</v>
      </c>
      <c r="D69" s="6"/>
      <c r="E69" s="27" t="s">
        <v>143</v>
      </c>
      <c r="F69" s="36">
        <v>114717</v>
      </c>
      <c r="G69" s="33" t="s">
        <v>76</v>
      </c>
      <c r="H69" s="28">
        <f>SUM(K69+O69+S69+W69+AA69+AE69+AI69+AM69+AQ69+AU69+AY69)</f>
        <v>3208.2979797979801</v>
      </c>
      <c r="I69" s="33">
        <v>2002</v>
      </c>
      <c r="J69" s="29">
        <f>2017-I69</f>
        <v>15</v>
      </c>
      <c r="K69" s="17">
        <v>3208.2979797979801</v>
      </c>
      <c r="L69" s="30">
        <v>1</v>
      </c>
      <c r="M69" s="30"/>
      <c r="N69" s="30"/>
      <c r="O69" s="31">
        <f>SUM(M69*10+N69)/L69*10</f>
        <v>0</v>
      </c>
      <c r="P69" s="30">
        <v>1</v>
      </c>
      <c r="Q69" s="30"/>
      <c r="R69" s="30"/>
      <c r="S69" s="31">
        <f>SUM(Q69*10+R69)/P69*10</f>
        <v>0</v>
      </c>
      <c r="T69" s="30">
        <v>1</v>
      </c>
      <c r="U69" s="30"/>
      <c r="V69" s="30"/>
      <c r="W69" s="31">
        <f>SUM(U69*10+V69)/T69*10</f>
        <v>0</v>
      </c>
      <c r="X69" s="30">
        <v>1</v>
      </c>
      <c r="Y69" s="30"/>
      <c r="Z69" s="30"/>
      <c r="AA69" s="31">
        <f>SUM(Y69*10+Z69)/X69*10</f>
        <v>0</v>
      </c>
      <c r="AB69" s="30">
        <v>1</v>
      </c>
      <c r="AC69" s="30"/>
      <c r="AD69" s="30"/>
      <c r="AE69" s="31">
        <f>SUM(AC69*10+AD69)/AB69*10</f>
        <v>0</v>
      </c>
      <c r="AF69" s="30">
        <v>1</v>
      </c>
      <c r="AG69" s="30"/>
      <c r="AH69" s="30"/>
      <c r="AI69" s="31">
        <f>SUM(AG69*10+AH69)/AF69*10</f>
        <v>0</v>
      </c>
      <c r="AJ69" s="30">
        <v>1</v>
      </c>
      <c r="AK69" s="30"/>
      <c r="AL69" s="30"/>
      <c r="AM69" s="31">
        <f>SUM(AK69*10+AL69)/AJ69*10</f>
        <v>0</v>
      </c>
      <c r="AN69" s="30">
        <v>1</v>
      </c>
      <c r="AO69" s="30"/>
      <c r="AP69" s="30"/>
      <c r="AQ69" s="32">
        <f>SUM(AO69*10+AP69)/AN69*10</f>
        <v>0</v>
      </c>
      <c r="AR69" s="30">
        <v>1</v>
      </c>
      <c r="AS69" s="30"/>
      <c r="AT69" s="30"/>
      <c r="AU69" s="31">
        <f>SUM(AS69*10+AT69)/AR69*10</f>
        <v>0</v>
      </c>
      <c r="AV69" s="30">
        <v>1</v>
      </c>
      <c r="AW69" s="30"/>
      <c r="AX69" s="30"/>
      <c r="AY69" s="31">
        <f>SUM(AW69*10+AX69)/AV69*10</f>
        <v>0</v>
      </c>
      <c r="AZ69" s="33">
        <f>IF(H69&lt;250,0,IF(H69&lt;500,250,IF(H69&lt;750,"500",IF(H69&lt;1000,750,IF(H69&lt;1500,1000,IF(H69&lt;2000,1500,IF(H69&lt;2500,2000,IF(H69&lt;3000,2500,3000))))))))</f>
        <v>3000</v>
      </c>
      <c r="BA69" s="34">
        <v>3000</v>
      </c>
      <c r="BB69" s="6">
        <f>AZ69-BA69</f>
        <v>0</v>
      </c>
      <c r="BC69" s="33" t="str">
        <f>IF(BB69=0,"geen actie",CONCATENATE("diploma uitschrijven: ",AZ69," punten"))</f>
        <v>geen actie</v>
      </c>
      <c r="BD69" s="3">
        <v>67</v>
      </c>
      <c r="BE69" s="35"/>
      <c r="BF69" s="35"/>
      <c r="BG69" s="35"/>
      <c r="BH69" s="35"/>
      <c r="BI69" s="35"/>
      <c r="BJ69" s="35"/>
      <c r="BK69" s="35"/>
      <c r="BL69" s="35"/>
    </row>
    <row r="70" spans="1:64" ht="20.25" customHeight="1" x14ac:dyDescent="0.3">
      <c r="A70" s="3">
        <v>68</v>
      </c>
      <c r="B70" s="3" t="str">
        <f>IF(A70=BD70,"v","x")</f>
        <v>v</v>
      </c>
      <c r="C70" s="3" t="s">
        <v>61</v>
      </c>
      <c r="D70" s="26"/>
      <c r="E70" s="27" t="s">
        <v>144</v>
      </c>
      <c r="F70" s="36">
        <v>116497</v>
      </c>
      <c r="G70" s="6" t="s">
        <v>115</v>
      </c>
      <c r="H70" s="28">
        <f>SUM(K70+O70+S70+W70+AA70+AE70+AI70+AM70+AQ70+AU70+AY70)</f>
        <v>2180.4480519480499</v>
      </c>
      <c r="I70" s="33">
        <v>2004</v>
      </c>
      <c r="J70" s="29">
        <f>2017-I70</f>
        <v>13</v>
      </c>
      <c r="K70" s="17">
        <v>2180.4480519480499</v>
      </c>
      <c r="L70" s="30">
        <v>1</v>
      </c>
      <c r="M70" s="30"/>
      <c r="N70" s="30"/>
      <c r="O70" s="31">
        <f>SUM(M70*10+N70)/L70*10</f>
        <v>0</v>
      </c>
      <c r="P70" s="30">
        <v>1</v>
      </c>
      <c r="Q70" s="30"/>
      <c r="R70" s="30"/>
      <c r="S70" s="31">
        <f>SUM(Q70*10+R70)/P70*10</f>
        <v>0</v>
      </c>
      <c r="T70" s="30">
        <v>1</v>
      </c>
      <c r="U70" s="30"/>
      <c r="V70" s="30"/>
      <c r="W70" s="31">
        <f>SUM(U70*10+V70)/T70*10</f>
        <v>0</v>
      </c>
      <c r="X70" s="30">
        <v>1</v>
      </c>
      <c r="Y70" s="30"/>
      <c r="Z70" s="30"/>
      <c r="AA70" s="31">
        <f>SUM(Y70*10+Z70)/X70*10</f>
        <v>0</v>
      </c>
      <c r="AB70" s="30">
        <v>1</v>
      </c>
      <c r="AC70" s="30"/>
      <c r="AD70" s="30"/>
      <c r="AE70" s="31">
        <f>SUM(AC70*10+AD70)/AB70*10</f>
        <v>0</v>
      </c>
      <c r="AF70" s="30">
        <v>1</v>
      </c>
      <c r="AG70" s="30"/>
      <c r="AH70" s="30"/>
      <c r="AI70" s="31">
        <f>SUM(AG70*10+AH70)/AF70*10</f>
        <v>0</v>
      </c>
      <c r="AJ70" s="30">
        <v>1</v>
      </c>
      <c r="AK70" s="30"/>
      <c r="AL70" s="30"/>
      <c r="AM70" s="31">
        <f>SUM(AK70*10+AL70)/AJ70*10</f>
        <v>0</v>
      </c>
      <c r="AN70" s="30">
        <v>1</v>
      </c>
      <c r="AO70" s="30"/>
      <c r="AP70" s="30"/>
      <c r="AQ70" s="32">
        <f>SUM(AO70*10+AP70)/AN70*10</f>
        <v>0</v>
      </c>
      <c r="AR70" s="30">
        <v>1</v>
      </c>
      <c r="AS70" s="30"/>
      <c r="AT70" s="30"/>
      <c r="AU70" s="31">
        <f>SUM(AS70*10+AT70)/AR70*10</f>
        <v>0</v>
      </c>
      <c r="AV70" s="30">
        <v>1</v>
      </c>
      <c r="AW70" s="30"/>
      <c r="AX70" s="30"/>
      <c r="AY70" s="31">
        <f>SUM(AW70*10+AX70)/AV70*10</f>
        <v>0</v>
      </c>
      <c r="AZ70" s="33">
        <f>IF(H70&lt;250,0,IF(H70&lt;500,250,IF(H70&lt;750,"500",IF(H70&lt;1000,750,IF(H70&lt;1500,1000,IF(H70&lt;2000,1500,IF(H70&lt;2500,2000,IF(H70&lt;3000,2500,3000))))))))</f>
        <v>2000</v>
      </c>
      <c r="BA70" s="34">
        <v>2000</v>
      </c>
      <c r="BB70" s="6">
        <f>AZ70-BA70</f>
        <v>0</v>
      </c>
      <c r="BC70" s="33" t="str">
        <f>IF(BB70=0,"geen actie",CONCATENATE("diploma uitschrijven: ",AZ70," punten"))</f>
        <v>geen actie</v>
      </c>
      <c r="BD70" s="3">
        <v>68</v>
      </c>
      <c r="BE70" s="35"/>
      <c r="BF70" s="35"/>
      <c r="BG70" s="35"/>
      <c r="BH70" s="35"/>
      <c r="BI70" s="35"/>
      <c r="BJ70" s="35"/>
      <c r="BK70" s="35"/>
      <c r="BL70" s="35"/>
    </row>
    <row r="71" spans="1:64" ht="20.25" customHeight="1" x14ac:dyDescent="0.3">
      <c r="A71" s="3">
        <v>69</v>
      </c>
      <c r="B71" s="3" t="str">
        <f>IF(A71=BD71,"v","x")</f>
        <v>v</v>
      </c>
      <c r="C71" s="3" t="s">
        <v>61</v>
      </c>
      <c r="D71" s="26"/>
      <c r="E71" s="27" t="s">
        <v>145</v>
      </c>
      <c r="F71" s="37">
        <v>115444</v>
      </c>
      <c r="G71" s="3" t="s">
        <v>63</v>
      </c>
      <c r="H71" s="28">
        <f>SUM(K71+O71+S71+W71+AA71+AE71+AI71+AM71+AQ71+AU71+AY71)</f>
        <v>2208.7489177489201</v>
      </c>
      <c r="I71" s="6">
        <v>2004</v>
      </c>
      <c r="J71" s="29">
        <f>2017-I71</f>
        <v>13</v>
      </c>
      <c r="K71" s="17">
        <v>2208.7489177489201</v>
      </c>
      <c r="L71" s="30">
        <v>1</v>
      </c>
      <c r="M71" s="30"/>
      <c r="N71" s="30"/>
      <c r="O71" s="31">
        <f>SUM(M71*10+N71)/L71*10</f>
        <v>0</v>
      </c>
      <c r="P71" s="30">
        <v>1</v>
      </c>
      <c r="Q71" s="30"/>
      <c r="R71" s="30"/>
      <c r="S71" s="31">
        <f>SUM(Q71*10+R71)/P71*10</f>
        <v>0</v>
      </c>
      <c r="T71" s="30">
        <v>1</v>
      </c>
      <c r="U71" s="30"/>
      <c r="V71" s="30"/>
      <c r="W71" s="31">
        <f>SUM(U71*10+V71)/T71*10</f>
        <v>0</v>
      </c>
      <c r="X71" s="30">
        <v>1</v>
      </c>
      <c r="Y71" s="30"/>
      <c r="Z71" s="30"/>
      <c r="AA71" s="31">
        <f>SUM(Y71*10+Z71)/X71*10</f>
        <v>0</v>
      </c>
      <c r="AB71" s="30">
        <v>1</v>
      </c>
      <c r="AC71" s="30"/>
      <c r="AD71" s="30"/>
      <c r="AE71" s="31">
        <f>SUM(AC71*10+AD71)/AB71*10</f>
        <v>0</v>
      </c>
      <c r="AF71" s="30">
        <v>1</v>
      </c>
      <c r="AG71" s="30"/>
      <c r="AH71" s="30"/>
      <c r="AI71" s="31">
        <f>SUM(AG71*10+AH71)/AF71*10</f>
        <v>0</v>
      </c>
      <c r="AJ71" s="30">
        <v>1</v>
      </c>
      <c r="AK71" s="30"/>
      <c r="AL71" s="30"/>
      <c r="AM71" s="31">
        <f>SUM(AK71*10+AL71)/AJ71*10</f>
        <v>0</v>
      </c>
      <c r="AN71" s="30">
        <v>1</v>
      </c>
      <c r="AO71" s="30"/>
      <c r="AP71" s="30"/>
      <c r="AQ71" s="32">
        <f>SUM(AO71*10+AP71)/AN71*10</f>
        <v>0</v>
      </c>
      <c r="AR71" s="30">
        <v>1</v>
      </c>
      <c r="AS71" s="30"/>
      <c r="AT71" s="30"/>
      <c r="AU71" s="31">
        <f>SUM(AS71*10+AT71)/AR71*10</f>
        <v>0</v>
      </c>
      <c r="AV71" s="30">
        <v>1</v>
      </c>
      <c r="AW71" s="30"/>
      <c r="AX71" s="30"/>
      <c r="AY71" s="31">
        <f>SUM(AW71*10+AX71)/AV71*10</f>
        <v>0</v>
      </c>
      <c r="AZ71" s="33">
        <f>IF(H71&lt;250,0,IF(H71&lt;500,250,IF(H71&lt;750,"500",IF(H71&lt;1000,750,IF(H71&lt;1500,1000,IF(H71&lt;2000,1500,IF(H71&lt;2500,2000,IF(H71&lt;3000,2500,3000))))))))</f>
        <v>2000</v>
      </c>
      <c r="BA71" s="34">
        <v>2000</v>
      </c>
      <c r="BB71" s="6">
        <f>AZ71-BA71</f>
        <v>0</v>
      </c>
      <c r="BC71" s="33" t="str">
        <f>IF(BB71=0,"geen actie",CONCATENATE("diploma uitschrijven: ",AZ71," punten"))</f>
        <v>geen actie</v>
      </c>
      <c r="BD71" s="3">
        <v>69</v>
      </c>
      <c r="BE71" s="35"/>
      <c r="BF71" s="35"/>
      <c r="BG71" s="35"/>
      <c r="BH71" s="35"/>
      <c r="BI71" s="35"/>
      <c r="BJ71" s="35"/>
      <c r="BK71" s="35"/>
      <c r="BL71" s="35"/>
    </row>
    <row r="72" spans="1:64" hidden="1" x14ac:dyDescent="0.3">
      <c r="A72" s="3">
        <v>71</v>
      </c>
      <c r="B72" s="3" t="str">
        <f>IF(A72=BD72,"v","x")</f>
        <v>v</v>
      </c>
      <c r="C72" s="10"/>
      <c r="D72" s="26"/>
      <c r="E72" s="27"/>
      <c r="F72" s="6"/>
      <c r="G72" s="3"/>
      <c r="H72" s="28">
        <f>SUM(K72+O72+S72+W72+AA72+AE72+AI72+AM72+AQ72+AU72+AY72)</f>
        <v>0</v>
      </c>
      <c r="I72" s="6"/>
      <c r="J72" s="38">
        <f>2018-I72</f>
        <v>2018</v>
      </c>
      <c r="K72" s="17"/>
      <c r="L72" s="30">
        <v>1</v>
      </c>
      <c r="M72" s="30"/>
      <c r="N72" s="30"/>
      <c r="O72" s="31">
        <f>SUM(M72*10+N72)/L72*10</f>
        <v>0</v>
      </c>
      <c r="P72" s="30">
        <v>1</v>
      </c>
      <c r="Q72" s="30"/>
      <c r="R72" s="30"/>
      <c r="S72" s="31">
        <f>SUM(Q72*10+R72)/P72*10</f>
        <v>0</v>
      </c>
      <c r="T72" s="30">
        <v>1</v>
      </c>
      <c r="U72" s="30"/>
      <c r="V72" s="30"/>
      <c r="W72" s="31">
        <f>SUM(U72*10+V72)/T72*10</f>
        <v>0</v>
      </c>
      <c r="X72" s="30">
        <v>1</v>
      </c>
      <c r="Y72" s="30"/>
      <c r="Z72" s="30"/>
      <c r="AA72" s="31">
        <f>SUM(Y72*10+Z72)/X72*10</f>
        <v>0</v>
      </c>
      <c r="AB72" s="30">
        <v>1</v>
      </c>
      <c r="AC72" s="30"/>
      <c r="AD72" s="30"/>
      <c r="AE72" s="31">
        <f>SUM(AC72*10+AD72)/AB72*10</f>
        <v>0</v>
      </c>
      <c r="AF72" s="30">
        <v>1</v>
      </c>
      <c r="AG72" s="30"/>
      <c r="AH72" s="30"/>
      <c r="AI72" s="31">
        <f>SUM(AG72*10+AH72)/AF72*10</f>
        <v>0</v>
      </c>
      <c r="AJ72" s="30">
        <v>1</v>
      </c>
      <c r="AK72" s="30"/>
      <c r="AL72" s="30"/>
      <c r="AM72" s="31">
        <f>SUM(AK72*10+AL72)/AJ72*10</f>
        <v>0</v>
      </c>
      <c r="AN72" s="30">
        <v>1</v>
      </c>
      <c r="AO72" s="30"/>
      <c r="AP72" s="30"/>
      <c r="AQ72" s="32">
        <f>SUM(AO72*10+AP72)/AN72*10</f>
        <v>0</v>
      </c>
      <c r="AR72" s="30">
        <v>1</v>
      </c>
      <c r="AS72" s="30"/>
      <c r="AT72" s="30"/>
      <c r="AU72" s="31">
        <f>SUM(AS72*10+AT72)/AR72*10</f>
        <v>0</v>
      </c>
      <c r="AV72" s="30">
        <v>1</v>
      </c>
      <c r="AW72" s="30"/>
      <c r="AX72" s="30"/>
      <c r="AY72" s="31">
        <f>SUM(AW72*10+AX72)/AV72*10</f>
        <v>0</v>
      </c>
      <c r="AZ72" s="33">
        <f>IF(H72&lt;250,0,IF(H72&lt;500,250,IF(H72&lt;750,"500",IF(H72&lt;1000,750,IF(H72&lt;1500,1000,IF(H72&lt;2000,1500,IF(H72&lt;2500,2000,IF(H72&lt;3000,2500,3000))))))))</f>
        <v>0</v>
      </c>
      <c r="BA72" s="34">
        <v>0</v>
      </c>
      <c r="BB72" s="6">
        <f>AZ72-BA72</f>
        <v>0</v>
      </c>
      <c r="BC72" s="33" t="str">
        <f>IF(BB72=0,"geen actie",CONCATENATE("diploma uitschrijven: ",AZ72," punten"))</f>
        <v>geen actie</v>
      </c>
      <c r="BD72" s="3">
        <v>71</v>
      </c>
      <c r="BE72" s="35"/>
      <c r="BF72" s="35"/>
      <c r="BG72" s="35"/>
      <c r="BH72" s="35"/>
      <c r="BI72" s="35"/>
      <c r="BJ72" s="35"/>
      <c r="BK72" s="35"/>
      <c r="BL72" s="35"/>
    </row>
    <row r="73" spans="1:64" ht="18" hidden="1" customHeight="1" x14ac:dyDescent="0.3">
      <c r="A73" s="3">
        <v>72</v>
      </c>
      <c r="B73" s="3" t="str">
        <f>IF(A73=BD73,"v","x")</f>
        <v>v</v>
      </c>
      <c r="C73" s="10"/>
      <c r="D73" s="26"/>
      <c r="E73" s="27"/>
      <c r="F73" s="36"/>
      <c r="G73" s="33"/>
      <c r="H73" s="28">
        <f>SUM(K73+O73+S73+W73+AA73+AE73+AI73+AM73+AQ73+AU73+AY73)</f>
        <v>0</v>
      </c>
      <c r="I73" s="33"/>
      <c r="J73" s="38">
        <f>2018-I73</f>
        <v>2018</v>
      </c>
      <c r="K73" s="17"/>
      <c r="L73" s="30">
        <v>1</v>
      </c>
      <c r="M73" s="30"/>
      <c r="N73" s="30"/>
      <c r="O73" s="31">
        <f>SUM(M73*10+N73)/L73*10</f>
        <v>0</v>
      </c>
      <c r="P73" s="30">
        <v>1</v>
      </c>
      <c r="Q73" s="30"/>
      <c r="R73" s="30"/>
      <c r="S73" s="31">
        <f>SUM(Q73*10+R73)/P73*10</f>
        <v>0</v>
      </c>
      <c r="T73" s="30">
        <v>1</v>
      </c>
      <c r="U73" s="30"/>
      <c r="V73" s="30"/>
      <c r="W73" s="31">
        <f>SUM(U73*10+V73)/T73*10</f>
        <v>0</v>
      </c>
      <c r="X73" s="30">
        <v>1</v>
      </c>
      <c r="Y73" s="30"/>
      <c r="Z73" s="30"/>
      <c r="AA73" s="31">
        <f>SUM(Y73*10+Z73)/X73*10</f>
        <v>0</v>
      </c>
      <c r="AB73" s="30">
        <v>1</v>
      </c>
      <c r="AC73" s="30"/>
      <c r="AD73" s="30"/>
      <c r="AE73" s="31">
        <f>SUM(AC73*10+AD73)/AB73*10</f>
        <v>0</v>
      </c>
      <c r="AF73" s="30">
        <v>1</v>
      </c>
      <c r="AG73" s="30"/>
      <c r="AH73" s="30"/>
      <c r="AI73" s="31">
        <f>SUM(AG73*10+AH73)/AF73*10</f>
        <v>0</v>
      </c>
      <c r="AJ73" s="30">
        <v>1</v>
      </c>
      <c r="AK73" s="30"/>
      <c r="AL73" s="30"/>
      <c r="AM73" s="31">
        <f>SUM(AK73*10+AL73)/AJ73*10</f>
        <v>0</v>
      </c>
      <c r="AN73" s="30">
        <v>1</v>
      </c>
      <c r="AO73" s="30"/>
      <c r="AP73" s="30"/>
      <c r="AQ73" s="32">
        <f>SUM(AO73*10+AP73)/AN73*10</f>
        <v>0</v>
      </c>
      <c r="AR73" s="30">
        <v>1</v>
      </c>
      <c r="AS73" s="30"/>
      <c r="AT73" s="30"/>
      <c r="AU73" s="31">
        <f>SUM(AS73*10+AT73)/AR73*10</f>
        <v>0</v>
      </c>
      <c r="AV73" s="30">
        <v>1</v>
      </c>
      <c r="AW73" s="30"/>
      <c r="AX73" s="30"/>
      <c r="AY73" s="31">
        <f>SUM(AW73*10+AX73)/AV73*10</f>
        <v>0</v>
      </c>
      <c r="AZ73" s="33">
        <f>IF(H73&lt;250,0,IF(H73&lt;500,250,IF(H73&lt;750,"500",IF(H73&lt;1000,750,IF(H73&lt;1500,1000,IF(H73&lt;2000,1500,IF(H73&lt;2500,2000,IF(H73&lt;3000,2500,3000))))))))</f>
        <v>0</v>
      </c>
      <c r="BA73" s="34">
        <v>0</v>
      </c>
      <c r="BB73" s="6">
        <f>AZ73-BA73</f>
        <v>0</v>
      </c>
      <c r="BC73" s="33" t="str">
        <f>IF(BB73=0,"geen actie",CONCATENATE("diploma uitschrijven: ",AZ73," punten"))</f>
        <v>geen actie</v>
      </c>
      <c r="BD73" s="3">
        <v>72</v>
      </c>
      <c r="BE73" s="35"/>
      <c r="BF73" s="35"/>
      <c r="BG73" s="35"/>
      <c r="BH73" s="35"/>
      <c r="BI73" s="35"/>
      <c r="BJ73" s="35"/>
      <c r="BK73" s="35"/>
      <c r="BL73" s="35"/>
    </row>
    <row r="74" spans="1:64" ht="20.25" hidden="1" customHeight="1" x14ac:dyDescent="0.3">
      <c r="A74" s="3">
        <v>73</v>
      </c>
      <c r="B74" s="3" t="str">
        <f>IF(A74=BD74,"v","x")</f>
        <v>v</v>
      </c>
      <c r="C74" s="3"/>
      <c r="D74" s="26"/>
      <c r="E74" s="27"/>
      <c r="F74" s="36"/>
      <c r="G74" s="33"/>
      <c r="H74" s="28">
        <f>SUM(K74+O74+S74+W74+AA74+AE74+AI74+AM74+AQ74+AU74+AY74)</f>
        <v>0</v>
      </c>
      <c r="I74" s="33"/>
      <c r="J74" s="38">
        <f>2018-I74</f>
        <v>2018</v>
      </c>
      <c r="K74" s="17"/>
      <c r="L74" s="30">
        <v>1</v>
      </c>
      <c r="M74" s="30"/>
      <c r="N74" s="30"/>
      <c r="O74" s="31">
        <f>SUM(M74*10+N74)/L74*10</f>
        <v>0</v>
      </c>
      <c r="P74" s="30">
        <v>1</v>
      </c>
      <c r="Q74" s="30"/>
      <c r="R74" s="30"/>
      <c r="S74" s="31">
        <f>SUM(Q74*10+R74)/P74*10</f>
        <v>0</v>
      </c>
      <c r="T74" s="30">
        <v>1</v>
      </c>
      <c r="U74" s="30"/>
      <c r="V74" s="30"/>
      <c r="W74" s="31">
        <f>SUM(U74*10+V74)/T74*10</f>
        <v>0</v>
      </c>
      <c r="X74" s="30">
        <v>1</v>
      </c>
      <c r="Y74" s="30"/>
      <c r="Z74" s="30"/>
      <c r="AA74" s="31">
        <f>SUM(Y74*10+Z74)/X74*10</f>
        <v>0</v>
      </c>
      <c r="AB74" s="30">
        <v>1</v>
      </c>
      <c r="AC74" s="30"/>
      <c r="AD74" s="30"/>
      <c r="AE74" s="31">
        <f>SUM(AC74*10+AD74)/AB74*10</f>
        <v>0</v>
      </c>
      <c r="AF74" s="30">
        <v>1</v>
      </c>
      <c r="AG74" s="30"/>
      <c r="AH74" s="30"/>
      <c r="AI74" s="31">
        <f>SUM(AG74*10+AH74)/AF74*10</f>
        <v>0</v>
      </c>
      <c r="AJ74" s="30">
        <v>1</v>
      </c>
      <c r="AK74" s="30"/>
      <c r="AL74" s="30"/>
      <c r="AM74" s="31">
        <f>SUM(AK74*10+AL74)/AJ74*10</f>
        <v>0</v>
      </c>
      <c r="AN74" s="30">
        <v>1</v>
      </c>
      <c r="AO74" s="30"/>
      <c r="AP74" s="30"/>
      <c r="AQ74" s="32">
        <f>SUM(AO74*10+AP74)/AN74*10</f>
        <v>0</v>
      </c>
      <c r="AR74" s="30">
        <v>1</v>
      </c>
      <c r="AS74" s="30"/>
      <c r="AT74" s="30"/>
      <c r="AU74" s="31">
        <f>SUM(AS74*10+AT74)/AR74*10</f>
        <v>0</v>
      </c>
      <c r="AV74" s="30">
        <v>1</v>
      </c>
      <c r="AW74" s="30"/>
      <c r="AX74" s="30"/>
      <c r="AY74" s="31">
        <f>SUM(AW74*10+AX74)/AV74*10</f>
        <v>0</v>
      </c>
      <c r="AZ74" s="33">
        <f>IF(H74&lt;250,0,IF(H74&lt;500,250,IF(H74&lt;750,"500",IF(H74&lt;1000,750,IF(H74&lt;1500,1000,IF(H74&lt;2000,1500,IF(H74&lt;2500,2000,IF(H74&lt;3000,2500,3000))))))))</f>
        <v>0</v>
      </c>
      <c r="BA74" s="34">
        <v>0</v>
      </c>
      <c r="BB74" s="6">
        <f>AZ74-BA74</f>
        <v>0</v>
      </c>
      <c r="BC74" s="33" t="str">
        <f>IF(BB74=0,"geen actie",CONCATENATE("diploma uitschrijven: ",AZ74," punten"))</f>
        <v>geen actie</v>
      </c>
      <c r="BD74" s="3">
        <v>73</v>
      </c>
      <c r="BE74" s="35"/>
      <c r="BF74" s="35"/>
      <c r="BG74" s="35"/>
      <c r="BH74" s="35"/>
      <c r="BI74" s="35"/>
      <c r="BJ74" s="35"/>
      <c r="BK74" s="35"/>
      <c r="BL74" s="35"/>
    </row>
    <row r="75" spans="1:64" ht="18" hidden="1" customHeight="1" x14ac:dyDescent="0.3">
      <c r="A75" s="3">
        <v>74</v>
      </c>
      <c r="B75" s="3" t="str">
        <f>IF(A75=BD75,"v","x")</f>
        <v>v</v>
      </c>
      <c r="C75" s="10"/>
      <c r="D75" s="26"/>
      <c r="E75" s="27"/>
      <c r="F75" s="6"/>
      <c r="G75" s="3"/>
      <c r="H75" s="28">
        <f>SUM(K75+O75+S75+W75+AA75+AE75+AI75+AM75+AQ75+AU75+AY75)</f>
        <v>0</v>
      </c>
      <c r="I75" s="3"/>
      <c r="J75" s="38">
        <f>2018-I75</f>
        <v>2018</v>
      </c>
      <c r="K75" s="17"/>
      <c r="L75" s="30">
        <v>1</v>
      </c>
      <c r="M75" s="30"/>
      <c r="N75" s="30"/>
      <c r="O75" s="31">
        <f>SUM(M75*10+N75)/L75*10</f>
        <v>0</v>
      </c>
      <c r="P75" s="30">
        <v>1</v>
      </c>
      <c r="Q75" s="30"/>
      <c r="R75" s="30"/>
      <c r="S75" s="31">
        <f>SUM(Q75*10+R75)/P75*10</f>
        <v>0</v>
      </c>
      <c r="T75" s="30">
        <v>1</v>
      </c>
      <c r="U75" s="30"/>
      <c r="V75" s="30"/>
      <c r="W75" s="31">
        <f>SUM(U75*10+V75)/T75*10</f>
        <v>0</v>
      </c>
      <c r="X75" s="30">
        <v>1</v>
      </c>
      <c r="Y75" s="30"/>
      <c r="Z75" s="30"/>
      <c r="AA75" s="31">
        <f>SUM(Y75*10+Z75)/X75*10</f>
        <v>0</v>
      </c>
      <c r="AB75" s="30">
        <v>1</v>
      </c>
      <c r="AC75" s="30"/>
      <c r="AD75" s="30"/>
      <c r="AE75" s="31">
        <f>SUM(AC75*10+AD75)/AB75*10</f>
        <v>0</v>
      </c>
      <c r="AF75" s="30">
        <v>1</v>
      </c>
      <c r="AG75" s="30"/>
      <c r="AH75" s="30"/>
      <c r="AI75" s="31">
        <f>SUM(AG75*10+AH75)/AF75*10</f>
        <v>0</v>
      </c>
      <c r="AJ75" s="30">
        <v>1</v>
      </c>
      <c r="AK75" s="30"/>
      <c r="AL75" s="30"/>
      <c r="AM75" s="31">
        <f>SUM(AK75*10+AL75)/AJ75*10</f>
        <v>0</v>
      </c>
      <c r="AN75" s="30">
        <v>1</v>
      </c>
      <c r="AO75" s="30"/>
      <c r="AP75" s="30"/>
      <c r="AQ75" s="32">
        <f>SUM(AO75*10+AP75)/AN75*10</f>
        <v>0</v>
      </c>
      <c r="AR75" s="30">
        <v>1</v>
      </c>
      <c r="AS75" s="30"/>
      <c r="AT75" s="30"/>
      <c r="AU75" s="31">
        <f>SUM(AS75*10+AT75)/AR75*10</f>
        <v>0</v>
      </c>
      <c r="AV75" s="30">
        <v>1</v>
      </c>
      <c r="AW75" s="30"/>
      <c r="AX75" s="30"/>
      <c r="AY75" s="31">
        <f>SUM(AW75*10+AX75)/AV75*10</f>
        <v>0</v>
      </c>
      <c r="AZ75" s="33">
        <f>IF(H75&lt;250,0,IF(H75&lt;500,250,IF(H75&lt;750,"500",IF(H75&lt;1000,750,IF(H75&lt;1500,1000,IF(H75&lt;2000,1500,IF(H75&lt;2500,2000,IF(H75&lt;3000,2500,3000))))))))</f>
        <v>0</v>
      </c>
      <c r="BA75" s="34">
        <v>0</v>
      </c>
      <c r="BB75" s="6">
        <f>AZ75-BA75</f>
        <v>0</v>
      </c>
      <c r="BC75" s="33" t="str">
        <f>IF(BB75=0,"geen actie",CONCATENATE("diploma uitschrijven: ",AZ75," punten"))</f>
        <v>geen actie</v>
      </c>
      <c r="BD75" s="3">
        <v>74</v>
      </c>
      <c r="BE75" s="35"/>
      <c r="BF75" s="35"/>
      <c r="BG75" s="35"/>
      <c r="BH75" s="35"/>
      <c r="BI75" s="35"/>
      <c r="BJ75" s="35"/>
      <c r="BK75" s="35"/>
      <c r="BL75" s="35"/>
    </row>
    <row r="76" spans="1:64" ht="20.25" hidden="1" customHeight="1" x14ac:dyDescent="0.3">
      <c r="A76" s="3">
        <v>75</v>
      </c>
      <c r="B76" s="3" t="str">
        <f>IF(A76=BD76,"v","x")</f>
        <v>v</v>
      </c>
      <c r="C76" s="10"/>
      <c r="D76" s="26"/>
      <c r="E76" s="27"/>
      <c r="F76" s="6"/>
      <c r="G76" s="3"/>
      <c r="H76" s="28">
        <f>SUM(K76+O76+S76+W76+AA76+AE76+AI76+AM76+AQ76+AU76+AY76)</f>
        <v>0</v>
      </c>
      <c r="I76" s="3"/>
      <c r="J76" s="38">
        <f>2018-I76</f>
        <v>2018</v>
      </c>
      <c r="K76" s="17"/>
      <c r="L76" s="30">
        <v>1</v>
      </c>
      <c r="M76" s="30"/>
      <c r="N76" s="30"/>
      <c r="O76" s="31">
        <f>SUM(M76*10+N76)/L76*10</f>
        <v>0</v>
      </c>
      <c r="P76" s="30">
        <v>1</v>
      </c>
      <c r="Q76" s="30"/>
      <c r="R76" s="30"/>
      <c r="S76" s="31">
        <f>SUM(Q76*10+R76)/P76*10</f>
        <v>0</v>
      </c>
      <c r="T76" s="30">
        <v>1</v>
      </c>
      <c r="U76" s="30"/>
      <c r="V76" s="30"/>
      <c r="W76" s="31">
        <f>SUM(U76*10+V76)/T76*10</f>
        <v>0</v>
      </c>
      <c r="X76" s="30">
        <v>1</v>
      </c>
      <c r="Y76" s="30"/>
      <c r="Z76" s="30"/>
      <c r="AA76" s="31">
        <f>SUM(Y76*10+Z76)/X76*10</f>
        <v>0</v>
      </c>
      <c r="AB76" s="30">
        <v>1</v>
      </c>
      <c r="AC76" s="30"/>
      <c r="AD76" s="30"/>
      <c r="AE76" s="31">
        <f>SUM(AC76*10+AD76)/AB76*10</f>
        <v>0</v>
      </c>
      <c r="AF76" s="30">
        <v>1</v>
      </c>
      <c r="AG76" s="30"/>
      <c r="AH76" s="30"/>
      <c r="AI76" s="31">
        <f>SUM(AG76*10+AH76)/AF76*10</f>
        <v>0</v>
      </c>
      <c r="AJ76" s="30">
        <v>1</v>
      </c>
      <c r="AK76" s="30"/>
      <c r="AL76" s="30"/>
      <c r="AM76" s="31">
        <f>SUM(AK76*10+AL76)/AJ76*10</f>
        <v>0</v>
      </c>
      <c r="AN76" s="30">
        <v>1</v>
      </c>
      <c r="AO76" s="30"/>
      <c r="AP76" s="30"/>
      <c r="AQ76" s="32">
        <f>SUM(AO76*10+AP76)/AN76*10</f>
        <v>0</v>
      </c>
      <c r="AR76" s="30">
        <v>1</v>
      </c>
      <c r="AS76" s="30"/>
      <c r="AT76" s="30"/>
      <c r="AU76" s="31">
        <f>SUM(AS76*10+AT76)/AR76*10</f>
        <v>0</v>
      </c>
      <c r="AV76" s="30">
        <v>1</v>
      </c>
      <c r="AW76" s="30"/>
      <c r="AX76" s="30"/>
      <c r="AY76" s="31">
        <f>SUM(AW76*10+AX76)/AV76*10</f>
        <v>0</v>
      </c>
      <c r="AZ76" s="33">
        <f>IF(H76&lt;250,0,IF(H76&lt;500,250,IF(H76&lt;750,"500",IF(H76&lt;1000,750,IF(H76&lt;1500,1000,IF(H76&lt;2000,1500,IF(H76&lt;2500,2000,IF(H76&lt;3000,2500,3000))))))))</f>
        <v>0</v>
      </c>
      <c r="BA76" s="34">
        <v>0</v>
      </c>
      <c r="BB76" s="6">
        <f>AZ76-BA76</f>
        <v>0</v>
      </c>
      <c r="BC76" s="33" t="str">
        <f>IF(BB76=0,"geen actie",CONCATENATE("diploma uitschrijven: ",AZ76," punten"))</f>
        <v>geen actie</v>
      </c>
      <c r="BD76" s="3">
        <v>75</v>
      </c>
      <c r="BE76" s="35"/>
      <c r="BF76" s="35"/>
      <c r="BG76" s="35"/>
      <c r="BH76" s="35"/>
      <c r="BI76" s="35"/>
      <c r="BJ76" s="35"/>
      <c r="BK76" s="35"/>
      <c r="BL76" s="35"/>
    </row>
    <row r="77" spans="1:64" ht="20.25" hidden="1" customHeight="1" x14ac:dyDescent="0.3">
      <c r="A77" s="3">
        <v>76</v>
      </c>
      <c r="B77" s="3" t="str">
        <f>IF(A77=BD77,"v","x")</f>
        <v>v</v>
      </c>
      <c r="C77" s="10"/>
      <c r="D77" s="26"/>
      <c r="E77" s="27"/>
      <c r="F77" s="36"/>
      <c r="G77" s="6"/>
      <c r="H77" s="28">
        <f>SUM(K77+O77+S77+W77+AA77+AE77+AI77+AM77+AQ77+AU77+AY77)</f>
        <v>0</v>
      </c>
      <c r="I77" s="33"/>
      <c r="J77" s="38">
        <f>2018-I77</f>
        <v>2018</v>
      </c>
      <c r="K77" s="17"/>
      <c r="L77" s="30">
        <v>1</v>
      </c>
      <c r="M77" s="30"/>
      <c r="N77" s="30"/>
      <c r="O77" s="31">
        <f>SUM(M77*10+N77)/L77*10</f>
        <v>0</v>
      </c>
      <c r="P77" s="30">
        <v>1</v>
      </c>
      <c r="Q77" s="30"/>
      <c r="R77" s="30"/>
      <c r="S77" s="31">
        <f>SUM(Q77*10+R77)/P77*10</f>
        <v>0</v>
      </c>
      <c r="T77" s="30">
        <v>1</v>
      </c>
      <c r="U77" s="30"/>
      <c r="V77" s="30"/>
      <c r="W77" s="31">
        <f>SUM(U77*10+V77)/T77*10</f>
        <v>0</v>
      </c>
      <c r="X77" s="30">
        <v>1</v>
      </c>
      <c r="Y77" s="30"/>
      <c r="Z77" s="30"/>
      <c r="AA77" s="31">
        <f>SUM(Y77*10+Z77)/X77*10</f>
        <v>0</v>
      </c>
      <c r="AB77" s="30">
        <v>1</v>
      </c>
      <c r="AC77" s="30"/>
      <c r="AD77" s="30"/>
      <c r="AE77" s="31">
        <f>SUM(AC77*10+AD77)/AB77*10</f>
        <v>0</v>
      </c>
      <c r="AF77" s="30">
        <v>1</v>
      </c>
      <c r="AG77" s="30"/>
      <c r="AH77" s="30"/>
      <c r="AI77" s="31">
        <f>SUM(AG77*10+AH77)/AF77*10</f>
        <v>0</v>
      </c>
      <c r="AJ77" s="30">
        <v>1</v>
      </c>
      <c r="AK77" s="30"/>
      <c r="AL77" s="30"/>
      <c r="AM77" s="31">
        <f>SUM(AK77*10+AL77)/AJ77*10</f>
        <v>0</v>
      </c>
      <c r="AN77" s="30">
        <v>1</v>
      </c>
      <c r="AO77" s="30"/>
      <c r="AP77" s="30"/>
      <c r="AQ77" s="31">
        <f>SUM(AO77*10+AP77)/AN77*10</f>
        <v>0</v>
      </c>
      <c r="AR77" s="30">
        <v>1</v>
      </c>
      <c r="AS77" s="30"/>
      <c r="AT77" s="30"/>
      <c r="AU77" s="31">
        <f>SUM(AS77*10+AT77)/AR77*10</f>
        <v>0</v>
      </c>
      <c r="AV77" s="30">
        <v>1</v>
      </c>
      <c r="AW77" s="30"/>
      <c r="AX77" s="30"/>
      <c r="AY77" s="31">
        <f>SUM(AW77*10+AX77)/AV77*10</f>
        <v>0</v>
      </c>
      <c r="AZ77" s="33">
        <f>IF(H77&lt;250,0,IF(H77&lt;500,250,IF(H77&lt;750,"500",IF(H77&lt;1000,750,IF(H77&lt;1500,1000,IF(H77&lt;2000,1500,IF(H77&lt;2500,2000,IF(H77&lt;3000,2500,3000))))))))</f>
        <v>0</v>
      </c>
      <c r="BA77" s="34">
        <v>0</v>
      </c>
      <c r="BB77" s="6">
        <f>AZ77-BA77</f>
        <v>0</v>
      </c>
      <c r="BC77" s="33" t="str">
        <f>IF(BB77=0,"geen actie",CONCATENATE("diploma uitschrijven: ",AZ77," punten"))</f>
        <v>geen actie</v>
      </c>
      <c r="BD77" s="3">
        <v>76</v>
      </c>
      <c r="BE77" s="35"/>
      <c r="BF77" s="35"/>
      <c r="BG77" s="35"/>
      <c r="BH77" s="35"/>
      <c r="BI77" s="35"/>
      <c r="BJ77" s="35"/>
      <c r="BK77" s="35"/>
      <c r="BL77" s="35"/>
    </row>
    <row r="78" spans="1:64" ht="20.25" hidden="1" customHeight="1" x14ac:dyDescent="0.3">
      <c r="A78" s="3">
        <v>77</v>
      </c>
      <c r="B78" s="3" t="str">
        <f>IF(A78=BD78,"v","x")</f>
        <v>v</v>
      </c>
      <c r="C78" s="10"/>
      <c r="D78" s="26"/>
      <c r="E78" s="27"/>
      <c r="F78" s="36"/>
      <c r="G78" s="6"/>
      <c r="H78" s="28">
        <f>SUM(K78+O78+S78+W78+AA78+AE78+AI78+AM78+AQ78+AU78+AY78)</f>
        <v>0</v>
      </c>
      <c r="I78" s="33"/>
      <c r="J78" s="38">
        <f>2018-I78</f>
        <v>2018</v>
      </c>
      <c r="K78" s="17"/>
      <c r="L78" s="30">
        <v>1</v>
      </c>
      <c r="M78" s="30"/>
      <c r="N78" s="30"/>
      <c r="O78" s="31">
        <f>SUM(M78*10+N78)/L78*10</f>
        <v>0</v>
      </c>
      <c r="P78" s="30">
        <v>1</v>
      </c>
      <c r="Q78" s="30"/>
      <c r="R78" s="30"/>
      <c r="S78" s="31">
        <f>SUM(Q78*10+R78)/P78*10</f>
        <v>0</v>
      </c>
      <c r="T78" s="30">
        <v>1</v>
      </c>
      <c r="U78" s="30"/>
      <c r="V78" s="30"/>
      <c r="W78" s="31">
        <f>SUM(U78*10+V78)/T78*10</f>
        <v>0</v>
      </c>
      <c r="X78" s="30">
        <v>1</v>
      </c>
      <c r="Y78" s="30"/>
      <c r="Z78" s="30"/>
      <c r="AA78" s="31">
        <f>SUM(Y78*10+Z78)/X78*10</f>
        <v>0</v>
      </c>
      <c r="AB78" s="30">
        <v>1</v>
      </c>
      <c r="AC78" s="30"/>
      <c r="AD78" s="30"/>
      <c r="AE78" s="31">
        <f>SUM(AC78*10+AD78)/AB78*10</f>
        <v>0</v>
      </c>
      <c r="AF78" s="30">
        <v>1</v>
      </c>
      <c r="AG78" s="30"/>
      <c r="AH78" s="30"/>
      <c r="AI78" s="31">
        <f>SUM(AG78*10+AH78)/AF78*10</f>
        <v>0</v>
      </c>
      <c r="AJ78" s="30">
        <v>1</v>
      </c>
      <c r="AK78" s="30"/>
      <c r="AL78" s="30"/>
      <c r="AM78" s="31">
        <f>SUM(AK78*10+AL78)/AJ78*10</f>
        <v>0</v>
      </c>
      <c r="AN78" s="30">
        <v>1</v>
      </c>
      <c r="AO78" s="30"/>
      <c r="AP78" s="30"/>
      <c r="AQ78" s="31">
        <f>SUM(AO78*10+AP78)/AN78*10</f>
        <v>0</v>
      </c>
      <c r="AR78" s="30">
        <v>1</v>
      </c>
      <c r="AS78" s="30"/>
      <c r="AT78" s="30"/>
      <c r="AU78" s="31">
        <f>SUM(AS78*10+AT78)/AR78*10</f>
        <v>0</v>
      </c>
      <c r="AV78" s="30">
        <v>1</v>
      </c>
      <c r="AW78" s="30"/>
      <c r="AX78" s="30"/>
      <c r="AY78" s="31">
        <f>SUM(AW78*10+AX78)/AV78*10</f>
        <v>0</v>
      </c>
      <c r="AZ78" s="33">
        <f>IF(H78&lt;250,0,IF(H78&lt;500,250,IF(H78&lt;750,"500",IF(H78&lt;1000,750,IF(H78&lt;1500,1000,IF(H78&lt;2000,1500,IF(H78&lt;2500,2000,IF(H78&lt;3000,2500,3000))))))))</f>
        <v>0</v>
      </c>
      <c r="BA78" s="34">
        <v>0</v>
      </c>
      <c r="BB78" s="6">
        <f>AZ78-BA78</f>
        <v>0</v>
      </c>
      <c r="BC78" s="33" t="str">
        <f>IF(BB78=0,"geen actie",CONCATENATE("diploma uitschrijven: ",AZ78," punten"))</f>
        <v>geen actie</v>
      </c>
      <c r="BD78" s="3">
        <v>77</v>
      </c>
      <c r="BE78" s="35"/>
      <c r="BF78" s="35"/>
      <c r="BG78" s="35"/>
      <c r="BH78" s="35"/>
      <c r="BI78" s="35"/>
      <c r="BJ78" s="35"/>
      <c r="BK78" s="35"/>
      <c r="BL78" s="35"/>
    </row>
    <row r="79" spans="1:64" hidden="1" x14ac:dyDescent="0.3">
      <c r="A79" s="3">
        <v>78</v>
      </c>
      <c r="B79" s="3" t="str">
        <f>IF(A79=BD79,"v","x")</f>
        <v>v</v>
      </c>
      <c r="C79" s="10"/>
      <c r="D79" s="26"/>
      <c r="E79" s="27"/>
      <c r="F79" s="36"/>
      <c r="G79" s="6"/>
      <c r="H79" s="28">
        <f>SUM(K79+O79+S79+W79+AA79+AE79+AI79+AM79+AQ79+AU79+AY79)</f>
        <v>0</v>
      </c>
      <c r="I79" s="33"/>
      <c r="J79" s="38">
        <f>2018-I79</f>
        <v>2018</v>
      </c>
      <c r="K79" s="17"/>
      <c r="L79" s="30">
        <v>1</v>
      </c>
      <c r="M79" s="30"/>
      <c r="N79" s="30"/>
      <c r="O79" s="31">
        <f>SUM(M79*10+N79)/L79*10</f>
        <v>0</v>
      </c>
      <c r="P79" s="30">
        <v>1</v>
      </c>
      <c r="Q79" s="30"/>
      <c r="R79" s="30"/>
      <c r="S79" s="31">
        <f>SUM(Q79*10+R79)/P79*10</f>
        <v>0</v>
      </c>
      <c r="T79" s="30">
        <v>1</v>
      </c>
      <c r="U79" s="30"/>
      <c r="V79" s="30"/>
      <c r="W79" s="31">
        <f>SUM(U79*10+V79)/T79*10</f>
        <v>0</v>
      </c>
      <c r="X79" s="30">
        <v>1</v>
      </c>
      <c r="Y79" s="30"/>
      <c r="Z79" s="30"/>
      <c r="AA79" s="31">
        <f>SUM(Y79*10+Z79)/X79*10</f>
        <v>0</v>
      </c>
      <c r="AB79" s="30">
        <v>1</v>
      </c>
      <c r="AC79" s="30"/>
      <c r="AD79" s="30"/>
      <c r="AE79" s="31">
        <f>SUM(AC79*10+AD79)/AB79*10</f>
        <v>0</v>
      </c>
      <c r="AF79" s="30">
        <v>1</v>
      </c>
      <c r="AG79" s="30"/>
      <c r="AH79" s="30"/>
      <c r="AI79" s="31"/>
      <c r="AJ79" s="30">
        <v>1</v>
      </c>
      <c r="AK79" s="30"/>
      <c r="AL79" s="30"/>
      <c r="AM79" s="31">
        <f>SUM(AK79*10+AL79)/AJ79*10</f>
        <v>0</v>
      </c>
      <c r="AN79" s="30">
        <v>1</v>
      </c>
      <c r="AO79" s="30"/>
      <c r="AP79" s="30"/>
      <c r="AQ79" s="31"/>
      <c r="AR79" s="30">
        <v>1</v>
      </c>
      <c r="AS79" s="30"/>
      <c r="AT79" s="30"/>
      <c r="AU79" s="31">
        <f>SUM(AS79*10+AT79)/AR79*10</f>
        <v>0</v>
      </c>
      <c r="AV79" s="30">
        <v>1</v>
      </c>
      <c r="AW79" s="30"/>
      <c r="AX79" s="30"/>
      <c r="AY79" s="31">
        <f>SUM(AW79*10+AX79)/AV79*10</f>
        <v>0</v>
      </c>
      <c r="AZ79" s="33">
        <f>IF(H79&lt;250,0,IF(H79&lt;500,250,IF(H79&lt;750,"500",IF(H79&lt;1000,750,IF(H79&lt;1500,1000,IF(H79&lt;2000,1500,IF(H79&lt;2500,2000,IF(H79&lt;3000,2500,3000))))))))</f>
        <v>0</v>
      </c>
      <c r="BA79" s="34">
        <v>0</v>
      </c>
      <c r="BB79" s="6">
        <f>AZ79-BA79</f>
        <v>0</v>
      </c>
      <c r="BC79" s="33" t="str">
        <f>IF(BB79=0,"geen actie",CONCATENATE("diploma uitschrijven: ",AZ79," punten"))</f>
        <v>geen actie</v>
      </c>
      <c r="BD79" s="3">
        <v>78</v>
      </c>
      <c r="BE79" s="35"/>
      <c r="BF79" s="35"/>
      <c r="BG79" s="35"/>
      <c r="BH79" s="35"/>
      <c r="BI79" s="35"/>
      <c r="BJ79" s="35"/>
      <c r="BK79" s="35"/>
      <c r="BL79" s="35"/>
    </row>
    <row r="80" spans="1:64" ht="20.25" hidden="1" customHeight="1" x14ac:dyDescent="0.3">
      <c r="A80" s="3">
        <v>79</v>
      </c>
      <c r="B80" s="3" t="str">
        <f>IF(A80=BD80,"v","x")</f>
        <v>v</v>
      </c>
      <c r="C80" s="10"/>
      <c r="D80" s="26"/>
      <c r="E80" s="27"/>
      <c r="F80" s="36"/>
      <c r="G80" s="6"/>
      <c r="H80" s="28">
        <f>SUM(K80+O80+S80+W80+AA80+AE80+AI80+AM80+AQ80+AU80+AY80)</f>
        <v>0</v>
      </c>
      <c r="I80" s="33"/>
      <c r="J80" s="38">
        <f>2018-I80</f>
        <v>2018</v>
      </c>
      <c r="K80" s="17"/>
      <c r="L80" s="30">
        <v>1</v>
      </c>
      <c r="M80" s="30"/>
      <c r="N80" s="30"/>
      <c r="O80" s="31">
        <f>SUM(M80*10+N80)/L80*10</f>
        <v>0</v>
      </c>
      <c r="P80" s="30">
        <v>1</v>
      </c>
      <c r="Q80" s="30"/>
      <c r="R80" s="30"/>
      <c r="S80" s="31">
        <f>SUM(Q80*10+R80)/P80*10</f>
        <v>0</v>
      </c>
      <c r="T80" s="30">
        <v>1</v>
      </c>
      <c r="U80" s="30"/>
      <c r="V80" s="30"/>
      <c r="W80" s="31">
        <f>SUM(U80*10+V80)/T80*10</f>
        <v>0</v>
      </c>
      <c r="X80" s="30">
        <v>1</v>
      </c>
      <c r="Y80" s="30"/>
      <c r="Z80" s="30"/>
      <c r="AA80" s="31">
        <f>SUM(Y80*10+Z80)/X80*10</f>
        <v>0</v>
      </c>
      <c r="AB80" s="30">
        <v>1</v>
      </c>
      <c r="AC80" s="30"/>
      <c r="AD80" s="30"/>
      <c r="AE80" s="31">
        <f>SUM(AC80*10+AD80)/AB80*10</f>
        <v>0</v>
      </c>
      <c r="AF80" s="30">
        <v>1</v>
      </c>
      <c r="AG80" s="30"/>
      <c r="AH80" s="30"/>
      <c r="AI80" s="31"/>
      <c r="AJ80" s="30">
        <v>1</v>
      </c>
      <c r="AK80" s="30"/>
      <c r="AL80" s="30"/>
      <c r="AM80" s="31">
        <f>SUM(AK80*10+AL80)/AJ80*10</f>
        <v>0</v>
      </c>
      <c r="AN80" s="30">
        <v>1</v>
      </c>
      <c r="AO80" s="30"/>
      <c r="AP80" s="30"/>
      <c r="AQ80" s="31"/>
      <c r="AR80" s="30">
        <v>1</v>
      </c>
      <c r="AS80" s="30"/>
      <c r="AT80" s="30"/>
      <c r="AU80" s="31">
        <f>SUM(AS80*10+AT80)/AR80*10</f>
        <v>0</v>
      </c>
      <c r="AV80" s="30">
        <v>1</v>
      </c>
      <c r="AW80" s="30"/>
      <c r="AX80" s="30"/>
      <c r="AY80" s="31">
        <f>SUM(AW80*10+AX80)/AV80*10</f>
        <v>0</v>
      </c>
      <c r="AZ80" s="33">
        <f>IF(H80&lt;250,0,IF(H80&lt;500,250,IF(H80&lt;750,"500",IF(H80&lt;1000,750,IF(H80&lt;1500,1000,IF(H80&lt;2000,1500,IF(H80&lt;2500,2000,IF(H80&lt;3000,2500,3000))))))))</f>
        <v>0</v>
      </c>
      <c r="BA80" s="34">
        <v>0</v>
      </c>
      <c r="BB80" s="6">
        <f>AZ80-BA80</f>
        <v>0</v>
      </c>
      <c r="BC80" s="33" t="str">
        <f>IF(BB80=0,"geen actie",CONCATENATE("diploma uitschrijven: ",AZ80," punten"))</f>
        <v>geen actie</v>
      </c>
      <c r="BD80" s="3">
        <v>79</v>
      </c>
      <c r="BE80" s="35"/>
      <c r="BF80" s="35"/>
      <c r="BG80" s="35"/>
      <c r="BH80" s="35"/>
      <c r="BI80" s="35"/>
      <c r="BJ80" s="35"/>
      <c r="BK80" s="35"/>
      <c r="BL80" s="35"/>
    </row>
    <row r="81" spans="1:64" ht="18" hidden="1" customHeight="1" x14ac:dyDescent="0.3">
      <c r="A81" s="3">
        <v>80</v>
      </c>
      <c r="B81" s="3" t="str">
        <f>IF(A81=BD81,"v","x")</f>
        <v>v</v>
      </c>
      <c r="C81" s="10"/>
      <c r="D81" s="26"/>
      <c r="E81" s="27"/>
      <c r="F81" s="6"/>
      <c r="G81" s="3"/>
      <c r="H81" s="28">
        <f>SUM(K81+O81+S81+W81+AA81+AE81+AI81+AM81+AQ81+AU81+AY81)</f>
        <v>0</v>
      </c>
      <c r="I81" s="3"/>
      <c r="J81" s="38">
        <f>2018-I81</f>
        <v>2018</v>
      </c>
      <c r="K81" s="17"/>
      <c r="L81" s="30">
        <v>1</v>
      </c>
      <c r="M81" s="30"/>
      <c r="N81" s="30"/>
      <c r="O81" s="31">
        <f>SUM(M81*10+N81)/L81*10</f>
        <v>0</v>
      </c>
      <c r="P81" s="30">
        <v>1</v>
      </c>
      <c r="Q81" s="30"/>
      <c r="R81" s="30"/>
      <c r="S81" s="31">
        <f>SUM(Q81*10+R81)/P81*10</f>
        <v>0</v>
      </c>
      <c r="T81" s="30">
        <v>1</v>
      </c>
      <c r="U81" s="30"/>
      <c r="V81" s="30"/>
      <c r="W81" s="31">
        <f>SUM(U81*10+V81)/T81*10</f>
        <v>0</v>
      </c>
      <c r="X81" s="30">
        <v>1</v>
      </c>
      <c r="Y81" s="30"/>
      <c r="Z81" s="30"/>
      <c r="AA81" s="31">
        <f>SUM(Y81*10+Z81)/X81*10</f>
        <v>0</v>
      </c>
      <c r="AB81" s="30">
        <v>1</v>
      </c>
      <c r="AC81" s="30"/>
      <c r="AD81" s="30"/>
      <c r="AE81" s="31">
        <f>SUM(AC81*10+AD81)/AB81*10</f>
        <v>0</v>
      </c>
      <c r="AF81" s="30">
        <v>1</v>
      </c>
      <c r="AG81" s="30"/>
      <c r="AH81" s="30"/>
      <c r="AI81" s="31">
        <f>SUM(AG81*10+AH81)/AF81*10</f>
        <v>0</v>
      </c>
      <c r="AJ81" s="30">
        <v>1</v>
      </c>
      <c r="AK81" s="30"/>
      <c r="AL81" s="30"/>
      <c r="AM81" s="31">
        <f>SUM(AK81*10+AL81)/AJ81*10</f>
        <v>0</v>
      </c>
      <c r="AN81" s="30">
        <v>1</v>
      </c>
      <c r="AO81" s="30"/>
      <c r="AP81" s="30"/>
      <c r="AQ81" s="31">
        <f>SUM(AO81*10+AP81)/AN81*10</f>
        <v>0</v>
      </c>
      <c r="AR81" s="30">
        <v>1</v>
      </c>
      <c r="AS81" s="30"/>
      <c r="AT81" s="30"/>
      <c r="AU81" s="31">
        <f>SUM(AS81*10+AT81)/AR81*10</f>
        <v>0</v>
      </c>
      <c r="AV81" s="30">
        <v>1</v>
      </c>
      <c r="AW81" s="30"/>
      <c r="AX81" s="30"/>
      <c r="AY81" s="31">
        <f>SUM(AW81*10+AX81)/AV81*10</f>
        <v>0</v>
      </c>
      <c r="AZ81" s="33">
        <f>IF(H81&lt;250,0,IF(H81&lt;500,250,IF(H81&lt;750,"500",IF(H81&lt;1000,750,IF(H81&lt;1500,1000,IF(H81&lt;2000,1500,IF(H81&lt;2500,2000,IF(H81&lt;3000,2500,3000))))))))</f>
        <v>0</v>
      </c>
      <c r="BA81" s="34">
        <v>0</v>
      </c>
      <c r="BB81" s="6">
        <f>AZ81-BA81</f>
        <v>0</v>
      </c>
      <c r="BC81" s="33" t="str">
        <f>IF(BB81=0,"geen actie",CONCATENATE("diploma uitschrijven: ",AZ81," punten"))</f>
        <v>geen actie</v>
      </c>
      <c r="BD81" s="3">
        <v>80</v>
      </c>
      <c r="BE81" s="35"/>
      <c r="BF81" s="35"/>
      <c r="BG81" s="35"/>
      <c r="BH81" s="35"/>
      <c r="BI81" s="35"/>
      <c r="BJ81" s="35"/>
      <c r="BK81" s="35"/>
      <c r="BL81" s="35"/>
    </row>
    <row r="82" spans="1:64" ht="18" hidden="1" customHeight="1" x14ac:dyDescent="0.3">
      <c r="A82" s="3">
        <v>81</v>
      </c>
      <c r="B82" s="3" t="str">
        <f>IF(A82=BD82,"v","x")</f>
        <v>v</v>
      </c>
      <c r="C82" s="10"/>
      <c r="D82" s="26"/>
      <c r="E82" s="27"/>
      <c r="F82" s="6"/>
      <c r="G82" s="3"/>
      <c r="H82" s="28">
        <f>SUM(K82+O82+S82+W82+AA82+AE82+AI82+AM82+AQ82+AU82+AY82)</f>
        <v>0</v>
      </c>
      <c r="I82" s="6"/>
      <c r="J82" s="38">
        <f>2018-I82</f>
        <v>2018</v>
      </c>
      <c r="K82" s="17"/>
      <c r="L82" s="30">
        <v>1</v>
      </c>
      <c r="M82" s="30"/>
      <c r="N82" s="30"/>
      <c r="O82" s="31">
        <f>SUM(M82*10+N82)/L82*10</f>
        <v>0</v>
      </c>
      <c r="P82" s="30">
        <v>1</v>
      </c>
      <c r="Q82" s="30"/>
      <c r="R82" s="30"/>
      <c r="S82" s="31">
        <f>SUM(Q82*10+R82)/P82*10</f>
        <v>0</v>
      </c>
      <c r="T82" s="30">
        <v>1</v>
      </c>
      <c r="U82" s="30"/>
      <c r="V82" s="30"/>
      <c r="W82" s="31">
        <f>SUM(U82*10+V82)/T82*10</f>
        <v>0</v>
      </c>
      <c r="X82" s="30">
        <v>1</v>
      </c>
      <c r="Y82" s="30"/>
      <c r="Z82" s="30"/>
      <c r="AA82" s="31">
        <f>SUM(Y82*10+Z82)/X82*10</f>
        <v>0</v>
      </c>
      <c r="AB82" s="30">
        <v>1</v>
      </c>
      <c r="AC82" s="30"/>
      <c r="AD82" s="30"/>
      <c r="AE82" s="31">
        <f>SUM(AC82*10+AD82)/AB82*10</f>
        <v>0</v>
      </c>
      <c r="AF82" s="30">
        <v>1</v>
      </c>
      <c r="AG82" s="30"/>
      <c r="AH82" s="30"/>
      <c r="AI82" s="31">
        <f>SUM(AG82*10+AH82)/AF82*10</f>
        <v>0</v>
      </c>
      <c r="AJ82" s="30">
        <v>1</v>
      </c>
      <c r="AK82" s="30"/>
      <c r="AL82" s="30"/>
      <c r="AM82" s="31">
        <f>SUM(AK82*10+AL82)/AJ82*10</f>
        <v>0</v>
      </c>
      <c r="AN82" s="30">
        <v>1</v>
      </c>
      <c r="AO82" s="30"/>
      <c r="AP82" s="30"/>
      <c r="AQ82" s="31">
        <f>SUM(AO82*10+AP82)/AN82*10</f>
        <v>0</v>
      </c>
      <c r="AR82" s="30">
        <v>1</v>
      </c>
      <c r="AS82" s="30"/>
      <c r="AT82" s="30"/>
      <c r="AU82" s="31">
        <f>SUM(AS82*10+AT82)/AR82*10</f>
        <v>0</v>
      </c>
      <c r="AV82" s="30">
        <v>1</v>
      </c>
      <c r="AW82" s="30"/>
      <c r="AX82" s="30"/>
      <c r="AY82" s="31">
        <f>SUM(AW82*10+AX82)/AV82*10</f>
        <v>0</v>
      </c>
      <c r="AZ82" s="33">
        <f>IF(H82&lt;250,0,IF(H82&lt;500,250,IF(H82&lt;750,"500",IF(H82&lt;1000,750,IF(H82&lt;1500,1000,IF(H82&lt;2000,1500,IF(H82&lt;2500,2000,IF(H82&lt;3000,2500,3000))))))))</f>
        <v>0</v>
      </c>
      <c r="BA82" s="34">
        <v>0</v>
      </c>
      <c r="BB82" s="6">
        <f>AZ82-BA82</f>
        <v>0</v>
      </c>
      <c r="BC82" s="33" t="str">
        <f>IF(BB82=0,"geen actie",CONCATENATE("diploma uitschrijven: ",AZ82," punten"))</f>
        <v>geen actie</v>
      </c>
      <c r="BD82" s="3">
        <v>81</v>
      </c>
      <c r="BE82" s="35"/>
      <c r="BF82" s="35"/>
      <c r="BG82" s="35"/>
      <c r="BH82" s="35"/>
      <c r="BI82" s="35"/>
      <c r="BJ82" s="35"/>
      <c r="BK82" s="35"/>
      <c r="BL82" s="35"/>
    </row>
    <row r="83" spans="1:64" ht="20.25" hidden="1" customHeight="1" x14ac:dyDescent="0.3">
      <c r="A83" s="3">
        <v>82</v>
      </c>
      <c r="B83" s="3" t="str">
        <f>IF(A83=BD83,"v","x")</f>
        <v>v</v>
      </c>
      <c r="C83" s="10"/>
      <c r="D83" s="26"/>
      <c r="E83" s="27"/>
      <c r="F83" s="6"/>
      <c r="G83" s="3"/>
      <c r="H83" s="28">
        <f>SUM(K83+O83+S83+W83+AA83+AE83+AI83+AM83+AQ83+AU83+AY83)</f>
        <v>0</v>
      </c>
      <c r="I83" s="3"/>
      <c r="J83" s="38">
        <f>2018-I83</f>
        <v>2018</v>
      </c>
      <c r="K83" s="17"/>
      <c r="L83" s="30">
        <v>1</v>
      </c>
      <c r="M83" s="30"/>
      <c r="N83" s="30"/>
      <c r="O83" s="31">
        <f>SUM(M83*10+N83)/L83*10</f>
        <v>0</v>
      </c>
      <c r="P83" s="30">
        <v>1</v>
      </c>
      <c r="Q83" s="30"/>
      <c r="R83" s="30"/>
      <c r="S83" s="31">
        <f>SUM(Q83*10+R83)/P83*10</f>
        <v>0</v>
      </c>
      <c r="T83" s="30">
        <v>1</v>
      </c>
      <c r="U83" s="30"/>
      <c r="V83" s="30"/>
      <c r="W83" s="31">
        <f>SUM(U83*10+V83)/T83*10</f>
        <v>0</v>
      </c>
      <c r="X83" s="30">
        <v>1</v>
      </c>
      <c r="Y83" s="30"/>
      <c r="Z83" s="30"/>
      <c r="AA83" s="31">
        <f>SUM(Y83*10+Z83)/X83*10</f>
        <v>0</v>
      </c>
      <c r="AB83" s="30">
        <v>1</v>
      </c>
      <c r="AC83" s="30"/>
      <c r="AD83" s="30"/>
      <c r="AE83" s="31">
        <f>SUM(AC83*10+AD83)/AB83*10</f>
        <v>0</v>
      </c>
      <c r="AF83" s="30">
        <v>1</v>
      </c>
      <c r="AG83" s="30"/>
      <c r="AH83" s="30"/>
      <c r="AI83" s="31">
        <f>SUM(AG83*10+AH83)/AF83*10</f>
        <v>0</v>
      </c>
      <c r="AJ83" s="30">
        <v>1</v>
      </c>
      <c r="AK83" s="30"/>
      <c r="AL83" s="30"/>
      <c r="AM83" s="31">
        <f>SUM(AK83*10+AL83)/AJ83*10</f>
        <v>0</v>
      </c>
      <c r="AN83" s="30">
        <v>1</v>
      </c>
      <c r="AO83" s="30"/>
      <c r="AP83" s="30"/>
      <c r="AQ83" s="31">
        <f>SUM(AO83*10+AP83)/AN83*10</f>
        <v>0</v>
      </c>
      <c r="AR83" s="30">
        <v>1</v>
      </c>
      <c r="AS83" s="30"/>
      <c r="AT83" s="30"/>
      <c r="AU83" s="31">
        <f>SUM(AS83*10+AT83)/AR83*10</f>
        <v>0</v>
      </c>
      <c r="AV83" s="30">
        <v>1</v>
      </c>
      <c r="AW83" s="30"/>
      <c r="AX83" s="30"/>
      <c r="AY83" s="31">
        <f>SUM(AW83*10+AX83)/AV83*10</f>
        <v>0</v>
      </c>
      <c r="AZ83" s="33">
        <f>IF(H83&lt;250,0,IF(H83&lt;500,250,IF(H83&lt;750,"500",IF(H83&lt;1000,750,IF(H83&lt;1500,1000,IF(H83&lt;2000,1500,IF(H83&lt;2500,2000,IF(H83&lt;3000,2500,3000))))))))</f>
        <v>0</v>
      </c>
      <c r="BA83" s="34">
        <v>0</v>
      </c>
      <c r="BB83" s="6">
        <f>AZ83-BA83</f>
        <v>0</v>
      </c>
      <c r="BC83" s="33" t="str">
        <f>IF(BB83=0,"geen actie",CONCATENATE("diploma uitschrijven: ",AZ83," punten"))</f>
        <v>geen actie</v>
      </c>
      <c r="BD83" s="3">
        <v>82</v>
      </c>
      <c r="BE83" s="35"/>
      <c r="BF83" s="35"/>
      <c r="BG83" s="35"/>
      <c r="BH83" s="35"/>
      <c r="BI83" s="35"/>
      <c r="BJ83" s="35"/>
      <c r="BK83" s="35"/>
      <c r="BL83" s="35"/>
    </row>
    <row r="84" spans="1:64" ht="20.25" hidden="1" customHeight="1" x14ac:dyDescent="0.3">
      <c r="A84" s="3">
        <v>83</v>
      </c>
      <c r="B84" s="3" t="str">
        <f>IF(A84=BD84,"v","x")</f>
        <v>v</v>
      </c>
      <c r="C84" s="3"/>
      <c r="D84" s="26"/>
      <c r="E84" s="27"/>
      <c r="F84" s="6"/>
      <c r="G84" s="3"/>
      <c r="H84" s="28">
        <f>SUM(K84+O84+S84+W84+AA84+AE84+AI84+AM84+AQ84+AU84+AY84)</f>
        <v>0</v>
      </c>
      <c r="I84" s="3"/>
      <c r="J84" s="38">
        <f>2018-I84</f>
        <v>2018</v>
      </c>
      <c r="K84" s="17"/>
      <c r="L84" s="30">
        <v>1</v>
      </c>
      <c r="M84" s="30"/>
      <c r="N84" s="30"/>
      <c r="O84" s="31">
        <f>SUM(M84*10+N84)/L84*10</f>
        <v>0</v>
      </c>
      <c r="P84" s="30">
        <v>1</v>
      </c>
      <c r="Q84" s="30"/>
      <c r="R84" s="30"/>
      <c r="S84" s="31">
        <f>SUM(Q84*10+R84)/P84*10</f>
        <v>0</v>
      </c>
      <c r="T84" s="30">
        <v>1</v>
      </c>
      <c r="U84" s="30"/>
      <c r="V84" s="30"/>
      <c r="W84" s="31">
        <f>SUM(U84*10+V84)/T84*10</f>
        <v>0</v>
      </c>
      <c r="X84" s="30">
        <v>1</v>
      </c>
      <c r="Y84" s="30"/>
      <c r="Z84" s="30"/>
      <c r="AA84" s="31">
        <f>SUM(Y84*10+Z84)/X84*10</f>
        <v>0</v>
      </c>
      <c r="AB84" s="30">
        <v>1</v>
      </c>
      <c r="AC84" s="30"/>
      <c r="AD84" s="30"/>
      <c r="AE84" s="31">
        <f>SUM(AC84*10+AD84)/AB84*10</f>
        <v>0</v>
      </c>
      <c r="AF84" s="30">
        <v>1</v>
      </c>
      <c r="AG84" s="30"/>
      <c r="AH84" s="30"/>
      <c r="AI84" s="31">
        <f>SUM(AG84*10+AH84)/AF84*10</f>
        <v>0</v>
      </c>
      <c r="AJ84" s="30">
        <v>1</v>
      </c>
      <c r="AK84" s="30"/>
      <c r="AL84" s="30"/>
      <c r="AM84" s="31">
        <f>SUM(AK84*10+AL84)/AJ84*10</f>
        <v>0</v>
      </c>
      <c r="AN84" s="30">
        <v>1</v>
      </c>
      <c r="AO84" s="30"/>
      <c r="AP84" s="30"/>
      <c r="AQ84" s="31">
        <f>SUM(AO84*10+AP84)/AN84*10</f>
        <v>0</v>
      </c>
      <c r="AR84" s="30">
        <v>1</v>
      </c>
      <c r="AS84" s="30"/>
      <c r="AT84" s="30"/>
      <c r="AU84" s="31">
        <f>SUM(AS84*10+AT84)/AR84*10</f>
        <v>0</v>
      </c>
      <c r="AV84" s="30">
        <v>1</v>
      </c>
      <c r="AW84" s="30"/>
      <c r="AX84" s="30"/>
      <c r="AY84" s="31">
        <f>SUM(AW84*10+AX84)/AV84*10</f>
        <v>0</v>
      </c>
      <c r="AZ84" s="33">
        <f>IF(H84&lt;250,0,IF(H84&lt;500,250,IF(H84&lt;750,"500",IF(H84&lt;1000,750,IF(H84&lt;1500,1000,IF(H84&lt;2000,1500,IF(H84&lt;2500,2000,IF(H84&lt;3000,2500,3000))))))))</f>
        <v>0</v>
      </c>
      <c r="BA84" s="34">
        <v>0</v>
      </c>
      <c r="BB84" s="6">
        <f>AZ84-BA84</f>
        <v>0</v>
      </c>
      <c r="BC84" s="33" t="str">
        <f>IF(BB84=0,"geen actie",CONCATENATE("diploma uitschrijven: ",AZ84," punten"))</f>
        <v>geen actie</v>
      </c>
      <c r="BD84" s="3">
        <v>83</v>
      </c>
      <c r="BE84" s="35"/>
      <c r="BF84" s="35"/>
      <c r="BG84" s="35"/>
      <c r="BH84" s="35"/>
      <c r="BI84" s="35"/>
      <c r="BJ84" s="35"/>
      <c r="BK84" s="35"/>
      <c r="BL84" s="35"/>
    </row>
    <row r="85" spans="1:64" ht="20.25" hidden="1" customHeight="1" x14ac:dyDescent="0.3">
      <c r="A85" s="3">
        <v>84</v>
      </c>
      <c r="B85" s="3" t="str">
        <f>IF(A85=BD85,"v","x")</f>
        <v>v</v>
      </c>
      <c r="C85" s="10"/>
      <c r="D85" s="26"/>
      <c r="E85" s="27"/>
      <c r="F85" s="36"/>
      <c r="G85" s="6"/>
      <c r="H85" s="28">
        <f>SUM(K85+O85+S85+W85+AA85+AE85+AI85+AM85+AQ85+AU85+AY85)</f>
        <v>0</v>
      </c>
      <c r="I85" s="33"/>
      <c r="J85" s="38">
        <f>2018-I85</f>
        <v>2018</v>
      </c>
      <c r="K85" s="17"/>
      <c r="L85" s="30">
        <v>1</v>
      </c>
      <c r="M85" s="30"/>
      <c r="N85" s="30"/>
      <c r="O85" s="31">
        <f>SUM(M85*10+N85)/L85*10</f>
        <v>0</v>
      </c>
      <c r="P85" s="30">
        <v>1</v>
      </c>
      <c r="Q85" s="30"/>
      <c r="R85" s="30"/>
      <c r="S85" s="31">
        <f>SUM(Q85*10+R85)/P85*10</f>
        <v>0</v>
      </c>
      <c r="T85" s="30">
        <v>1</v>
      </c>
      <c r="U85" s="30"/>
      <c r="V85" s="30"/>
      <c r="W85" s="31">
        <f>SUM(U85*10+V85)/T85*10</f>
        <v>0</v>
      </c>
      <c r="X85" s="30">
        <v>1</v>
      </c>
      <c r="Y85" s="30"/>
      <c r="Z85" s="30"/>
      <c r="AA85" s="31">
        <f>SUM(Y85*10+Z85)/X85*10</f>
        <v>0</v>
      </c>
      <c r="AB85" s="30">
        <v>1</v>
      </c>
      <c r="AC85" s="30"/>
      <c r="AD85" s="30"/>
      <c r="AE85" s="31">
        <f>SUM(AC85*10+AD85)/AB85*10</f>
        <v>0</v>
      </c>
      <c r="AF85" s="30">
        <v>1</v>
      </c>
      <c r="AG85" s="30"/>
      <c r="AH85" s="30"/>
      <c r="AI85" s="31">
        <f>SUM(AG85*10+AH85)/AF85*10</f>
        <v>0</v>
      </c>
      <c r="AJ85" s="30">
        <v>1</v>
      </c>
      <c r="AK85" s="30"/>
      <c r="AL85" s="30"/>
      <c r="AM85" s="31">
        <f>SUM(AK85*10+AL85)/AJ85*10</f>
        <v>0</v>
      </c>
      <c r="AN85" s="30">
        <v>1</v>
      </c>
      <c r="AO85" s="30"/>
      <c r="AP85" s="30"/>
      <c r="AQ85" s="31">
        <f>SUM(AO85*10+AP85)/AN85*10</f>
        <v>0</v>
      </c>
      <c r="AR85" s="30">
        <v>1</v>
      </c>
      <c r="AS85" s="30"/>
      <c r="AT85" s="30"/>
      <c r="AU85" s="31">
        <f>SUM(AS85*10+AT85)/AR85*10</f>
        <v>0</v>
      </c>
      <c r="AV85" s="30">
        <v>1</v>
      </c>
      <c r="AW85" s="30"/>
      <c r="AX85" s="30"/>
      <c r="AY85" s="31">
        <f>SUM(AW85*10+AX85)/AV85*10</f>
        <v>0</v>
      </c>
      <c r="AZ85" s="33">
        <f>IF(H85&lt;250,0,IF(H85&lt;500,250,IF(H85&lt;750,"500",IF(H85&lt;1000,750,IF(H85&lt;1500,1000,IF(H85&lt;2000,1500,IF(H85&lt;2500,2000,IF(H85&lt;3000,2500,3000))))))))</f>
        <v>0</v>
      </c>
      <c r="BA85" s="34">
        <v>0</v>
      </c>
      <c r="BB85" s="6">
        <f>AZ85-BA85</f>
        <v>0</v>
      </c>
      <c r="BC85" s="33" t="str">
        <f>IF(BB85=0,"geen actie",CONCATENATE("diploma uitschrijven: ",AZ85," punten"))</f>
        <v>geen actie</v>
      </c>
      <c r="BD85" s="3">
        <v>84</v>
      </c>
      <c r="BE85" s="35"/>
      <c r="BF85" s="35"/>
      <c r="BG85" s="35"/>
      <c r="BH85" s="35"/>
      <c r="BI85" s="35"/>
      <c r="BJ85" s="35"/>
      <c r="BK85" s="35"/>
      <c r="BL85" s="35"/>
    </row>
    <row r="86" spans="1:64" ht="20.25" hidden="1" customHeight="1" x14ac:dyDescent="0.3">
      <c r="A86" s="3">
        <v>85</v>
      </c>
      <c r="B86" s="3" t="str">
        <f>IF(A86=BD86,"v","x")</f>
        <v>v</v>
      </c>
      <c r="C86" s="3"/>
      <c r="D86" s="26"/>
      <c r="E86" s="27"/>
      <c r="F86" s="36"/>
      <c r="G86" s="6"/>
      <c r="H86" s="28">
        <f>SUM(K86+O86+S86+W86+AA86+AE86+AI86+AM86+AQ86+AU86+AY86)</f>
        <v>0</v>
      </c>
      <c r="I86" s="33"/>
      <c r="J86" s="38">
        <f>2018-I86</f>
        <v>2018</v>
      </c>
      <c r="K86" s="17"/>
      <c r="L86" s="30">
        <v>1</v>
      </c>
      <c r="M86" s="30"/>
      <c r="N86" s="30"/>
      <c r="O86" s="31">
        <f>SUM(M86*10+N86)/L86*10</f>
        <v>0</v>
      </c>
      <c r="P86" s="30">
        <v>1</v>
      </c>
      <c r="Q86" s="30"/>
      <c r="R86" s="30"/>
      <c r="S86" s="31">
        <f>SUM(Q86*10+R86)/P86*10</f>
        <v>0</v>
      </c>
      <c r="T86" s="30">
        <v>1</v>
      </c>
      <c r="U86" s="30"/>
      <c r="V86" s="30"/>
      <c r="W86" s="31">
        <f>SUM(U86*10+V86)/T86*10</f>
        <v>0</v>
      </c>
      <c r="X86" s="30">
        <v>1</v>
      </c>
      <c r="Y86" s="30"/>
      <c r="Z86" s="30"/>
      <c r="AA86" s="31">
        <f>SUM(Y86*10+Z86)/X86*10</f>
        <v>0</v>
      </c>
      <c r="AB86" s="30">
        <v>1</v>
      </c>
      <c r="AC86" s="30"/>
      <c r="AD86" s="30"/>
      <c r="AE86" s="31">
        <f>SUM(AC86*10+AD86)/AB86*10</f>
        <v>0</v>
      </c>
      <c r="AF86" s="30">
        <v>1</v>
      </c>
      <c r="AG86" s="30"/>
      <c r="AH86" s="30"/>
      <c r="AI86" s="31">
        <f>SUM(AG86*10+AH86)/AF86*10</f>
        <v>0</v>
      </c>
      <c r="AJ86" s="30">
        <v>1</v>
      </c>
      <c r="AK86" s="30"/>
      <c r="AL86" s="30"/>
      <c r="AM86" s="31">
        <f>SUM(AK86*10+AL86)/AJ86*10</f>
        <v>0</v>
      </c>
      <c r="AN86" s="30">
        <v>1</v>
      </c>
      <c r="AO86" s="30"/>
      <c r="AP86" s="30"/>
      <c r="AQ86" s="31">
        <f>SUM(AO86*10+AP86)/AN86*10</f>
        <v>0</v>
      </c>
      <c r="AR86" s="30">
        <v>1</v>
      </c>
      <c r="AS86" s="30"/>
      <c r="AT86" s="30"/>
      <c r="AU86" s="31">
        <f>SUM(AS86*10+AT86)/AR86*10</f>
        <v>0</v>
      </c>
      <c r="AV86" s="30">
        <v>1</v>
      </c>
      <c r="AW86" s="30"/>
      <c r="AX86" s="30"/>
      <c r="AY86" s="31">
        <f>SUM(AW86*10+AX86)/AV86*10</f>
        <v>0</v>
      </c>
      <c r="AZ86" s="33">
        <f>IF(H86&lt;250,0,IF(H86&lt;500,250,IF(H86&lt;750,"500",IF(H86&lt;1000,750,IF(H86&lt;1500,1000,IF(H86&lt;2000,1500,IF(H86&lt;2500,2000,IF(H86&lt;3000,2500,3000))))))))</f>
        <v>0</v>
      </c>
      <c r="BA86" s="34">
        <v>0</v>
      </c>
      <c r="BB86" s="6">
        <f>AZ86-BA86</f>
        <v>0</v>
      </c>
      <c r="BC86" s="33" t="str">
        <f>IF(BB86=0,"geen actie",CONCATENATE("diploma uitschrijven: ",AZ86," punten"))</f>
        <v>geen actie</v>
      </c>
      <c r="BD86" s="3">
        <v>85</v>
      </c>
      <c r="BE86" s="35"/>
      <c r="BF86" s="35"/>
      <c r="BG86" s="35"/>
      <c r="BH86" s="35"/>
      <c r="BI86" s="35"/>
      <c r="BJ86" s="35"/>
      <c r="BK86" s="35"/>
      <c r="BL86" s="35"/>
    </row>
    <row r="87" spans="1:64" hidden="1" x14ac:dyDescent="0.3">
      <c r="A87" s="3">
        <v>86</v>
      </c>
      <c r="B87" s="3" t="str">
        <f>IF(A87=BD87,"v","x")</f>
        <v>v</v>
      </c>
      <c r="C87" s="10"/>
      <c r="D87" s="26"/>
      <c r="E87" s="27"/>
      <c r="F87" s="36"/>
      <c r="G87" s="6"/>
      <c r="H87" s="28">
        <f>SUM(K87+O87+S87+W87+AA87+AE87+AI87+AM87+AQ87+AU87+AY87)</f>
        <v>0</v>
      </c>
      <c r="I87" s="33"/>
      <c r="J87" s="38">
        <f>2018-I87</f>
        <v>2018</v>
      </c>
      <c r="K87" s="17"/>
      <c r="L87" s="30">
        <v>1</v>
      </c>
      <c r="M87" s="30"/>
      <c r="N87" s="30"/>
      <c r="O87" s="31">
        <f>SUM(M87*10+N87)/L87*10</f>
        <v>0</v>
      </c>
      <c r="P87" s="30">
        <v>1</v>
      </c>
      <c r="Q87" s="30"/>
      <c r="R87" s="30"/>
      <c r="S87" s="31">
        <f>SUM(Q87*10+R87)/P87*10</f>
        <v>0</v>
      </c>
      <c r="T87" s="30">
        <v>1</v>
      </c>
      <c r="U87" s="30"/>
      <c r="V87" s="30"/>
      <c r="W87" s="31">
        <f>SUM(U87*10+V87)/T87*10</f>
        <v>0</v>
      </c>
      <c r="X87" s="30">
        <v>1</v>
      </c>
      <c r="Y87" s="30"/>
      <c r="Z87" s="30"/>
      <c r="AA87" s="31">
        <f>SUM(Y87*10+Z87)/X87*10</f>
        <v>0</v>
      </c>
      <c r="AB87" s="30">
        <v>1</v>
      </c>
      <c r="AC87" s="30"/>
      <c r="AD87" s="30"/>
      <c r="AE87" s="31">
        <f>SUM(AC87*10+AD87)/AB87*10</f>
        <v>0</v>
      </c>
      <c r="AF87" s="30">
        <v>1</v>
      </c>
      <c r="AG87" s="30"/>
      <c r="AH87" s="30"/>
      <c r="AI87" s="31">
        <f>SUM(AG87*10+AH87)/AF87*10</f>
        <v>0</v>
      </c>
      <c r="AJ87" s="30">
        <v>1</v>
      </c>
      <c r="AK87" s="30"/>
      <c r="AL87" s="30"/>
      <c r="AM87" s="31">
        <f>SUM(AK87*10+AL87)/AJ87*10</f>
        <v>0</v>
      </c>
      <c r="AN87" s="30">
        <v>1</v>
      </c>
      <c r="AO87" s="30"/>
      <c r="AP87" s="30"/>
      <c r="AQ87" s="31">
        <f>SUM(AO87*10+AP87)/AN87*10</f>
        <v>0</v>
      </c>
      <c r="AR87" s="30">
        <v>1</v>
      </c>
      <c r="AS87" s="30"/>
      <c r="AT87" s="30"/>
      <c r="AU87" s="31">
        <f>SUM(AS87*10+AT87)/AR87*10</f>
        <v>0</v>
      </c>
      <c r="AV87" s="30">
        <v>1</v>
      </c>
      <c r="AW87" s="30"/>
      <c r="AX87" s="30"/>
      <c r="AY87" s="31">
        <f>SUM(AW87*10+AX87)/AV87*10</f>
        <v>0</v>
      </c>
      <c r="AZ87" s="33">
        <f>IF(H87&lt;250,0,IF(H87&lt;500,250,IF(H87&lt;750,"500",IF(H87&lt;1000,750,IF(H87&lt;1500,1000,IF(H87&lt;2000,1500,IF(H87&lt;2500,2000,IF(H87&lt;3000,2500,3000))))))))</f>
        <v>0</v>
      </c>
      <c r="BA87" s="34">
        <v>0</v>
      </c>
      <c r="BB87" s="6">
        <f>AZ87-BA87</f>
        <v>0</v>
      </c>
      <c r="BC87" s="33" t="str">
        <f>IF(BB87=0,"geen actie",CONCATENATE("diploma uitschrijven: ",AZ87," punten"))</f>
        <v>geen actie</v>
      </c>
      <c r="BD87" s="3">
        <v>86</v>
      </c>
      <c r="BE87" s="35"/>
      <c r="BF87" s="35"/>
      <c r="BG87" s="35"/>
      <c r="BH87" s="35"/>
      <c r="BI87" s="35"/>
      <c r="BJ87" s="35"/>
      <c r="BK87" s="35"/>
      <c r="BL87" s="35"/>
    </row>
    <row r="88" spans="1:64" ht="20.25" hidden="1" customHeight="1" x14ac:dyDescent="0.3">
      <c r="A88" s="3">
        <v>87</v>
      </c>
      <c r="B88" s="3" t="str">
        <f>IF(A88=BD88,"v","x")</f>
        <v>v</v>
      </c>
      <c r="C88" s="10"/>
      <c r="D88" s="26"/>
      <c r="E88" s="27"/>
      <c r="F88" s="6"/>
      <c r="G88" s="3"/>
      <c r="H88" s="28">
        <f>SUM(K88+O88+S88+W88+AA88+AE88+AI88+AM88+AQ88+AU88+AY88)</f>
        <v>0</v>
      </c>
      <c r="I88" s="3"/>
      <c r="J88" s="38">
        <f>2018-I88</f>
        <v>2018</v>
      </c>
      <c r="K88" s="17">
        <v>0</v>
      </c>
      <c r="L88" s="30">
        <v>1</v>
      </c>
      <c r="M88" s="30"/>
      <c r="N88" s="30"/>
      <c r="O88" s="31">
        <f>SUM(M88*10+N88)/L88*10</f>
        <v>0</v>
      </c>
      <c r="P88" s="30">
        <v>1</v>
      </c>
      <c r="Q88" s="30"/>
      <c r="R88" s="30"/>
      <c r="S88" s="31">
        <f>SUM(Q88*10+R88)/P88*10</f>
        <v>0</v>
      </c>
      <c r="T88" s="30">
        <v>1</v>
      </c>
      <c r="U88" s="30"/>
      <c r="V88" s="30"/>
      <c r="W88" s="31">
        <f>SUM(U88*10+V88)/T88*10</f>
        <v>0</v>
      </c>
      <c r="X88" s="30">
        <v>1</v>
      </c>
      <c r="Y88" s="30"/>
      <c r="Z88" s="30"/>
      <c r="AA88" s="31">
        <f>SUM(Y88*10+Z88)/X88*10</f>
        <v>0</v>
      </c>
      <c r="AB88" s="30">
        <v>1</v>
      </c>
      <c r="AC88" s="30"/>
      <c r="AD88" s="30"/>
      <c r="AE88" s="31">
        <f>SUM(AC88*10+AD88)/AB88*10</f>
        <v>0</v>
      </c>
      <c r="AF88" s="30">
        <v>1</v>
      </c>
      <c r="AG88" s="30"/>
      <c r="AH88" s="30"/>
      <c r="AI88" s="31">
        <f>SUM(AG88*10+AH88)/AF88*10</f>
        <v>0</v>
      </c>
      <c r="AJ88" s="30">
        <v>1</v>
      </c>
      <c r="AK88" s="30"/>
      <c r="AL88" s="30"/>
      <c r="AM88" s="31">
        <f>SUM(AK88*10+AL88)/AJ88*10</f>
        <v>0</v>
      </c>
      <c r="AN88" s="30">
        <v>1</v>
      </c>
      <c r="AO88" s="30"/>
      <c r="AP88" s="30"/>
      <c r="AQ88" s="31">
        <f>SUM(AO88*10+AP88)/AN88*10</f>
        <v>0</v>
      </c>
      <c r="AR88" s="30">
        <v>1</v>
      </c>
      <c r="AS88" s="30"/>
      <c r="AT88" s="30"/>
      <c r="AU88" s="31">
        <f>SUM(AS88*10+AT88)/AR88*10</f>
        <v>0</v>
      </c>
      <c r="AV88" s="30">
        <v>1</v>
      </c>
      <c r="AW88" s="30"/>
      <c r="AX88" s="30"/>
      <c r="AY88" s="31">
        <f>SUM(AW88*10+AX88)/AV88*10</f>
        <v>0</v>
      </c>
      <c r="AZ88" s="33">
        <f>IF(H88&lt;250,0,IF(H88&lt;500,250,IF(H88&lt;750,"500",IF(H88&lt;1000,750,IF(H88&lt;1500,1000,IF(H88&lt;2000,1500,IF(H88&lt;2500,2000,IF(H88&lt;3000,2500,3000))))))))</f>
        <v>0</v>
      </c>
      <c r="BA88" s="34">
        <v>0</v>
      </c>
      <c r="BB88" s="6">
        <f>AZ88-BA88</f>
        <v>0</v>
      </c>
      <c r="BC88" s="33" t="str">
        <f>IF(BB88=0,"geen actie",CONCATENATE("diploma uitschrijven: ",AZ88," punten"))</f>
        <v>geen actie</v>
      </c>
      <c r="BD88" s="3">
        <v>87</v>
      </c>
      <c r="BE88" s="35"/>
      <c r="BF88" s="35"/>
      <c r="BG88" s="35"/>
      <c r="BH88" s="35"/>
      <c r="BI88" s="35"/>
      <c r="BJ88" s="35"/>
      <c r="BK88" s="35"/>
      <c r="BL88" s="35"/>
    </row>
    <row r="89" spans="1:64" hidden="1" x14ac:dyDescent="0.3">
      <c r="A89" s="3">
        <v>88</v>
      </c>
      <c r="B89" s="3" t="str">
        <f>IF(A89=BD89,"v","x")</f>
        <v>v</v>
      </c>
      <c r="C89" s="10"/>
      <c r="D89" s="26"/>
      <c r="E89" s="27"/>
      <c r="F89" s="36"/>
      <c r="G89" s="6"/>
      <c r="H89" s="28">
        <f>SUM(K89+O89+S89+W89+AA89+AE89+AI89+AM89+AQ89+AU89+AY89)</f>
        <v>0</v>
      </c>
      <c r="I89" s="33"/>
      <c r="J89" s="38">
        <f>2018-I89</f>
        <v>2018</v>
      </c>
      <c r="K89" s="17">
        <v>0</v>
      </c>
      <c r="L89" s="30">
        <v>1</v>
      </c>
      <c r="M89" s="30"/>
      <c r="N89" s="30"/>
      <c r="O89" s="31">
        <f>SUM(M89*10+N89)/L89*10</f>
        <v>0</v>
      </c>
      <c r="P89" s="30">
        <v>1</v>
      </c>
      <c r="Q89" s="30"/>
      <c r="R89" s="30"/>
      <c r="S89" s="31">
        <f>SUM(Q89*10+R89)/P89*10</f>
        <v>0</v>
      </c>
      <c r="T89" s="30">
        <v>1</v>
      </c>
      <c r="U89" s="30"/>
      <c r="V89" s="30"/>
      <c r="W89" s="31">
        <f>SUM(U89*10+V89)/T89*10</f>
        <v>0</v>
      </c>
      <c r="X89" s="30">
        <v>1</v>
      </c>
      <c r="Y89" s="30"/>
      <c r="Z89" s="30"/>
      <c r="AA89" s="31">
        <f>SUM(Y89*10+Z89)/X89*10</f>
        <v>0</v>
      </c>
      <c r="AB89" s="30">
        <v>1</v>
      </c>
      <c r="AC89" s="30"/>
      <c r="AD89" s="30"/>
      <c r="AE89" s="31">
        <f>SUM(AC89*10+AD89)/AB89*10</f>
        <v>0</v>
      </c>
      <c r="AF89" s="30">
        <v>1</v>
      </c>
      <c r="AG89" s="30"/>
      <c r="AH89" s="30"/>
      <c r="AI89" s="31">
        <f>SUM(AG89*10+AH89)/AF89*10</f>
        <v>0</v>
      </c>
      <c r="AJ89" s="30">
        <v>1</v>
      </c>
      <c r="AK89" s="30"/>
      <c r="AL89" s="30"/>
      <c r="AM89" s="31">
        <f>SUM(AK89*10+AL89)/AJ89*10</f>
        <v>0</v>
      </c>
      <c r="AN89" s="30">
        <v>1</v>
      </c>
      <c r="AO89" s="30"/>
      <c r="AP89" s="30"/>
      <c r="AQ89" s="31">
        <f>SUM(AO89*10+AP89)/AN89*10</f>
        <v>0</v>
      </c>
      <c r="AR89" s="30">
        <v>1</v>
      </c>
      <c r="AS89" s="30"/>
      <c r="AT89" s="30"/>
      <c r="AU89" s="31">
        <f>SUM(AS89*10+AT89)/AR89*10</f>
        <v>0</v>
      </c>
      <c r="AV89" s="30">
        <v>1</v>
      </c>
      <c r="AW89" s="30"/>
      <c r="AX89" s="30"/>
      <c r="AY89" s="31">
        <f>SUM(AW89*10+AX89)/AV89*10</f>
        <v>0</v>
      </c>
      <c r="AZ89" s="33">
        <f>IF(H89&lt;250,0,IF(H89&lt;500,250,IF(H89&lt;750,"500",IF(H89&lt;1000,750,IF(H89&lt;1500,1000,IF(H89&lt;2000,1500,IF(H89&lt;2500,2000,IF(H89&lt;3000,2500,3000))))))))</f>
        <v>0</v>
      </c>
      <c r="BA89" s="34">
        <v>0</v>
      </c>
      <c r="BB89" s="6">
        <f>AZ89-BA89</f>
        <v>0</v>
      </c>
      <c r="BC89" s="33" t="str">
        <f>IF(BB89=0,"geen actie",CONCATENATE("diploma uitschrijven: ",AZ89," punten"))</f>
        <v>geen actie</v>
      </c>
      <c r="BD89" s="3">
        <v>88</v>
      </c>
      <c r="BE89" s="35"/>
      <c r="BF89" s="35"/>
      <c r="BG89" s="35"/>
      <c r="BH89" s="35"/>
      <c r="BI89" s="35"/>
      <c r="BJ89" s="35"/>
      <c r="BK89" s="35"/>
      <c r="BL89" s="35"/>
    </row>
    <row r="90" spans="1:64" ht="20.25" hidden="1" customHeight="1" x14ac:dyDescent="0.3">
      <c r="A90" s="3">
        <v>89</v>
      </c>
      <c r="B90" s="3" t="str">
        <f>IF(A90=BD90,"v","x")</f>
        <v>v</v>
      </c>
      <c r="C90" s="10"/>
      <c r="D90" s="26"/>
      <c r="E90" s="27"/>
      <c r="F90" s="6"/>
      <c r="G90" s="3"/>
      <c r="H90" s="28">
        <f>SUM(K90+O90+S90+W90+AA90+AE90+AI90+AM90+AQ90+AU90+AY90)</f>
        <v>0</v>
      </c>
      <c r="I90" s="3"/>
      <c r="J90" s="38">
        <f>2018-I90</f>
        <v>2018</v>
      </c>
      <c r="K90" s="17">
        <v>0</v>
      </c>
      <c r="L90" s="30">
        <v>1</v>
      </c>
      <c r="M90" s="30"/>
      <c r="N90" s="30"/>
      <c r="O90" s="31">
        <f>SUM(M90*10+N90)/L90*10</f>
        <v>0</v>
      </c>
      <c r="P90" s="30">
        <v>1</v>
      </c>
      <c r="Q90" s="30"/>
      <c r="R90" s="30"/>
      <c r="S90" s="31">
        <f>SUM(Q90*10+R90)/P90*10</f>
        <v>0</v>
      </c>
      <c r="T90" s="30">
        <v>1</v>
      </c>
      <c r="U90" s="30"/>
      <c r="V90" s="30"/>
      <c r="W90" s="31">
        <f>SUM(U90*10+V90)/T90*10</f>
        <v>0</v>
      </c>
      <c r="X90" s="30">
        <v>1</v>
      </c>
      <c r="Y90" s="30"/>
      <c r="Z90" s="30"/>
      <c r="AA90" s="31">
        <f>SUM(Y90*10+Z90)/X90*10</f>
        <v>0</v>
      </c>
      <c r="AB90" s="30">
        <v>1</v>
      </c>
      <c r="AC90" s="30"/>
      <c r="AD90" s="30"/>
      <c r="AE90" s="31">
        <f>SUM(AC90*10+AD90)/AB90*10</f>
        <v>0</v>
      </c>
      <c r="AF90" s="30">
        <v>1</v>
      </c>
      <c r="AG90" s="30"/>
      <c r="AH90" s="30"/>
      <c r="AI90" s="31">
        <f>SUM(AG90*10+AH90)/AF90*10</f>
        <v>0</v>
      </c>
      <c r="AJ90" s="30">
        <v>1</v>
      </c>
      <c r="AK90" s="30"/>
      <c r="AL90" s="30"/>
      <c r="AM90" s="31">
        <f>SUM(AK90*10+AL90)/AJ90*10</f>
        <v>0</v>
      </c>
      <c r="AN90" s="30">
        <v>1</v>
      </c>
      <c r="AO90" s="30"/>
      <c r="AP90" s="30"/>
      <c r="AQ90" s="32">
        <f>SUM(AO90*10+AP90)/AN90*10</f>
        <v>0</v>
      </c>
      <c r="AR90" s="30">
        <v>1</v>
      </c>
      <c r="AS90" s="30"/>
      <c r="AT90" s="30"/>
      <c r="AU90" s="31">
        <f>SUM(AS90*10+AT90)/AR90*10</f>
        <v>0</v>
      </c>
      <c r="AV90" s="30">
        <v>1</v>
      </c>
      <c r="AW90" s="30"/>
      <c r="AX90" s="30"/>
      <c r="AY90" s="31">
        <f>SUM(AW90*10+AX90)/AV90*10</f>
        <v>0</v>
      </c>
      <c r="AZ90" s="33">
        <f>IF(H90&lt;250,0,IF(H90&lt;500,250,IF(H90&lt;750,"500",IF(H90&lt;1000,750,IF(H90&lt;1500,1000,IF(H90&lt;2000,1500,IF(H90&lt;2500,2000,IF(H90&lt;3000,2500,3000))))))))</f>
        <v>0</v>
      </c>
      <c r="BA90" s="34">
        <v>0</v>
      </c>
      <c r="BB90" s="6">
        <f>AZ90-BA90</f>
        <v>0</v>
      </c>
      <c r="BC90" s="33" t="str">
        <f>IF(BB90=0,"geen actie",CONCATENATE("diploma uitschrijven: ",AZ90," punten"))</f>
        <v>geen actie</v>
      </c>
      <c r="BD90" s="3">
        <v>89</v>
      </c>
      <c r="BE90" s="35"/>
      <c r="BF90" s="35"/>
      <c r="BG90" s="35"/>
      <c r="BH90" s="35"/>
      <c r="BI90" s="35"/>
      <c r="BJ90" s="35"/>
      <c r="BK90" s="35"/>
      <c r="BL90" s="35"/>
    </row>
    <row r="91" spans="1:64" ht="20.25" hidden="1" customHeight="1" x14ac:dyDescent="0.3">
      <c r="A91" s="3">
        <v>90</v>
      </c>
      <c r="B91" s="3" t="str">
        <f>IF(A91=BD91,"v","x")</f>
        <v>v</v>
      </c>
      <c r="C91" s="10"/>
      <c r="D91" s="44"/>
      <c r="E91" s="27"/>
      <c r="F91" s="6"/>
      <c r="G91" s="3"/>
      <c r="H91" s="28">
        <f>SUM(K91+O91+S91+W91+AA91+AE91+AI91+AM91+AQ91+AU91+AY91)</f>
        <v>0</v>
      </c>
      <c r="I91" s="3"/>
      <c r="J91" s="38">
        <f>2018-I91</f>
        <v>2018</v>
      </c>
      <c r="K91" s="17">
        <v>0</v>
      </c>
      <c r="L91" s="30">
        <v>1</v>
      </c>
      <c r="M91" s="30"/>
      <c r="N91" s="30"/>
      <c r="O91" s="31"/>
      <c r="P91" s="30">
        <v>1</v>
      </c>
      <c r="Q91" s="30"/>
      <c r="R91" s="30"/>
      <c r="S91" s="31"/>
      <c r="T91" s="30">
        <v>1</v>
      </c>
      <c r="U91" s="30"/>
      <c r="V91" s="30"/>
      <c r="W91" s="31">
        <f>SUM(U91*10+V91)/T91*10</f>
        <v>0</v>
      </c>
      <c r="X91" s="30">
        <v>1</v>
      </c>
      <c r="Y91" s="30"/>
      <c r="Z91" s="30"/>
      <c r="AA91" s="31">
        <f>SUM(Y91*10+Z91)/X91*10</f>
        <v>0</v>
      </c>
      <c r="AB91" s="30">
        <v>1</v>
      </c>
      <c r="AC91" s="30"/>
      <c r="AD91" s="30"/>
      <c r="AE91" s="31">
        <f>SUM(AC91*10+AD91)/AB91*10</f>
        <v>0</v>
      </c>
      <c r="AF91" s="30">
        <v>1</v>
      </c>
      <c r="AG91" s="30"/>
      <c r="AH91" s="30"/>
      <c r="AI91" s="31">
        <f>SUM(AG91*10+AH91)/AF91*10</f>
        <v>0</v>
      </c>
      <c r="AJ91" s="30">
        <v>1</v>
      </c>
      <c r="AK91" s="30"/>
      <c r="AL91" s="30"/>
      <c r="AM91" s="31">
        <f>SUM(AK91*10+AL91)/AJ91*10</f>
        <v>0</v>
      </c>
      <c r="AN91" s="30">
        <v>1</v>
      </c>
      <c r="AO91" s="30"/>
      <c r="AP91" s="30"/>
      <c r="AQ91" s="32">
        <f>SUM(AO91*10+AP91)/AN91*10</f>
        <v>0</v>
      </c>
      <c r="AR91" s="30">
        <v>1</v>
      </c>
      <c r="AS91" s="30"/>
      <c r="AT91" s="30"/>
      <c r="AU91" s="31">
        <f>SUM(AS91*10+AT91)/AR91*10</f>
        <v>0</v>
      </c>
      <c r="AV91" s="30">
        <v>1</v>
      </c>
      <c r="AW91" s="30"/>
      <c r="AX91" s="30"/>
      <c r="AY91" s="31">
        <f>SUM(AW91*10+AX91)/AV91*10</f>
        <v>0</v>
      </c>
      <c r="AZ91" s="33">
        <f>IF(H91&lt;250,0,IF(H91&lt;500,250,IF(H91&lt;750,"500",IF(H91&lt;1000,750,IF(H91&lt;1500,1000,IF(H91&lt;2000,1500,IF(H91&lt;2500,2000,IF(H91&lt;3000,2500,3000))))))))</f>
        <v>0</v>
      </c>
      <c r="BA91" s="34">
        <v>0</v>
      </c>
      <c r="BB91" s="6">
        <f>AZ91-BA91</f>
        <v>0</v>
      </c>
      <c r="BC91" s="33" t="str">
        <f>IF(BB91=0,"geen actie",CONCATENATE("diploma uitschrijven: ",AZ91," punten"))</f>
        <v>geen actie</v>
      </c>
      <c r="BD91" s="3">
        <v>90</v>
      </c>
      <c r="BE91" s="35"/>
      <c r="BF91" s="35"/>
      <c r="BG91" s="35"/>
      <c r="BH91" s="35"/>
      <c r="BI91" s="35"/>
      <c r="BJ91" s="35"/>
      <c r="BK91" s="35"/>
      <c r="BL91" s="35"/>
    </row>
    <row r="92" spans="1:64" hidden="1" x14ac:dyDescent="0.3">
      <c r="A92" s="3">
        <v>91</v>
      </c>
      <c r="B92" s="3" t="str">
        <f>IF(A92=BD92,"v","x")</f>
        <v>v</v>
      </c>
      <c r="C92" s="10"/>
      <c r="D92" s="44"/>
      <c r="E92" s="27"/>
      <c r="F92" s="6"/>
      <c r="G92" s="3"/>
      <c r="H92" s="28">
        <f>SUM(K92+O92+S92+W92+AA92+AE92+AI92+AM92+AQ92+AU92+AY92)</f>
        <v>0</v>
      </c>
      <c r="I92" s="6"/>
      <c r="J92" s="38">
        <f>2018-I92</f>
        <v>2018</v>
      </c>
      <c r="K92" s="17">
        <v>0</v>
      </c>
      <c r="L92" s="30">
        <v>1</v>
      </c>
      <c r="M92" s="30"/>
      <c r="N92" s="30"/>
      <c r="O92" s="31">
        <f>SUM(M92*10+N92)/L92*10</f>
        <v>0</v>
      </c>
      <c r="P92" s="30">
        <v>1</v>
      </c>
      <c r="Q92" s="30"/>
      <c r="R92" s="30"/>
      <c r="S92" s="31">
        <f>SUM(Q92*10+R92)/P92*10</f>
        <v>0</v>
      </c>
      <c r="T92" s="30">
        <v>1</v>
      </c>
      <c r="U92" s="30"/>
      <c r="V92" s="30"/>
      <c r="W92" s="31">
        <f>SUM(U92*10+V92)/T92*10</f>
        <v>0</v>
      </c>
      <c r="X92" s="30">
        <v>1</v>
      </c>
      <c r="Y92" s="30"/>
      <c r="Z92" s="30"/>
      <c r="AA92" s="31">
        <f>SUM(Y92*10+Z92)/X92*10</f>
        <v>0</v>
      </c>
      <c r="AB92" s="30">
        <v>1</v>
      </c>
      <c r="AC92" s="30"/>
      <c r="AD92" s="30"/>
      <c r="AE92" s="31">
        <f>SUM(AC92*10+AD92)/AB92*10</f>
        <v>0</v>
      </c>
      <c r="AF92" s="30">
        <v>1</v>
      </c>
      <c r="AG92" s="30"/>
      <c r="AH92" s="30"/>
      <c r="AI92" s="31">
        <f>SUM(AG92*10+AH92)/AF92*10</f>
        <v>0</v>
      </c>
      <c r="AJ92" s="30">
        <v>1</v>
      </c>
      <c r="AK92" s="30"/>
      <c r="AL92" s="30"/>
      <c r="AM92" s="31">
        <f>SUM(AK92*10+AL92)/AJ92*10</f>
        <v>0</v>
      </c>
      <c r="AN92" s="30">
        <v>1</v>
      </c>
      <c r="AO92" s="30"/>
      <c r="AP92" s="30"/>
      <c r="AQ92" s="32">
        <f>SUM(AO92*10+AP92)/AN92*10</f>
        <v>0</v>
      </c>
      <c r="AR92" s="30">
        <v>1</v>
      </c>
      <c r="AS92" s="30"/>
      <c r="AT92" s="30"/>
      <c r="AU92" s="31">
        <f>SUM(AS92*10+AT92)/AR92*10</f>
        <v>0</v>
      </c>
      <c r="AV92" s="30">
        <v>1</v>
      </c>
      <c r="AW92" s="30"/>
      <c r="AX92" s="30"/>
      <c r="AY92" s="31">
        <f>SUM(AW92*10+AX92)/AV92*10</f>
        <v>0</v>
      </c>
      <c r="AZ92" s="33">
        <f>IF(H92&lt;250,0,IF(H92&lt;500,250,IF(H92&lt;750,"500",IF(H92&lt;1000,750,IF(H92&lt;1500,1000,IF(H92&lt;2000,1500,IF(H92&lt;2500,2000,IF(H92&lt;3000,2500,3000))))))))</f>
        <v>0</v>
      </c>
      <c r="BA92" s="34">
        <v>0</v>
      </c>
      <c r="BB92" s="6">
        <f>AZ92-BA92</f>
        <v>0</v>
      </c>
      <c r="BC92" s="33" t="str">
        <f>IF(BB92=0,"geen actie",CONCATENATE("diploma uitschrijven: ",AZ92," punten"))</f>
        <v>geen actie</v>
      </c>
      <c r="BD92" s="3">
        <v>91</v>
      </c>
      <c r="BE92" s="35"/>
      <c r="BF92" s="35"/>
      <c r="BG92" s="35"/>
      <c r="BH92" s="35"/>
      <c r="BI92" s="35"/>
      <c r="BJ92" s="35"/>
      <c r="BK92" s="35"/>
      <c r="BL92" s="35"/>
    </row>
    <row r="93" spans="1:64" hidden="1" x14ac:dyDescent="0.3">
      <c r="A93" s="3">
        <v>92</v>
      </c>
      <c r="B93" s="3" t="str">
        <f>IF(A93=BD93,"v","x")</f>
        <v>v</v>
      </c>
      <c r="C93" s="10"/>
      <c r="D93" s="44"/>
      <c r="E93" s="27"/>
      <c r="F93" s="6"/>
      <c r="G93" s="3"/>
      <c r="H93" s="28">
        <f>SUM(K93+O93+S93+W93+AA93+AE93+AI93+AM93+AQ93+AU93+AY93)</f>
        <v>0</v>
      </c>
      <c r="I93" s="6"/>
      <c r="J93" s="38">
        <f>2018-I93</f>
        <v>2018</v>
      </c>
      <c r="K93" s="17">
        <v>0</v>
      </c>
      <c r="L93" s="30">
        <v>1</v>
      </c>
      <c r="M93" s="30"/>
      <c r="N93" s="30"/>
      <c r="O93" s="31">
        <f>SUM(M93*10+N93)/L93*10</f>
        <v>0</v>
      </c>
      <c r="P93" s="30">
        <v>1</v>
      </c>
      <c r="Q93" s="30"/>
      <c r="R93" s="30"/>
      <c r="S93" s="31">
        <f>SUM(Q93*10+R93)/P93*10</f>
        <v>0</v>
      </c>
      <c r="T93" s="30">
        <v>1</v>
      </c>
      <c r="U93" s="30"/>
      <c r="V93" s="30"/>
      <c r="W93" s="31">
        <f>SUM(U93*10+V93)/T93*10</f>
        <v>0</v>
      </c>
      <c r="X93" s="30">
        <v>1</v>
      </c>
      <c r="Y93" s="30"/>
      <c r="Z93" s="30"/>
      <c r="AA93" s="31">
        <f>SUM(Y93*10+Z93)/X93*10</f>
        <v>0</v>
      </c>
      <c r="AB93" s="30">
        <v>1</v>
      </c>
      <c r="AC93" s="30"/>
      <c r="AD93" s="30"/>
      <c r="AE93" s="31">
        <f>SUM(AC93*10+AD93)/AB93*10</f>
        <v>0</v>
      </c>
      <c r="AF93" s="30">
        <v>1</v>
      </c>
      <c r="AG93" s="30"/>
      <c r="AH93" s="30"/>
      <c r="AI93" s="31">
        <f>SUM(AG93*10+AH93)/AF93*10</f>
        <v>0</v>
      </c>
      <c r="AJ93" s="30">
        <v>1</v>
      </c>
      <c r="AK93" s="30"/>
      <c r="AL93" s="30"/>
      <c r="AM93" s="31">
        <f>SUM(AK93*10+AL93)/AJ93*10</f>
        <v>0</v>
      </c>
      <c r="AN93" s="30">
        <v>1</v>
      </c>
      <c r="AO93" s="30"/>
      <c r="AP93" s="30"/>
      <c r="AQ93" s="32">
        <f>SUM(AO93*10+AP93)/AN93*10</f>
        <v>0</v>
      </c>
      <c r="AR93" s="30">
        <v>1</v>
      </c>
      <c r="AS93" s="30"/>
      <c r="AT93" s="30"/>
      <c r="AU93" s="31">
        <f>SUM(AS93*10+AT93)/AR93*10</f>
        <v>0</v>
      </c>
      <c r="AV93" s="30">
        <v>1</v>
      </c>
      <c r="AW93" s="30"/>
      <c r="AX93" s="30"/>
      <c r="AY93" s="31">
        <f>SUM(AW93*10+AX93)/AV93*10</f>
        <v>0</v>
      </c>
      <c r="AZ93" s="33">
        <f>IF(H93&lt;250,0,IF(H93&lt;500,250,IF(H93&lt;750,"500",IF(H93&lt;1000,750,IF(H93&lt;1500,1000,IF(H93&lt;2000,1500,IF(H93&lt;2500,2000,IF(H93&lt;3000,2500,3000))))))))</f>
        <v>0</v>
      </c>
      <c r="BA93" s="34">
        <v>0</v>
      </c>
      <c r="BB93" s="6">
        <f>AZ93-BA93</f>
        <v>0</v>
      </c>
      <c r="BC93" s="33" t="str">
        <f>IF(BB93=0,"geen actie",CONCATENATE("diploma uitschrijven: ",AZ93," punten"))</f>
        <v>geen actie</v>
      </c>
      <c r="BD93" s="3">
        <v>92</v>
      </c>
      <c r="BE93" s="35"/>
      <c r="BF93" s="35"/>
      <c r="BG93" s="35"/>
      <c r="BH93" s="35"/>
      <c r="BI93" s="35"/>
      <c r="BJ93" s="35"/>
      <c r="BK93" s="35"/>
      <c r="BL93" s="35"/>
    </row>
    <row r="94" spans="1:64" hidden="1" x14ac:dyDescent="0.3">
      <c r="A94" s="3">
        <v>93</v>
      </c>
      <c r="B94" s="3" t="str">
        <f>IF(A94=BD94,"v","x")</f>
        <v>v</v>
      </c>
      <c r="C94" s="10"/>
      <c r="D94" s="44"/>
      <c r="E94" s="27"/>
      <c r="F94" s="6"/>
      <c r="G94" s="3"/>
      <c r="H94" s="28">
        <f>SUM(K94+O94+S94+W94+AA94+AE94+AI94+AM94+AQ94+AU94+AY94)</f>
        <v>0</v>
      </c>
      <c r="I94" s="3"/>
      <c r="J94" s="38">
        <f>2018-I94</f>
        <v>2018</v>
      </c>
      <c r="K94" s="17">
        <v>0</v>
      </c>
      <c r="L94" s="30">
        <v>1</v>
      </c>
      <c r="M94" s="30"/>
      <c r="N94" s="30"/>
      <c r="O94" s="31">
        <f>SUM(M94*10+N94)/L94*10</f>
        <v>0</v>
      </c>
      <c r="P94" s="30">
        <v>1</v>
      </c>
      <c r="Q94" s="30"/>
      <c r="R94" s="30"/>
      <c r="S94" s="31">
        <f>SUM(Q94*10+R94)/P94*10</f>
        <v>0</v>
      </c>
      <c r="T94" s="30">
        <v>1</v>
      </c>
      <c r="U94" s="30"/>
      <c r="V94" s="30"/>
      <c r="W94" s="31">
        <f>SUM(U94*10+V94)/T94*10</f>
        <v>0</v>
      </c>
      <c r="X94" s="30">
        <v>1</v>
      </c>
      <c r="Y94" s="30"/>
      <c r="Z94" s="30"/>
      <c r="AA94" s="31">
        <f>SUM(Y94*10+Z94)/X94*10</f>
        <v>0</v>
      </c>
      <c r="AB94" s="30">
        <v>1</v>
      </c>
      <c r="AC94" s="30"/>
      <c r="AD94" s="30"/>
      <c r="AE94" s="31">
        <f>SUM(AC94*10+AD94)/AB94*10</f>
        <v>0</v>
      </c>
      <c r="AF94" s="30">
        <v>1</v>
      </c>
      <c r="AG94" s="30"/>
      <c r="AH94" s="30"/>
      <c r="AI94" s="31">
        <f>SUM(AG94*10+AH94)/AF94*10</f>
        <v>0</v>
      </c>
      <c r="AJ94" s="30">
        <v>1</v>
      </c>
      <c r="AK94" s="30"/>
      <c r="AL94" s="30"/>
      <c r="AM94" s="31">
        <f>SUM(AK94*10+AL94)/AJ94*10</f>
        <v>0</v>
      </c>
      <c r="AN94" s="30">
        <v>1</v>
      </c>
      <c r="AO94" s="30"/>
      <c r="AP94" s="30"/>
      <c r="AQ94" s="32">
        <f>SUM(AO94*10+AP94)/AN94*10</f>
        <v>0</v>
      </c>
      <c r="AR94" s="30">
        <v>1</v>
      </c>
      <c r="AS94" s="30"/>
      <c r="AT94" s="30"/>
      <c r="AU94" s="31">
        <f>SUM(AS94*10+AT94)/AR94*10</f>
        <v>0</v>
      </c>
      <c r="AV94" s="30">
        <v>1</v>
      </c>
      <c r="AW94" s="30"/>
      <c r="AX94" s="30"/>
      <c r="AY94" s="31">
        <f>SUM(AW94*10+AX94)/AV94*10</f>
        <v>0</v>
      </c>
      <c r="AZ94" s="33">
        <f>IF(H94&lt;250,0,IF(H94&lt;500,250,IF(H94&lt;750,"500",IF(H94&lt;1000,750,IF(H94&lt;1500,1000,IF(H94&lt;2000,1500,IF(H94&lt;2500,2000,IF(H94&lt;3000,2500,3000))))))))</f>
        <v>0</v>
      </c>
      <c r="BA94" s="34">
        <v>0</v>
      </c>
      <c r="BB94" s="6">
        <f>AZ94-BA94</f>
        <v>0</v>
      </c>
      <c r="BC94" s="33" t="str">
        <f>IF(BB94=0,"geen actie",CONCATENATE("diploma uitschrijven: ",AZ94," punten"))</f>
        <v>geen actie</v>
      </c>
      <c r="BD94" s="3">
        <v>93</v>
      </c>
      <c r="BE94" s="35"/>
      <c r="BF94" s="35"/>
      <c r="BG94" s="35"/>
      <c r="BH94" s="35"/>
      <c r="BI94" s="35"/>
      <c r="BJ94" s="35"/>
      <c r="BK94" s="35"/>
      <c r="BL94" s="35"/>
    </row>
    <row r="95" spans="1:64" hidden="1" x14ac:dyDescent="0.3">
      <c r="A95" s="3">
        <v>94</v>
      </c>
      <c r="B95" s="3" t="str">
        <f>IF(A95=BD95,"v","x")</f>
        <v>v</v>
      </c>
      <c r="C95" s="10"/>
      <c r="D95" s="44"/>
      <c r="E95" s="27"/>
      <c r="F95" s="36"/>
      <c r="G95" s="33"/>
      <c r="H95" s="28">
        <f>SUM(K95+O95+S95+W95+AA95+AE95+AI95+AM95+AQ95+AU95+AY95)</f>
        <v>0</v>
      </c>
      <c r="I95" s="33"/>
      <c r="J95" s="38">
        <f>2018-I95</f>
        <v>2018</v>
      </c>
      <c r="K95" s="17">
        <v>0</v>
      </c>
      <c r="L95" s="30">
        <v>1</v>
      </c>
      <c r="M95" s="30"/>
      <c r="N95" s="30"/>
      <c r="O95" s="31">
        <f>SUM(M95*10+N95)/L95*10</f>
        <v>0</v>
      </c>
      <c r="P95" s="30">
        <v>1</v>
      </c>
      <c r="Q95" s="30"/>
      <c r="R95" s="30"/>
      <c r="S95" s="31">
        <f>SUM(Q95*10+R95)/P95*10</f>
        <v>0</v>
      </c>
      <c r="T95" s="30">
        <v>1</v>
      </c>
      <c r="U95" s="30"/>
      <c r="V95" s="30"/>
      <c r="W95" s="31">
        <f>SUM(U95*10+V95)/T95*10</f>
        <v>0</v>
      </c>
      <c r="X95" s="30">
        <v>1</v>
      </c>
      <c r="Y95" s="30"/>
      <c r="Z95" s="30"/>
      <c r="AA95" s="31">
        <f>SUM(Y95*10+Z95)/X95*10</f>
        <v>0</v>
      </c>
      <c r="AB95" s="30">
        <v>1</v>
      </c>
      <c r="AC95" s="30"/>
      <c r="AD95" s="30"/>
      <c r="AE95" s="31">
        <f>SUM(AC95*10+AD95)/AB95*10</f>
        <v>0</v>
      </c>
      <c r="AF95" s="30">
        <v>1</v>
      </c>
      <c r="AG95" s="30"/>
      <c r="AH95" s="30"/>
      <c r="AI95" s="31">
        <f>SUM(AG95*10+AH95)/AF95*10</f>
        <v>0</v>
      </c>
      <c r="AJ95" s="30">
        <v>1</v>
      </c>
      <c r="AK95" s="30"/>
      <c r="AL95" s="30"/>
      <c r="AM95" s="31">
        <f>SUM(AK95*10+AL95)/AJ95*10</f>
        <v>0</v>
      </c>
      <c r="AN95" s="30">
        <v>1</v>
      </c>
      <c r="AO95" s="30"/>
      <c r="AP95" s="30"/>
      <c r="AQ95" s="32">
        <f>SUM(AO95*10+AP95)/AN95*10</f>
        <v>0</v>
      </c>
      <c r="AR95" s="30">
        <v>1</v>
      </c>
      <c r="AS95" s="30"/>
      <c r="AT95" s="30"/>
      <c r="AU95" s="31">
        <f>SUM(AS95*10+AT95)/AR95*10</f>
        <v>0</v>
      </c>
      <c r="AV95" s="30">
        <v>1</v>
      </c>
      <c r="AW95" s="30"/>
      <c r="AX95" s="30"/>
      <c r="AY95" s="31">
        <f>SUM(AW95*10+AX95)/AV95*10</f>
        <v>0</v>
      </c>
      <c r="AZ95" s="33">
        <f>IF(H95&lt;250,0,IF(H95&lt;500,250,IF(H95&lt;750,"500",IF(H95&lt;1000,750,IF(H95&lt;1500,1000,IF(H95&lt;2000,1500,IF(H95&lt;2500,2000,IF(H95&lt;3000,2500,3000))))))))</f>
        <v>0</v>
      </c>
      <c r="BA95" s="34">
        <v>0</v>
      </c>
      <c r="BB95" s="6">
        <f>AZ95-BA95</f>
        <v>0</v>
      </c>
      <c r="BC95" s="33" t="str">
        <f>IF(BB95=0,"geen actie",CONCATENATE("diploma uitschrijven: ",AZ95," punten"))</f>
        <v>geen actie</v>
      </c>
      <c r="BD95" s="3">
        <v>94</v>
      </c>
      <c r="BE95" s="35"/>
      <c r="BF95" s="35"/>
      <c r="BG95" s="35"/>
      <c r="BH95" s="35"/>
      <c r="BI95" s="35"/>
      <c r="BJ95" s="35"/>
      <c r="BK95" s="35"/>
      <c r="BL95" s="35"/>
    </row>
    <row r="96" spans="1:64" hidden="1" x14ac:dyDescent="0.3">
      <c r="A96" s="3">
        <v>95</v>
      </c>
      <c r="B96" s="3" t="str">
        <f>IF(A96=BD96,"v","x")</f>
        <v>v</v>
      </c>
      <c r="C96" s="10"/>
      <c r="D96" s="44"/>
      <c r="E96" s="27"/>
      <c r="F96" s="6"/>
      <c r="G96" s="3"/>
      <c r="H96" s="28">
        <f>SUM(K96+O96+S96+W96+AA96+AE96+AI96+AM96+AQ96+AU96+AY96)</f>
        <v>0</v>
      </c>
      <c r="I96" s="3"/>
      <c r="J96" s="38">
        <f>2018-I96</f>
        <v>2018</v>
      </c>
      <c r="K96" s="17">
        <v>0</v>
      </c>
      <c r="L96" s="30">
        <v>1</v>
      </c>
      <c r="M96" s="30"/>
      <c r="N96" s="30"/>
      <c r="O96" s="31">
        <f>SUM(M96*10+N96)/L96*10</f>
        <v>0</v>
      </c>
      <c r="P96" s="30">
        <v>1</v>
      </c>
      <c r="Q96" s="30"/>
      <c r="R96" s="30"/>
      <c r="S96" s="31">
        <f>SUM(Q96*10+R96)/P96*10</f>
        <v>0</v>
      </c>
      <c r="T96" s="30">
        <v>1</v>
      </c>
      <c r="U96" s="30"/>
      <c r="V96" s="30"/>
      <c r="W96" s="31">
        <f>SUM(U96*10+V96)/T96*10</f>
        <v>0</v>
      </c>
      <c r="X96" s="30">
        <v>1</v>
      </c>
      <c r="Y96" s="30"/>
      <c r="Z96" s="30"/>
      <c r="AA96" s="31">
        <f>SUM(Y96*10+Z96)/X96*10</f>
        <v>0</v>
      </c>
      <c r="AB96" s="30">
        <v>1</v>
      </c>
      <c r="AC96" s="30"/>
      <c r="AD96" s="30"/>
      <c r="AE96" s="31">
        <f>SUM(AC96*10+AD96)/AB96*10</f>
        <v>0</v>
      </c>
      <c r="AF96" s="30">
        <v>1</v>
      </c>
      <c r="AG96" s="30"/>
      <c r="AH96" s="30"/>
      <c r="AI96" s="31">
        <f>SUM(AG96*10+AH96)/AF96*10</f>
        <v>0</v>
      </c>
      <c r="AJ96" s="30">
        <v>1</v>
      </c>
      <c r="AK96" s="30"/>
      <c r="AL96" s="30"/>
      <c r="AM96" s="31">
        <f>SUM(AK96*10+AL96)/AJ96*10</f>
        <v>0</v>
      </c>
      <c r="AN96" s="30">
        <v>1</v>
      </c>
      <c r="AO96" s="30"/>
      <c r="AP96" s="30"/>
      <c r="AQ96" s="32">
        <f>SUM(AO96*10+AP96)/AN96*10</f>
        <v>0</v>
      </c>
      <c r="AR96" s="30">
        <v>1</v>
      </c>
      <c r="AS96" s="30"/>
      <c r="AT96" s="30"/>
      <c r="AU96" s="31">
        <f>SUM(AS96*10+AT96)/AR96*10</f>
        <v>0</v>
      </c>
      <c r="AV96" s="30">
        <v>1</v>
      </c>
      <c r="AW96" s="30"/>
      <c r="AX96" s="30"/>
      <c r="AY96" s="31">
        <f>SUM(AW96*10+AX96)/AV96*10</f>
        <v>0</v>
      </c>
      <c r="AZ96" s="33">
        <f>IF(H96&lt;250,0,IF(H96&lt;500,250,IF(H96&lt;750,"500",IF(H96&lt;1000,750,IF(H96&lt;1500,1000,IF(H96&lt;2000,1500,IF(H96&lt;2500,2000,IF(H96&lt;3000,2500,3000))))))))</f>
        <v>0</v>
      </c>
      <c r="BA96" s="34">
        <v>0</v>
      </c>
      <c r="BB96" s="6">
        <f>AZ96-BA96</f>
        <v>0</v>
      </c>
      <c r="BC96" s="33" t="str">
        <f>IF(BB96=0,"geen actie",CONCATENATE("diploma uitschrijven: ",AZ96," punten"))</f>
        <v>geen actie</v>
      </c>
      <c r="BD96" s="3">
        <v>95</v>
      </c>
      <c r="BE96" s="35"/>
      <c r="BF96" s="35"/>
      <c r="BG96" s="35"/>
      <c r="BH96" s="35"/>
      <c r="BI96" s="35"/>
      <c r="BJ96" s="35"/>
      <c r="BK96" s="35"/>
      <c r="BL96" s="35"/>
    </row>
    <row r="97" spans="1:64" hidden="1" x14ac:dyDescent="0.3">
      <c r="A97" s="3">
        <v>96</v>
      </c>
      <c r="B97" s="3" t="str">
        <f>IF(A97=BD97,"v","x")</f>
        <v>v</v>
      </c>
      <c r="C97" s="10"/>
      <c r="D97" s="44"/>
      <c r="E97" s="27"/>
      <c r="F97" s="36"/>
      <c r="G97" s="6"/>
      <c r="H97" s="28">
        <f>SUM(K97+O97+S97+W97+AA97+AE97+AI97+AM97+AQ97+AU97+AY97)</f>
        <v>0</v>
      </c>
      <c r="I97" s="33"/>
      <c r="J97" s="38">
        <f>2018-I97</f>
        <v>2018</v>
      </c>
      <c r="K97" s="17">
        <v>0</v>
      </c>
      <c r="L97" s="30">
        <v>1</v>
      </c>
      <c r="M97" s="30"/>
      <c r="N97" s="30"/>
      <c r="O97" s="31">
        <f>SUM(M97*10+N97)/L97*10</f>
        <v>0</v>
      </c>
      <c r="P97" s="30">
        <v>1</v>
      </c>
      <c r="Q97" s="30"/>
      <c r="R97" s="30"/>
      <c r="S97" s="31">
        <f>SUM(Q97*10+R97)/P97*10</f>
        <v>0</v>
      </c>
      <c r="T97" s="30">
        <v>1</v>
      </c>
      <c r="U97" s="30"/>
      <c r="V97" s="30"/>
      <c r="W97" s="31">
        <f>SUM(U97*10+V97)/T97*10</f>
        <v>0</v>
      </c>
      <c r="X97" s="30">
        <v>1</v>
      </c>
      <c r="Y97" s="30"/>
      <c r="Z97" s="30"/>
      <c r="AA97" s="31">
        <f>SUM(Y97*10+Z97)/X97*10</f>
        <v>0</v>
      </c>
      <c r="AB97" s="30">
        <v>1</v>
      </c>
      <c r="AC97" s="30"/>
      <c r="AD97" s="30"/>
      <c r="AE97" s="31">
        <f>SUM(AC97*10+AD97)/AB97*10</f>
        <v>0</v>
      </c>
      <c r="AF97" s="30">
        <v>1</v>
      </c>
      <c r="AG97" s="30"/>
      <c r="AH97" s="30"/>
      <c r="AI97" s="31">
        <f>SUM(AG97*10+AH97)/AF97*10</f>
        <v>0</v>
      </c>
      <c r="AJ97" s="30">
        <v>1</v>
      </c>
      <c r="AK97" s="30"/>
      <c r="AL97" s="30"/>
      <c r="AM97" s="31">
        <f>SUM(AK97*10+AL97)/AJ97*10</f>
        <v>0</v>
      </c>
      <c r="AN97" s="30">
        <v>1</v>
      </c>
      <c r="AO97" s="30"/>
      <c r="AP97" s="30"/>
      <c r="AQ97" s="32">
        <f>SUM(AO97*10+AP97)/AN97*10</f>
        <v>0</v>
      </c>
      <c r="AR97" s="30">
        <v>1</v>
      </c>
      <c r="AS97" s="30"/>
      <c r="AT97" s="30"/>
      <c r="AU97" s="31">
        <f>SUM(AS97*10+AT97)/AR97*10</f>
        <v>0</v>
      </c>
      <c r="AV97" s="30">
        <v>1</v>
      </c>
      <c r="AW97" s="30"/>
      <c r="AX97" s="30"/>
      <c r="AY97" s="31">
        <f>SUM(AW97*10+AX97)/AV97*10</f>
        <v>0</v>
      </c>
      <c r="AZ97" s="33">
        <f>IF(H97&lt;250,0,IF(H97&lt;500,250,IF(H97&lt;750,"500",IF(H97&lt;1000,750,IF(H97&lt;1500,1000,IF(H97&lt;2000,1500,IF(H97&lt;2500,2000,IF(H97&lt;3000,2500,3000))))))))</f>
        <v>0</v>
      </c>
      <c r="BA97" s="34">
        <v>0</v>
      </c>
      <c r="BB97" s="6">
        <f>AZ97-BA97</f>
        <v>0</v>
      </c>
      <c r="BC97" s="33" t="str">
        <f>IF(BB97=0,"geen actie",CONCATENATE("diploma uitschrijven: ",AZ97," punten"))</f>
        <v>geen actie</v>
      </c>
      <c r="BD97" s="3">
        <v>96</v>
      </c>
      <c r="BE97" s="35"/>
      <c r="BF97" s="35"/>
      <c r="BG97" s="35"/>
      <c r="BH97" s="35"/>
      <c r="BI97" s="35"/>
      <c r="BJ97" s="35"/>
      <c r="BK97" s="35"/>
      <c r="BL97" s="35"/>
    </row>
    <row r="98" spans="1:64" hidden="1" x14ac:dyDescent="0.3">
      <c r="A98" s="3">
        <v>97</v>
      </c>
      <c r="B98" s="3" t="str">
        <f>IF(A98=BD98,"v","x")</f>
        <v>v</v>
      </c>
      <c r="C98" s="10"/>
      <c r="D98" s="44"/>
      <c r="E98" s="27"/>
      <c r="F98" s="6"/>
      <c r="G98" s="3"/>
      <c r="H98" s="28">
        <f>SUM(K98+O98+S98+W98+AA98+AE98+AI98+AM98+AQ98+AU98+AY98)</f>
        <v>0</v>
      </c>
      <c r="I98" s="6"/>
      <c r="J98" s="38">
        <f>2018-I98</f>
        <v>2018</v>
      </c>
      <c r="K98" s="17">
        <v>0</v>
      </c>
      <c r="L98" s="30">
        <v>1</v>
      </c>
      <c r="M98" s="30"/>
      <c r="N98" s="30"/>
      <c r="O98" s="31">
        <f>SUM(M98*10+N98)/L98*10</f>
        <v>0</v>
      </c>
      <c r="P98" s="30">
        <v>1</v>
      </c>
      <c r="Q98" s="30"/>
      <c r="R98" s="30"/>
      <c r="S98" s="31"/>
      <c r="T98" s="30">
        <v>1</v>
      </c>
      <c r="U98" s="30"/>
      <c r="V98" s="30"/>
      <c r="W98" s="31">
        <f>SUM(U98*10+V98)/T98*10</f>
        <v>0</v>
      </c>
      <c r="X98" s="30">
        <v>1</v>
      </c>
      <c r="Y98" s="30"/>
      <c r="Z98" s="30"/>
      <c r="AA98" s="31">
        <f>SUM(Y98*10+Z98)/X98*10</f>
        <v>0</v>
      </c>
      <c r="AB98" s="30">
        <v>1</v>
      </c>
      <c r="AC98" s="30"/>
      <c r="AD98" s="30"/>
      <c r="AE98" s="31">
        <f>SUM(AC98*10+AD98)/AB98*10</f>
        <v>0</v>
      </c>
      <c r="AF98" s="30">
        <v>1</v>
      </c>
      <c r="AG98" s="30"/>
      <c r="AH98" s="30"/>
      <c r="AI98" s="31"/>
      <c r="AJ98" s="30">
        <v>1</v>
      </c>
      <c r="AK98" s="30"/>
      <c r="AL98" s="30"/>
      <c r="AM98" s="31">
        <f>SUM(AK98*10+AL98)/AJ98*10</f>
        <v>0</v>
      </c>
      <c r="AN98" s="30">
        <v>1</v>
      </c>
      <c r="AO98" s="30"/>
      <c r="AP98" s="30"/>
      <c r="AQ98" s="32">
        <f>SUM(AO98*10+AP98)/AN98*10</f>
        <v>0</v>
      </c>
      <c r="AR98" s="30">
        <v>1</v>
      </c>
      <c r="AS98" s="30"/>
      <c r="AT98" s="30"/>
      <c r="AU98" s="31">
        <f>SUM(AS98*10+AT98)/AR98*10</f>
        <v>0</v>
      </c>
      <c r="AV98" s="30">
        <v>1</v>
      </c>
      <c r="AW98" s="30"/>
      <c r="AX98" s="30"/>
      <c r="AY98" s="31">
        <f>SUM(AW98*10+AX98)/AV98*10</f>
        <v>0</v>
      </c>
      <c r="AZ98" s="33">
        <f>IF(H98&lt;250,0,IF(H98&lt;500,250,IF(H98&lt;750,"500",IF(H98&lt;1000,750,IF(H98&lt;1500,1000,IF(H98&lt;2000,1500,IF(H98&lt;2500,2000,IF(H98&lt;3000,2500,3000))))))))</f>
        <v>0</v>
      </c>
      <c r="BA98" s="34">
        <v>0</v>
      </c>
      <c r="BB98" s="6">
        <f>AZ98-BA98</f>
        <v>0</v>
      </c>
      <c r="BC98" s="33" t="str">
        <f>IF(BB98=0,"geen actie",CONCATENATE("diploma uitschrijven: ",AZ98," punten"))</f>
        <v>geen actie</v>
      </c>
      <c r="BD98" s="3">
        <v>97</v>
      </c>
      <c r="BE98" s="35"/>
      <c r="BF98" s="35"/>
      <c r="BG98" s="35"/>
      <c r="BH98" s="35"/>
      <c r="BI98" s="35"/>
      <c r="BJ98" s="35"/>
      <c r="BK98" s="35"/>
      <c r="BL98" s="35"/>
    </row>
    <row r="99" spans="1:64" hidden="1" x14ac:dyDescent="0.3">
      <c r="A99" s="3">
        <v>98</v>
      </c>
      <c r="B99" s="3" t="str">
        <f>IF(A99=BD99,"v","x")</f>
        <v>v</v>
      </c>
      <c r="C99" s="10"/>
      <c r="D99" s="44"/>
      <c r="E99" s="27"/>
      <c r="F99" s="6"/>
      <c r="G99" s="3"/>
      <c r="H99" s="28">
        <f>SUM(K99+O99+S99+W99+AA99+AE99+AI99+AM99+AQ99+AU99+AY99)</f>
        <v>0</v>
      </c>
      <c r="I99" s="3"/>
      <c r="J99" s="38">
        <f>2018-I99</f>
        <v>2018</v>
      </c>
      <c r="K99" s="17">
        <v>0</v>
      </c>
      <c r="L99" s="30">
        <v>1</v>
      </c>
      <c r="M99" s="30"/>
      <c r="N99" s="30"/>
      <c r="O99" s="31">
        <f>SUM(M99*10+N99)/L99*10</f>
        <v>0</v>
      </c>
      <c r="P99" s="30">
        <v>1</v>
      </c>
      <c r="Q99" s="30"/>
      <c r="R99" s="30"/>
      <c r="S99" s="31">
        <f>SUM(Q99*10+R99)/P99*10</f>
        <v>0</v>
      </c>
      <c r="T99" s="30">
        <v>1</v>
      </c>
      <c r="U99" s="30"/>
      <c r="V99" s="30"/>
      <c r="W99" s="31">
        <f>SUM(U99*10+V99)/T99*10</f>
        <v>0</v>
      </c>
      <c r="X99" s="30">
        <v>1</v>
      </c>
      <c r="Y99" s="30"/>
      <c r="Z99" s="30"/>
      <c r="AA99" s="31">
        <f>SUM(Y99*10+Z99)/X99*10</f>
        <v>0</v>
      </c>
      <c r="AB99" s="30">
        <v>1</v>
      </c>
      <c r="AC99" s="30"/>
      <c r="AD99" s="30"/>
      <c r="AE99" s="31">
        <f>SUM(AC99*10+AD99)/AB99*10</f>
        <v>0</v>
      </c>
      <c r="AF99" s="30">
        <v>1</v>
      </c>
      <c r="AG99" s="30"/>
      <c r="AH99" s="30"/>
      <c r="AI99" s="31">
        <f>SUM(AG99*10+AH99)/AF99*10</f>
        <v>0</v>
      </c>
      <c r="AJ99" s="30">
        <v>1</v>
      </c>
      <c r="AK99" s="30"/>
      <c r="AL99" s="30"/>
      <c r="AM99" s="31">
        <f>SUM(AK99*10+AL99)/AJ99*10</f>
        <v>0</v>
      </c>
      <c r="AN99" s="30">
        <v>1</v>
      </c>
      <c r="AO99" s="30"/>
      <c r="AP99" s="30"/>
      <c r="AQ99" s="32">
        <f>SUM(AO99*10+AP99)/AN99*10</f>
        <v>0</v>
      </c>
      <c r="AR99" s="30">
        <v>1</v>
      </c>
      <c r="AS99" s="30"/>
      <c r="AT99" s="30"/>
      <c r="AU99" s="31">
        <f>SUM(AS99*10+AT99)/AR99*10</f>
        <v>0</v>
      </c>
      <c r="AV99" s="30">
        <v>1</v>
      </c>
      <c r="AW99" s="30"/>
      <c r="AX99" s="30"/>
      <c r="AY99" s="31">
        <f>SUM(AW99*10+AX99)/AV99*10</f>
        <v>0</v>
      </c>
      <c r="AZ99" s="33">
        <f>IF(H99&lt;250,0,IF(H99&lt;500,250,IF(H99&lt;750,"500",IF(H99&lt;1000,750,IF(H99&lt;1500,1000,IF(H99&lt;2000,1500,IF(H99&lt;2500,2000,IF(H99&lt;3000,2500,3000))))))))</f>
        <v>0</v>
      </c>
      <c r="BA99" s="34">
        <v>0</v>
      </c>
      <c r="BB99" s="6">
        <f>AZ99-BA99</f>
        <v>0</v>
      </c>
      <c r="BC99" s="33" t="str">
        <f>IF(BB99=0,"geen actie",CONCATENATE("diploma uitschrijven: ",AZ99," punten"))</f>
        <v>geen actie</v>
      </c>
      <c r="BD99" s="3">
        <v>98</v>
      </c>
      <c r="BE99" s="35"/>
      <c r="BF99" s="35"/>
      <c r="BG99" s="35"/>
      <c r="BH99" s="35"/>
      <c r="BI99" s="35"/>
      <c r="BJ99" s="35"/>
      <c r="BK99" s="35"/>
      <c r="BL99" s="35"/>
    </row>
    <row r="100" spans="1:64" hidden="1" x14ac:dyDescent="0.3">
      <c r="A100" s="3">
        <v>99</v>
      </c>
      <c r="B100" s="3" t="str">
        <f>IF(A100=BD100,"v","x")</f>
        <v>v</v>
      </c>
      <c r="C100" s="10"/>
      <c r="D100" s="44"/>
      <c r="E100" s="27"/>
      <c r="F100" s="6"/>
      <c r="G100" s="3"/>
      <c r="H100" s="28">
        <f>SUM(K100+O100+S100+W100+AA100+AE100+AI100+AM100+AQ100+AU100+AY100)</f>
        <v>0</v>
      </c>
      <c r="I100" s="3"/>
      <c r="J100" s="38">
        <f>2018-I100</f>
        <v>2018</v>
      </c>
      <c r="K100" s="17">
        <v>0</v>
      </c>
      <c r="L100" s="30">
        <v>1</v>
      </c>
      <c r="M100" s="30"/>
      <c r="N100" s="30"/>
      <c r="O100" s="31">
        <f>SUM(M100*10+N100)/L100*10</f>
        <v>0</v>
      </c>
      <c r="P100" s="30">
        <v>1</v>
      </c>
      <c r="Q100" s="30"/>
      <c r="R100" s="30"/>
      <c r="S100" s="31">
        <f>SUM(Q100*10+R100)/P100*10</f>
        <v>0</v>
      </c>
      <c r="T100" s="30">
        <v>1</v>
      </c>
      <c r="U100" s="30"/>
      <c r="V100" s="30"/>
      <c r="W100" s="31">
        <f>SUM(U100*10+V100)/T100*10</f>
        <v>0</v>
      </c>
      <c r="X100" s="30">
        <v>1</v>
      </c>
      <c r="Y100" s="30"/>
      <c r="Z100" s="30"/>
      <c r="AA100" s="31">
        <f>SUM(Y100*10+Z100)/X100*10</f>
        <v>0</v>
      </c>
      <c r="AB100" s="30">
        <v>1</v>
      </c>
      <c r="AC100" s="30"/>
      <c r="AD100" s="30"/>
      <c r="AE100" s="31">
        <f>SUM(AC100*10+AD100)/AB100*10</f>
        <v>0</v>
      </c>
      <c r="AF100" s="30">
        <v>1</v>
      </c>
      <c r="AG100" s="30"/>
      <c r="AH100" s="30"/>
      <c r="AI100" s="31">
        <f>SUM(AG100*10+AH100)/AF100*10</f>
        <v>0</v>
      </c>
      <c r="AJ100" s="30">
        <v>1</v>
      </c>
      <c r="AK100" s="30"/>
      <c r="AL100" s="30"/>
      <c r="AM100" s="31">
        <f>SUM(AK100*10+AL100)/AJ100*10</f>
        <v>0</v>
      </c>
      <c r="AN100" s="30">
        <v>1</v>
      </c>
      <c r="AO100" s="30"/>
      <c r="AP100" s="30"/>
      <c r="AQ100" s="32">
        <f>SUM(AO100*10+AP100)/AN100*10</f>
        <v>0</v>
      </c>
      <c r="AR100" s="30">
        <v>1</v>
      </c>
      <c r="AS100" s="30"/>
      <c r="AT100" s="30"/>
      <c r="AU100" s="31">
        <f>SUM(AS100*10+AT100)/AR100*10</f>
        <v>0</v>
      </c>
      <c r="AV100" s="30">
        <v>1</v>
      </c>
      <c r="AW100" s="30"/>
      <c r="AX100" s="30"/>
      <c r="AY100" s="31">
        <f>SUM(AW100*10+AX100)/AV100*10</f>
        <v>0</v>
      </c>
      <c r="AZ100" s="33">
        <f>IF(H100&lt;250,0,IF(H100&lt;500,250,IF(H100&lt;750,"500",IF(H100&lt;1000,750,IF(H100&lt;1500,1000,IF(H100&lt;2000,1500,IF(H100&lt;2500,2000,IF(H100&lt;3000,2500,3000))))))))</f>
        <v>0</v>
      </c>
      <c r="BA100" s="34">
        <v>0</v>
      </c>
      <c r="BB100" s="6">
        <f>AZ100-BA100</f>
        <v>0</v>
      </c>
      <c r="BC100" s="33" t="str">
        <f>IF(BB100=0,"geen actie",CONCATENATE("diploma uitschrijven: ",AZ100," punten"))</f>
        <v>geen actie</v>
      </c>
      <c r="BD100" s="3">
        <v>99</v>
      </c>
      <c r="BE100" s="35"/>
      <c r="BF100" s="35"/>
      <c r="BG100" s="35"/>
      <c r="BH100" s="35"/>
      <c r="BI100" s="35"/>
      <c r="BJ100" s="35"/>
      <c r="BK100" s="35"/>
      <c r="BL100" s="35"/>
    </row>
    <row r="101" spans="1:64" ht="18" hidden="1" customHeight="1" x14ac:dyDescent="0.3">
      <c r="A101" s="3">
        <v>100</v>
      </c>
      <c r="B101" s="3" t="str">
        <f>IF(A101=BD101,"v","x")</f>
        <v>v</v>
      </c>
      <c r="C101" s="10"/>
      <c r="D101" s="44"/>
      <c r="E101" s="27"/>
      <c r="F101" s="6"/>
      <c r="G101" s="3"/>
      <c r="H101" s="28">
        <f>SUM(K101+O101+S101+W101+AA101+AE101+AI101+AM101+AQ101+AU101+AY101)</f>
        <v>0</v>
      </c>
      <c r="I101" s="6"/>
      <c r="J101" s="38">
        <f>2018-I101</f>
        <v>2018</v>
      </c>
      <c r="K101" s="17">
        <v>0</v>
      </c>
      <c r="L101" s="30">
        <v>1</v>
      </c>
      <c r="M101" s="30"/>
      <c r="N101" s="30"/>
      <c r="O101" s="31">
        <f>SUM(M101*10+N101)/L101*10</f>
        <v>0</v>
      </c>
      <c r="P101" s="30">
        <v>1</v>
      </c>
      <c r="Q101" s="30"/>
      <c r="R101" s="30"/>
      <c r="S101" s="31">
        <f>SUM(Q101*10+R101)/P101*10</f>
        <v>0</v>
      </c>
      <c r="T101" s="30">
        <v>1</v>
      </c>
      <c r="U101" s="30"/>
      <c r="V101" s="30"/>
      <c r="W101" s="31">
        <f>SUM(U101*10+V101)/T101*10</f>
        <v>0</v>
      </c>
      <c r="X101" s="30">
        <v>1</v>
      </c>
      <c r="Y101" s="30"/>
      <c r="Z101" s="30"/>
      <c r="AA101" s="31">
        <f>SUM(Y101*10+Z101)/X101*10</f>
        <v>0</v>
      </c>
      <c r="AB101" s="30">
        <v>1</v>
      </c>
      <c r="AC101" s="30"/>
      <c r="AD101" s="30"/>
      <c r="AE101" s="31">
        <f>SUM(AC101*10+AD101)/AB101*10</f>
        <v>0</v>
      </c>
      <c r="AF101" s="30">
        <v>1</v>
      </c>
      <c r="AG101" s="30"/>
      <c r="AH101" s="30"/>
      <c r="AI101" s="31">
        <f>SUM(AG101*10+AH101)/AF101*10</f>
        <v>0</v>
      </c>
      <c r="AJ101" s="30">
        <v>1</v>
      </c>
      <c r="AK101" s="30"/>
      <c r="AL101" s="30"/>
      <c r="AM101" s="31">
        <f>SUM(AK101*10+AL101)/AJ101*10</f>
        <v>0</v>
      </c>
      <c r="AN101" s="30">
        <v>1</v>
      </c>
      <c r="AO101" s="30"/>
      <c r="AP101" s="30"/>
      <c r="AQ101" s="32">
        <f>SUM(AO101*10+AP101)/AN101*10</f>
        <v>0</v>
      </c>
      <c r="AR101" s="30">
        <v>1</v>
      </c>
      <c r="AS101" s="30"/>
      <c r="AT101" s="30"/>
      <c r="AU101" s="31">
        <f>SUM(AS101*10+AT101)/AR101*10</f>
        <v>0</v>
      </c>
      <c r="AV101" s="30">
        <v>1</v>
      </c>
      <c r="AW101" s="30"/>
      <c r="AX101" s="30"/>
      <c r="AY101" s="31">
        <f>SUM(AW101*10+AX101)/AV101*10</f>
        <v>0</v>
      </c>
      <c r="AZ101" s="33">
        <f>IF(H101&lt;250,0,IF(H101&lt;500,250,IF(H101&lt;750,"500",IF(H101&lt;1000,750,IF(H101&lt;1500,1000,IF(H101&lt;2000,1500,IF(H101&lt;2500,2000,IF(H101&lt;3000,2500,3000))))))))</f>
        <v>0</v>
      </c>
      <c r="BA101" s="34">
        <v>0</v>
      </c>
      <c r="BB101" s="6">
        <f>AZ101-BA101</f>
        <v>0</v>
      </c>
      <c r="BC101" s="33" t="str">
        <f>IF(BB101=0,"geen actie",CONCATENATE("diploma uitschrijven: ",AZ101," punten"))</f>
        <v>geen actie</v>
      </c>
      <c r="BD101" s="3">
        <v>100</v>
      </c>
      <c r="BE101" s="35"/>
      <c r="BF101" s="35"/>
      <c r="BG101" s="35"/>
      <c r="BH101" s="35"/>
      <c r="BI101" s="35"/>
      <c r="BJ101" s="35"/>
      <c r="BK101" s="35"/>
      <c r="BL101" s="35"/>
    </row>
    <row r="102" spans="1:64" hidden="1" x14ac:dyDescent="0.3">
      <c r="A102" s="3">
        <v>101</v>
      </c>
      <c r="B102" s="3" t="str">
        <f>IF(A102=BD102,"v","x")</f>
        <v>v</v>
      </c>
      <c r="C102" s="10"/>
      <c r="D102" s="44"/>
      <c r="E102" s="27"/>
      <c r="F102" s="6"/>
      <c r="G102" s="3"/>
      <c r="H102" s="28">
        <f>SUM(K102+O102+S102+W102+AA102+AE102+AI102+AM102+AQ102+AU102+AY102)</f>
        <v>0</v>
      </c>
      <c r="I102" s="3"/>
      <c r="J102" s="38">
        <f>2018-I102</f>
        <v>2018</v>
      </c>
      <c r="K102" s="17">
        <v>0</v>
      </c>
      <c r="L102" s="30">
        <v>1</v>
      </c>
      <c r="M102" s="30"/>
      <c r="N102" s="30"/>
      <c r="O102" s="31">
        <f>SUM(M102*10+N102)/L102*10</f>
        <v>0</v>
      </c>
      <c r="P102" s="30">
        <v>1</v>
      </c>
      <c r="Q102" s="30"/>
      <c r="R102" s="30"/>
      <c r="S102" s="31">
        <f>SUM(Q102*10+R102)/P102*10</f>
        <v>0</v>
      </c>
      <c r="T102" s="30">
        <v>1</v>
      </c>
      <c r="U102" s="30"/>
      <c r="V102" s="30"/>
      <c r="W102" s="31">
        <f>SUM(U102*10+V102)/T102*10</f>
        <v>0</v>
      </c>
      <c r="X102" s="30">
        <v>1</v>
      </c>
      <c r="Y102" s="30"/>
      <c r="Z102" s="30"/>
      <c r="AA102" s="31">
        <f>SUM(Y102*10+Z102)/X102*10</f>
        <v>0</v>
      </c>
      <c r="AB102" s="30">
        <v>1</v>
      </c>
      <c r="AC102" s="30"/>
      <c r="AD102" s="30"/>
      <c r="AE102" s="31">
        <f>SUM(AC102*10+AD102)/AB102*10</f>
        <v>0</v>
      </c>
      <c r="AF102" s="30">
        <v>1</v>
      </c>
      <c r="AG102" s="30"/>
      <c r="AH102" s="30"/>
      <c r="AI102" s="31">
        <f>SUM(AG102*10+AH102)/AF102*10</f>
        <v>0</v>
      </c>
      <c r="AJ102" s="30">
        <v>1</v>
      </c>
      <c r="AK102" s="30"/>
      <c r="AL102" s="30"/>
      <c r="AM102" s="31">
        <f>SUM(AK102*10+AL102)/AJ102*10</f>
        <v>0</v>
      </c>
      <c r="AN102" s="30">
        <v>1</v>
      </c>
      <c r="AO102" s="30"/>
      <c r="AP102" s="30"/>
      <c r="AQ102" s="32">
        <f>SUM(AO102*10+AP102)/AN102*10</f>
        <v>0</v>
      </c>
      <c r="AR102" s="30">
        <v>1</v>
      </c>
      <c r="AS102" s="30"/>
      <c r="AT102" s="30"/>
      <c r="AU102" s="31">
        <f>SUM(AS102*10+AT102)/AR102*10</f>
        <v>0</v>
      </c>
      <c r="AV102" s="30">
        <v>1</v>
      </c>
      <c r="AW102" s="30"/>
      <c r="AX102" s="30"/>
      <c r="AY102" s="31">
        <f>SUM(AW102*10+AX102)/AV102*10</f>
        <v>0</v>
      </c>
      <c r="AZ102" s="33">
        <f>IF(H102&lt;250,0,IF(H102&lt;500,250,IF(H102&lt;750,"500",IF(H102&lt;1000,750,IF(H102&lt;1500,1000,IF(H102&lt;2000,1500,IF(H102&lt;2500,2000,IF(H102&lt;3000,2500,3000))))))))</f>
        <v>0</v>
      </c>
      <c r="BA102" s="34">
        <v>0</v>
      </c>
      <c r="BB102" s="6">
        <f>AZ102-BA102</f>
        <v>0</v>
      </c>
      <c r="BC102" s="33" t="str">
        <f>IF(BB102=0,"geen actie",CONCATENATE("diploma uitschrijven: ",AZ102," punten"))</f>
        <v>geen actie</v>
      </c>
      <c r="BD102" s="3">
        <v>101</v>
      </c>
      <c r="BE102" s="35"/>
      <c r="BF102" s="35"/>
      <c r="BG102" s="35"/>
      <c r="BH102" s="35"/>
      <c r="BI102" s="35"/>
      <c r="BJ102" s="35"/>
      <c r="BK102" s="35"/>
      <c r="BL102" s="35"/>
    </row>
    <row r="103" spans="1:64" ht="18" hidden="1" customHeight="1" x14ac:dyDescent="0.3">
      <c r="A103" s="3">
        <v>102</v>
      </c>
      <c r="B103" s="3" t="str">
        <f>IF(A103=BD103,"v","x")</f>
        <v>v</v>
      </c>
      <c r="C103" s="10"/>
      <c r="D103" s="44"/>
      <c r="E103" s="27"/>
      <c r="F103" s="6"/>
      <c r="G103" s="3"/>
      <c r="H103" s="28">
        <f>SUM(K103+O103+S103+W103+AA103+AE103+AI103+AM103+AQ103+AU103+AY103)</f>
        <v>0</v>
      </c>
      <c r="I103" s="6"/>
      <c r="J103" s="38">
        <f>2018-I103</f>
        <v>2018</v>
      </c>
      <c r="K103" s="17">
        <v>0</v>
      </c>
      <c r="L103" s="30">
        <v>1</v>
      </c>
      <c r="M103" s="30"/>
      <c r="N103" s="30"/>
      <c r="O103" s="31">
        <f>SUM(M103*10+N103)/L103*10</f>
        <v>0</v>
      </c>
      <c r="P103" s="30">
        <v>1</v>
      </c>
      <c r="Q103" s="30"/>
      <c r="R103" s="30"/>
      <c r="S103" s="31">
        <f>SUM(Q103*10+R103)/P103*10</f>
        <v>0</v>
      </c>
      <c r="T103" s="30">
        <v>1</v>
      </c>
      <c r="U103" s="30"/>
      <c r="V103" s="30"/>
      <c r="W103" s="31">
        <f>SUM(U103*10+V103)/T103*10</f>
        <v>0</v>
      </c>
      <c r="X103" s="30">
        <v>1</v>
      </c>
      <c r="Y103" s="30"/>
      <c r="Z103" s="30"/>
      <c r="AA103" s="31">
        <f>SUM(Y103*10+Z103)/X103*10</f>
        <v>0</v>
      </c>
      <c r="AB103" s="30">
        <v>1</v>
      </c>
      <c r="AC103" s="30"/>
      <c r="AD103" s="6"/>
      <c r="AE103" s="31">
        <f>SUM(AC103*10+AD103)/AB103*10</f>
        <v>0</v>
      </c>
      <c r="AF103" s="30">
        <v>1</v>
      </c>
      <c r="AG103" s="30"/>
      <c r="AH103" s="6"/>
      <c r="AI103" s="31">
        <f>SUM(AG103*10+AH103)/AF103*10</f>
        <v>0</v>
      </c>
      <c r="AJ103" s="30">
        <v>1</v>
      </c>
      <c r="AK103" s="30"/>
      <c r="AL103" s="6"/>
      <c r="AM103" s="31">
        <f>SUM(AK103*10+AL103)/AJ103*10</f>
        <v>0</v>
      </c>
      <c r="AN103" s="30">
        <v>1</v>
      </c>
      <c r="AO103" s="30"/>
      <c r="AP103" s="6"/>
      <c r="AQ103" s="31">
        <f>SUM(AO103*10+AP103)/AN103*10</f>
        <v>0</v>
      </c>
      <c r="AR103" s="30">
        <v>1</v>
      </c>
      <c r="AS103" s="30"/>
      <c r="AT103" s="6"/>
      <c r="AU103" s="31">
        <f>SUM(AS103*10+AT103)/AR103*10</f>
        <v>0</v>
      </c>
      <c r="AV103" s="30">
        <v>1</v>
      </c>
      <c r="AW103" s="30"/>
      <c r="AX103" s="6"/>
      <c r="AY103" s="31">
        <f>SUM(AW103*10+AX103)/AV103*10</f>
        <v>0</v>
      </c>
      <c r="AZ103" s="33">
        <f>IF(H103&lt;250,0,IF(H103&lt;500,250,IF(H103&lt;750,"500",IF(H103&lt;1000,750,IF(H103&lt;1500,1000,IF(H103&lt;2000,1500,IF(H103&lt;2500,2000,IF(H103&lt;3000,2500,3000))))))))</f>
        <v>0</v>
      </c>
      <c r="BA103" s="34">
        <v>0</v>
      </c>
      <c r="BB103" s="6">
        <f>AZ103-BA103</f>
        <v>0</v>
      </c>
      <c r="BC103" s="33" t="str">
        <f>IF(BB103=0,"geen actie",CONCATENATE("diploma uitschrijven: ",AZ103," punten"))</f>
        <v>geen actie</v>
      </c>
      <c r="BD103" s="3">
        <v>102</v>
      </c>
      <c r="BE103" s="35"/>
      <c r="BF103" s="35"/>
      <c r="BG103" s="35"/>
      <c r="BH103" s="35"/>
      <c r="BI103" s="35"/>
      <c r="BJ103" s="35"/>
      <c r="BK103" s="35"/>
      <c r="BL103" s="35"/>
    </row>
    <row r="104" spans="1:64" ht="18" hidden="1" customHeight="1" x14ac:dyDescent="0.3">
      <c r="A104" s="3">
        <v>103</v>
      </c>
      <c r="B104" s="3" t="str">
        <f>IF(A104=BD104,"v","x")</f>
        <v>v</v>
      </c>
      <c r="C104" s="10"/>
      <c r="E104" s="27"/>
      <c r="F104" s="6"/>
      <c r="G104" s="3"/>
      <c r="H104" s="28">
        <f>SUM(K104+O104+S104+W104+AA104+AE104+AI104+AM104+AQ104+AU104+AY104)</f>
        <v>0</v>
      </c>
      <c r="I104" s="3"/>
      <c r="J104" s="38">
        <f>2018-I104</f>
        <v>2018</v>
      </c>
      <c r="K104" s="17">
        <v>0</v>
      </c>
      <c r="L104" s="30">
        <v>1</v>
      </c>
      <c r="M104" s="30"/>
      <c r="N104" s="30"/>
      <c r="O104" s="31">
        <f>SUM(M104*10+N104)/L104*10</f>
        <v>0</v>
      </c>
      <c r="P104" s="30">
        <v>1</v>
      </c>
      <c r="Q104" s="30"/>
      <c r="R104" s="30"/>
      <c r="S104" s="31">
        <f>SUM(Q104*10+R104)/P104*10</f>
        <v>0</v>
      </c>
      <c r="T104" s="30">
        <v>1</v>
      </c>
      <c r="U104" s="30"/>
      <c r="V104" s="30"/>
      <c r="W104" s="31">
        <f>SUM(U104*10+V104)/T104*10</f>
        <v>0</v>
      </c>
      <c r="X104" s="30">
        <v>1</v>
      </c>
      <c r="Y104" s="30"/>
      <c r="Z104" s="30"/>
      <c r="AA104" s="31">
        <f>SUM(Y104*10+Z104)/X104*10</f>
        <v>0</v>
      </c>
      <c r="AB104" s="30">
        <v>1</v>
      </c>
      <c r="AC104" s="30"/>
      <c r="AD104" s="30"/>
      <c r="AE104" s="31">
        <f>SUM(AC104*10+AD104)/AB104*10</f>
        <v>0</v>
      </c>
      <c r="AF104" s="30">
        <v>1</v>
      </c>
      <c r="AG104" s="30"/>
      <c r="AH104" s="30"/>
      <c r="AI104" s="31">
        <f>SUM(AG104*10+AH104)/AF104*10</f>
        <v>0</v>
      </c>
      <c r="AJ104" s="30">
        <v>1</v>
      </c>
      <c r="AK104" s="30"/>
      <c r="AL104" s="30"/>
      <c r="AM104" s="31">
        <f>SUM(AK104*10+AL104)/AJ104*10</f>
        <v>0</v>
      </c>
      <c r="AN104" s="30">
        <v>1</v>
      </c>
      <c r="AO104" s="30"/>
      <c r="AP104" s="30"/>
      <c r="AQ104" s="31">
        <f>SUM(AO104*10+AP104)/AN104*10</f>
        <v>0</v>
      </c>
      <c r="AR104" s="30">
        <v>1</v>
      </c>
      <c r="AS104" s="30"/>
      <c r="AT104" s="30"/>
      <c r="AU104" s="31">
        <f>SUM(AS104*10+AT104)/AR104*10</f>
        <v>0</v>
      </c>
      <c r="AV104" s="30">
        <v>1</v>
      </c>
      <c r="AW104" s="30"/>
      <c r="AX104" s="30"/>
      <c r="AY104" s="31">
        <f>SUM(AW104*10+AX104)/AV104*10</f>
        <v>0</v>
      </c>
      <c r="AZ104" s="33">
        <f>IF(H104&lt;250,0,IF(H104&lt;500,250,IF(H104&lt;750,"500",IF(H104&lt;1000,750,IF(H104&lt;1500,1000,IF(H104&lt;2000,1500,IF(H104&lt;2500,2000,IF(H104&lt;3000,2500,3000))))))))</f>
        <v>0</v>
      </c>
      <c r="BA104" s="34">
        <v>0</v>
      </c>
      <c r="BB104" s="6">
        <f>AZ104-BA104</f>
        <v>0</v>
      </c>
      <c r="BC104" s="33" t="str">
        <f>IF(BB104=0,"geen actie",CONCATENATE("diploma uitschrijven: ",AZ104," punten"))</f>
        <v>geen actie</v>
      </c>
      <c r="BD104" s="3">
        <v>103</v>
      </c>
      <c r="BE104" s="35"/>
      <c r="BF104" s="35"/>
      <c r="BG104" s="35"/>
      <c r="BH104" s="35"/>
      <c r="BI104" s="35"/>
      <c r="BJ104" s="35"/>
      <c r="BK104" s="35"/>
      <c r="BL104" s="35"/>
    </row>
    <row r="105" spans="1:64" ht="18" hidden="1" customHeight="1" x14ac:dyDescent="0.3">
      <c r="A105" s="3">
        <v>104</v>
      </c>
      <c r="B105" s="3" t="str">
        <f>IF(A105=BD105,"v","x")</f>
        <v>v</v>
      </c>
      <c r="C105" s="10"/>
      <c r="D105" s="44"/>
      <c r="E105" s="27"/>
      <c r="F105" s="36"/>
      <c r="G105" s="33"/>
      <c r="H105" s="28">
        <f>SUM(K105+O105+S105+W105+AA105+AE105+AI105+AM105+AQ105+AU105+AY105)</f>
        <v>0</v>
      </c>
      <c r="I105" s="3"/>
      <c r="J105" s="38">
        <f>2018-I105</f>
        <v>2018</v>
      </c>
      <c r="K105" s="17">
        <v>0</v>
      </c>
      <c r="L105" s="30">
        <v>1</v>
      </c>
      <c r="M105" s="30"/>
      <c r="N105" s="30"/>
      <c r="O105" s="31">
        <f>SUM(M105*10+N105)/L105*10</f>
        <v>0</v>
      </c>
      <c r="P105" s="30">
        <v>1</v>
      </c>
      <c r="Q105" s="30"/>
      <c r="R105" s="30"/>
      <c r="S105" s="31">
        <f>SUM(Q105*10+R105)/P105*10</f>
        <v>0</v>
      </c>
      <c r="T105" s="30">
        <v>1</v>
      </c>
      <c r="U105" s="30"/>
      <c r="V105" s="30"/>
      <c r="W105" s="31">
        <f>SUM(U105*10+V105)/T105*10</f>
        <v>0</v>
      </c>
      <c r="X105" s="30">
        <v>1</v>
      </c>
      <c r="Y105" s="30"/>
      <c r="Z105" s="30"/>
      <c r="AA105" s="31">
        <f>SUM(Y105*10+Z105)/X105*10</f>
        <v>0</v>
      </c>
      <c r="AB105" s="30">
        <v>1</v>
      </c>
      <c r="AC105" s="30"/>
      <c r="AD105" s="30"/>
      <c r="AE105" s="31">
        <f>SUM(AC105*10+AD105)/AB105*10</f>
        <v>0</v>
      </c>
      <c r="AF105" s="30">
        <v>1</v>
      </c>
      <c r="AG105" s="30"/>
      <c r="AH105" s="30"/>
      <c r="AI105" s="31">
        <f>SUM(AG105*10+AH105)/AF105*10</f>
        <v>0</v>
      </c>
      <c r="AJ105" s="30">
        <v>1</v>
      </c>
      <c r="AK105" s="30"/>
      <c r="AL105" s="30"/>
      <c r="AM105" s="31">
        <f>SUM(AK105*10+AL105)/AJ105*10</f>
        <v>0</v>
      </c>
      <c r="AN105" s="30">
        <v>1</v>
      </c>
      <c r="AO105" s="30"/>
      <c r="AP105" s="30"/>
      <c r="AQ105" s="31">
        <f>SUM(AO105*10+AP105)/AN105*10</f>
        <v>0</v>
      </c>
      <c r="AR105" s="30">
        <v>1</v>
      </c>
      <c r="AS105" s="30"/>
      <c r="AT105" s="30"/>
      <c r="AU105" s="31">
        <f>SUM(AS105*10+AT105)/AR105*10</f>
        <v>0</v>
      </c>
      <c r="AV105" s="30">
        <v>1</v>
      </c>
      <c r="AW105" s="30"/>
      <c r="AX105" s="30"/>
      <c r="AY105" s="31">
        <f>SUM(AW105*10+AX105)/AV105*10</f>
        <v>0</v>
      </c>
      <c r="AZ105" s="33">
        <f>IF(H105&lt;250,0,IF(H105&lt;500,250,IF(H105&lt;750,"500",IF(H105&lt;1000,750,IF(H105&lt;1500,1000,IF(H105&lt;2000,1500,IF(H105&lt;2500,2000,IF(H105&lt;3000,2500,3000))))))))</f>
        <v>0</v>
      </c>
      <c r="BA105" s="34">
        <v>0</v>
      </c>
      <c r="BB105" s="6">
        <f>AZ105-BA105</f>
        <v>0</v>
      </c>
      <c r="BC105" s="33" t="str">
        <f>IF(BB105=0,"geen actie",CONCATENATE("diploma uitschrijven: ",AZ105," punten"))</f>
        <v>geen actie</v>
      </c>
      <c r="BD105" s="3">
        <v>104</v>
      </c>
      <c r="BE105" s="35"/>
      <c r="BF105" s="35"/>
      <c r="BG105" s="35"/>
      <c r="BH105" s="35"/>
      <c r="BI105" s="35"/>
      <c r="BJ105" s="35"/>
      <c r="BK105" s="35"/>
      <c r="BL105" s="35"/>
    </row>
    <row r="106" spans="1:64" hidden="1" x14ac:dyDescent="0.3">
      <c r="A106" s="3">
        <v>105</v>
      </c>
      <c r="B106" s="3" t="str">
        <f>IF(A106=BD106,"v","x")</f>
        <v>v</v>
      </c>
      <c r="C106" s="10"/>
      <c r="D106" s="44"/>
      <c r="E106" s="27"/>
      <c r="F106" s="6"/>
      <c r="G106" s="3"/>
      <c r="H106" s="28">
        <f>SUM(K106+O106+S106+W106+AA106+AE106+AI106+AM106+AQ106+AU106+AY106)</f>
        <v>0</v>
      </c>
      <c r="I106" s="6"/>
      <c r="J106" s="38">
        <f>2018-I106</f>
        <v>2018</v>
      </c>
      <c r="K106" s="17">
        <v>0</v>
      </c>
      <c r="L106" s="30">
        <v>1</v>
      </c>
      <c r="M106" s="30"/>
      <c r="N106" s="30"/>
      <c r="O106" s="31">
        <f>SUM(M106*10+N106)/L106*10</f>
        <v>0</v>
      </c>
      <c r="P106" s="30">
        <v>1</v>
      </c>
      <c r="Q106" s="30"/>
      <c r="R106" s="30"/>
      <c r="S106" s="31">
        <f>SUM(Q106*10+R106)/P106*10</f>
        <v>0</v>
      </c>
      <c r="T106" s="30">
        <v>1</v>
      </c>
      <c r="U106" s="30"/>
      <c r="V106" s="30"/>
      <c r="W106" s="31">
        <f>SUM(U106*10+V106)/T106*10</f>
        <v>0</v>
      </c>
      <c r="X106" s="30">
        <v>1</v>
      </c>
      <c r="Y106" s="30"/>
      <c r="Z106" s="30"/>
      <c r="AA106" s="31">
        <f>SUM(Y106*10+Z106)/X106*10</f>
        <v>0</v>
      </c>
      <c r="AB106" s="30">
        <v>1</v>
      </c>
      <c r="AC106" s="30"/>
      <c r="AD106" s="30"/>
      <c r="AE106" s="31">
        <f>SUM(AC106*10+AD106)/AB106*10</f>
        <v>0</v>
      </c>
      <c r="AF106" s="30">
        <v>1</v>
      </c>
      <c r="AG106" s="30"/>
      <c r="AH106" s="30"/>
      <c r="AI106" s="31">
        <f>SUM(AG106*10+AH106)/AF106*10</f>
        <v>0</v>
      </c>
      <c r="AJ106" s="30">
        <v>1</v>
      </c>
      <c r="AK106" s="30"/>
      <c r="AL106" s="30"/>
      <c r="AM106" s="31">
        <f>SUM(AK106*10+AL106)/AJ106*10</f>
        <v>0</v>
      </c>
      <c r="AN106" s="30">
        <v>1</v>
      </c>
      <c r="AO106" s="30"/>
      <c r="AP106" s="30"/>
      <c r="AQ106" s="31">
        <f>SUM(AO106*10+AP106)/AN106*10</f>
        <v>0</v>
      </c>
      <c r="AR106" s="30">
        <v>1</v>
      </c>
      <c r="AS106" s="30"/>
      <c r="AT106" s="30"/>
      <c r="AU106" s="31">
        <f>SUM(AS106*10+AT106)/AR106*10</f>
        <v>0</v>
      </c>
      <c r="AV106" s="30">
        <v>1</v>
      </c>
      <c r="AW106" s="30"/>
      <c r="AX106" s="30"/>
      <c r="AY106" s="31">
        <f>SUM(AW106*10+AX106)/AV106*10</f>
        <v>0</v>
      </c>
      <c r="AZ106" s="33">
        <f>IF(H106&lt;250,0,IF(H106&lt;500,250,IF(H106&lt;750,"500",IF(H106&lt;1000,750,IF(H106&lt;1500,1000,IF(H106&lt;2000,1500,IF(H106&lt;2500,2000,IF(H106&lt;3000,2500,3000))))))))</f>
        <v>0</v>
      </c>
      <c r="BA106" s="34">
        <v>0</v>
      </c>
      <c r="BB106" s="6">
        <f>AZ106-BA106</f>
        <v>0</v>
      </c>
      <c r="BC106" s="33" t="str">
        <f>IF(BB106=0,"geen actie",CONCATENATE("diploma uitschrijven: ",AZ106," punten"))</f>
        <v>geen actie</v>
      </c>
      <c r="BD106" s="3">
        <v>105</v>
      </c>
      <c r="BE106" s="35"/>
      <c r="BF106" s="35"/>
      <c r="BG106" s="35"/>
      <c r="BH106" s="35"/>
      <c r="BI106" s="35"/>
      <c r="BJ106" s="35"/>
      <c r="BK106" s="35"/>
      <c r="BL106" s="35"/>
    </row>
    <row r="107" spans="1:64" ht="18" hidden="1" customHeight="1" x14ac:dyDescent="0.3">
      <c r="A107" s="3">
        <v>106</v>
      </c>
      <c r="B107" s="3" t="str">
        <f>IF(A107=BD107,"v","x")</f>
        <v>v</v>
      </c>
      <c r="C107" s="10"/>
      <c r="D107" s="44"/>
      <c r="E107" s="27"/>
      <c r="F107" s="6"/>
      <c r="G107" s="3"/>
      <c r="H107" s="28">
        <f>SUM(K107+O107+S107+W107+AA107+AE107+AI107+AM107+AQ107+AU107+AY107)</f>
        <v>0</v>
      </c>
      <c r="I107" s="3"/>
      <c r="J107" s="38">
        <f>2018-I107</f>
        <v>2018</v>
      </c>
      <c r="K107" s="17">
        <v>0</v>
      </c>
      <c r="L107" s="30">
        <v>1</v>
      </c>
      <c r="M107" s="30"/>
      <c r="N107" s="30"/>
      <c r="O107" s="31">
        <f>SUM(M107*10+N107)/L107*10</f>
        <v>0</v>
      </c>
      <c r="P107" s="30">
        <v>1</v>
      </c>
      <c r="Q107" s="30"/>
      <c r="R107" s="30"/>
      <c r="S107" s="31">
        <f>SUM(Q107*10+R107)/P107*10</f>
        <v>0</v>
      </c>
      <c r="T107" s="30">
        <v>1</v>
      </c>
      <c r="U107" s="30"/>
      <c r="V107" s="30"/>
      <c r="W107" s="31">
        <f>SUM(U107*10+V107)/T107*10</f>
        <v>0</v>
      </c>
      <c r="X107" s="30">
        <v>1</v>
      </c>
      <c r="Y107" s="30"/>
      <c r="Z107" s="30"/>
      <c r="AA107" s="31">
        <f>SUM(Y107*10+Z107)/X107*10</f>
        <v>0</v>
      </c>
      <c r="AB107" s="30">
        <v>1</v>
      </c>
      <c r="AC107" s="30"/>
      <c r="AD107" s="30"/>
      <c r="AE107" s="31">
        <f>SUM(AC107*10+AD107)/AB107*10</f>
        <v>0</v>
      </c>
      <c r="AF107" s="30">
        <v>1</v>
      </c>
      <c r="AG107" s="30"/>
      <c r="AH107" s="30"/>
      <c r="AI107" s="31">
        <f>SUM(AG107*10+AH107)/AF107*10</f>
        <v>0</v>
      </c>
      <c r="AJ107" s="30">
        <v>1</v>
      </c>
      <c r="AK107" s="30"/>
      <c r="AL107" s="30"/>
      <c r="AM107" s="31">
        <f>SUM(AK107*10+AL107)/AJ107*10</f>
        <v>0</v>
      </c>
      <c r="AN107" s="30">
        <v>1</v>
      </c>
      <c r="AO107" s="30"/>
      <c r="AP107" s="30"/>
      <c r="AQ107" s="31">
        <f>SUM(AO107*10+AP107)/AN107*10</f>
        <v>0</v>
      </c>
      <c r="AR107" s="30">
        <v>1</v>
      </c>
      <c r="AS107" s="30"/>
      <c r="AT107" s="30"/>
      <c r="AU107" s="31">
        <f>SUM(AS107*10+AT107)/AR107*10</f>
        <v>0</v>
      </c>
      <c r="AV107" s="30">
        <v>1</v>
      </c>
      <c r="AW107" s="30"/>
      <c r="AX107" s="30"/>
      <c r="AY107" s="31">
        <f>SUM(AW107*10+AX107)/AV107*10</f>
        <v>0</v>
      </c>
      <c r="AZ107" s="33">
        <f>IF(H107&lt;250,0,IF(H107&lt;500,250,IF(H107&lt;750,"500",IF(H107&lt;1000,750,IF(H107&lt;1500,1000,IF(H107&lt;2000,1500,IF(H107&lt;2500,2000,IF(H107&lt;3000,2500,3000))))))))</f>
        <v>0</v>
      </c>
      <c r="BA107" s="34">
        <v>0</v>
      </c>
      <c r="BB107" s="6">
        <f>AZ107-BA107</f>
        <v>0</v>
      </c>
      <c r="BC107" s="33" t="str">
        <f>IF(BB107=0,"geen actie",CONCATENATE("diploma uitschrijven: ",AZ107," punten"))</f>
        <v>geen actie</v>
      </c>
      <c r="BD107" s="3">
        <v>106</v>
      </c>
      <c r="BE107" s="35"/>
      <c r="BF107" s="35"/>
      <c r="BG107" s="35"/>
      <c r="BH107" s="35"/>
      <c r="BI107" s="35"/>
      <c r="BJ107" s="35"/>
      <c r="BK107" s="35"/>
      <c r="BL107" s="35"/>
    </row>
    <row r="108" spans="1:64" hidden="1" x14ac:dyDescent="0.3">
      <c r="A108" s="3">
        <v>107</v>
      </c>
      <c r="B108" s="3" t="str">
        <f>IF(A108=BD108,"v","x")</f>
        <v>v</v>
      </c>
      <c r="C108" s="10"/>
      <c r="D108" s="44"/>
      <c r="E108" s="27"/>
      <c r="F108" s="6"/>
      <c r="G108" s="3"/>
      <c r="H108" s="28">
        <f>SUM(K108+O108+S108+W108+AA108+AE108+AI108+AM108+AQ108+AU108+AY108)</f>
        <v>0</v>
      </c>
      <c r="I108" s="3"/>
      <c r="J108" s="38">
        <f>2018-I108</f>
        <v>2018</v>
      </c>
      <c r="K108" s="17">
        <v>0</v>
      </c>
      <c r="L108" s="30">
        <v>1</v>
      </c>
      <c r="M108" s="30"/>
      <c r="N108" s="30"/>
      <c r="O108" s="31">
        <f>SUM(M108*10+N108)/L108*10</f>
        <v>0</v>
      </c>
      <c r="P108" s="30">
        <v>1</v>
      </c>
      <c r="Q108" s="30"/>
      <c r="R108" s="30"/>
      <c r="S108" s="31">
        <f>SUM(Q108*10+R108)/P108*10</f>
        <v>0</v>
      </c>
      <c r="T108" s="30">
        <v>1</v>
      </c>
      <c r="U108" s="30"/>
      <c r="V108" s="30"/>
      <c r="W108" s="31">
        <f>SUM(U108*10+V108)/T108*10</f>
        <v>0</v>
      </c>
      <c r="X108" s="30">
        <v>1</v>
      </c>
      <c r="Y108" s="30"/>
      <c r="Z108" s="30"/>
      <c r="AA108" s="31">
        <f>SUM(Y108*10+Z108)/X108*10</f>
        <v>0</v>
      </c>
      <c r="AB108" s="30">
        <v>1</v>
      </c>
      <c r="AC108" s="30"/>
      <c r="AD108" s="30"/>
      <c r="AE108" s="31">
        <f>SUM(AC108*10+AD108)/AB108*10</f>
        <v>0</v>
      </c>
      <c r="AF108" s="30">
        <v>1</v>
      </c>
      <c r="AG108" s="30"/>
      <c r="AH108" s="30"/>
      <c r="AI108" s="31">
        <f>SUM(AG108*10+AH108)/AF108*10</f>
        <v>0</v>
      </c>
      <c r="AJ108" s="30">
        <v>1</v>
      </c>
      <c r="AK108" s="30"/>
      <c r="AL108" s="30"/>
      <c r="AM108" s="31">
        <f>SUM(AK108*10+AL108)/AJ108*10</f>
        <v>0</v>
      </c>
      <c r="AN108" s="30">
        <v>1</v>
      </c>
      <c r="AO108" s="30"/>
      <c r="AP108" s="30"/>
      <c r="AQ108" s="31">
        <f>SUM(AO108*10+AP108)/AN108*10</f>
        <v>0</v>
      </c>
      <c r="AR108" s="30">
        <v>1</v>
      </c>
      <c r="AS108" s="30"/>
      <c r="AT108" s="30"/>
      <c r="AU108" s="31">
        <f>SUM(AS108*10+AT108)/AR108*10</f>
        <v>0</v>
      </c>
      <c r="AV108" s="30">
        <v>1</v>
      </c>
      <c r="AW108" s="30"/>
      <c r="AX108" s="30"/>
      <c r="AY108" s="31">
        <f>SUM(AW108*10+AX108)/AV108*10</f>
        <v>0</v>
      </c>
      <c r="AZ108" s="33">
        <f>IF(H108&lt;250,0,IF(H108&lt;500,250,IF(H108&lt;750,"500",IF(H108&lt;1000,750,IF(H108&lt;1500,1000,IF(H108&lt;2000,1500,IF(H108&lt;2500,2000,IF(H108&lt;3000,2500,3000))))))))</f>
        <v>0</v>
      </c>
      <c r="BA108" s="34">
        <v>0</v>
      </c>
      <c r="BB108" s="6">
        <f>AZ108-BA108</f>
        <v>0</v>
      </c>
      <c r="BC108" s="33" t="str">
        <f>IF(BB108=0,"geen actie",CONCATENATE("diploma uitschrijven: ",AZ108," punten"))</f>
        <v>geen actie</v>
      </c>
      <c r="BD108" s="3">
        <v>107</v>
      </c>
      <c r="BE108" s="35"/>
      <c r="BF108" s="35"/>
      <c r="BG108" s="35"/>
      <c r="BH108" s="35"/>
      <c r="BI108" s="35"/>
      <c r="BJ108" s="35"/>
      <c r="BK108" s="35"/>
      <c r="BL108" s="35"/>
    </row>
    <row r="109" spans="1:64" ht="18" hidden="1" customHeight="1" x14ac:dyDescent="0.3">
      <c r="A109" s="3">
        <v>108</v>
      </c>
      <c r="B109" s="3" t="str">
        <f>IF(A109=BD109,"v","x")</f>
        <v>v</v>
      </c>
      <c r="C109" s="10"/>
      <c r="D109" s="44"/>
      <c r="E109" s="27"/>
      <c r="F109" s="6"/>
      <c r="G109" s="3"/>
      <c r="H109" s="28">
        <f>SUM(K109+O109+S109+W109+AA109+AE109+AI109+AM109+AQ109+AU109+AY109)</f>
        <v>0</v>
      </c>
      <c r="I109" s="6"/>
      <c r="J109" s="38">
        <f>2018-I109</f>
        <v>2018</v>
      </c>
      <c r="K109" s="17">
        <v>0</v>
      </c>
      <c r="L109" s="30">
        <v>1</v>
      </c>
      <c r="M109" s="30"/>
      <c r="N109" s="30"/>
      <c r="O109" s="31"/>
      <c r="P109" s="30">
        <v>1</v>
      </c>
      <c r="Q109" s="30"/>
      <c r="R109" s="30"/>
      <c r="S109" s="31"/>
      <c r="T109" s="30">
        <v>1</v>
      </c>
      <c r="U109" s="30"/>
      <c r="V109" s="30"/>
      <c r="W109" s="31">
        <f>SUM(U109*10+V109)/T109*10</f>
        <v>0</v>
      </c>
      <c r="X109" s="30">
        <v>1</v>
      </c>
      <c r="Y109" s="30"/>
      <c r="Z109" s="30"/>
      <c r="AA109" s="31"/>
      <c r="AB109" s="30">
        <v>1</v>
      </c>
      <c r="AC109" s="30"/>
      <c r="AD109" s="30"/>
      <c r="AE109" s="31">
        <f>SUM(AC109*10+AD109)/AB109*10</f>
        <v>0</v>
      </c>
      <c r="AF109" s="30">
        <v>1</v>
      </c>
      <c r="AG109" s="30"/>
      <c r="AH109" s="30"/>
      <c r="AI109" s="31"/>
      <c r="AJ109" s="30">
        <v>1</v>
      </c>
      <c r="AK109" s="30"/>
      <c r="AL109" s="30"/>
      <c r="AM109" s="31"/>
      <c r="AN109" s="30">
        <v>1</v>
      </c>
      <c r="AO109" s="30"/>
      <c r="AP109" s="30"/>
      <c r="AQ109" s="31"/>
      <c r="AR109" s="30">
        <v>1</v>
      </c>
      <c r="AS109" s="30"/>
      <c r="AT109" s="30"/>
      <c r="AU109" s="31">
        <f>SUM(AS109*10+AT109)/AR109*10</f>
        <v>0</v>
      </c>
      <c r="AV109" s="30">
        <v>1</v>
      </c>
      <c r="AW109" s="30"/>
      <c r="AX109" s="30"/>
      <c r="AY109" s="31">
        <f>SUM(AW109*10+AX109)/AV109*10</f>
        <v>0</v>
      </c>
      <c r="AZ109" s="33">
        <f>IF(H109&lt;250,0,IF(H109&lt;500,250,IF(H109&lt;750,"500",IF(H109&lt;1000,750,IF(H109&lt;1500,1000,IF(H109&lt;2000,1500,IF(H109&lt;2500,2000,IF(H109&lt;3000,2500,3000))))))))</f>
        <v>0</v>
      </c>
      <c r="BA109" s="34">
        <v>0</v>
      </c>
      <c r="BB109" s="6">
        <f>AZ109-BA109</f>
        <v>0</v>
      </c>
      <c r="BC109" s="33" t="str">
        <f>IF(BB109=0,"geen actie",CONCATENATE("diploma uitschrijven: ",AZ109," punten"))</f>
        <v>geen actie</v>
      </c>
      <c r="BD109" s="3">
        <v>108</v>
      </c>
      <c r="BE109" s="35"/>
      <c r="BF109" s="35"/>
      <c r="BG109" s="35"/>
      <c r="BH109" s="35"/>
      <c r="BI109" s="35"/>
      <c r="BJ109" s="35"/>
      <c r="BK109" s="35"/>
      <c r="BL109" s="35"/>
    </row>
    <row r="110" spans="1:64" ht="18" hidden="1" customHeight="1" x14ac:dyDescent="0.3">
      <c r="A110" s="3">
        <v>109</v>
      </c>
      <c r="B110" s="3" t="str">
        <f>IF(A110=BD110,"v","x")</f>
        <v>v</v>
      </c>
      <c r="C110" s="10"/>
      <c r="D110" s="44"/>
      <c r="E110" s="27"/>
      <c r="F110" s="6"/>
      <c r="G110" s="3"/>
      <c r="H110" s="28">
        <f>SUM(K110+O110+S110+W110+AA110+AE110+AI110+AM110+AQ110+AU110+AY110)</f>
        <v>0</v>
      </c>
      <c r="I110" s="6"/>
      <c r="J110" s="38">
        <f>2018-I110</f>
        <v>2018</v>
      </c>
      <c r="K110" s="17">
        <v>0</v>
      </c>
      <c r="L110" s="30">
        <v>1</v>
      </c>
      <c r="M110" s="30"/>
      <c r="N110" s="30"/>
      <c r="O110" s="31"/>
      <c r="P110" s="30">
        <v>1</v>
      </c>
      <c r="Q110" s="30"/>
      <c r="R110" s="30"/>
      <c r="S110" s="31"/>
      <c r="T110" s="30">
        <v>1</v>
      </c>
      <c r="U110" s="30"/>
      <c r="V110" s="30"/>
      <c r="W110" s="31">
        <f>SUM(U110*10+V110)/T110*10</f>
        <v>0</v>
      </c>
      <c r="X110" s="30">
        <v>1</v>
      </c>
      <c r="Y110" s="30"/>
      <c r="Z110" s="30"/>
      <c r="AA110" s="31"/>
      <c r="AB110" s="30">
        <v>1</v>
      </c>
      <c r="AC110" s="30"/>
      <c r="AD110" s="30"/>
      <c r="AE110" s="31">
        <f>SUM(AC110*10+AD110)/AB110*10</f>
        <v>0</v>
      </c>
      <c r="AF110" s="30">
        <v>1</v>
      </c>
      <c r="AG110" s="30"/>
      <c r="AH110" s="30"/>
      <c r="AI110" s="31"/>
      <c r="AJ110" s="30">
        <v>1</v>
      </c>
      <c r="AK110" s="30"/>
      <c r="AL110" s="30"/>
      <c r="AM110" s="31"/>
      <c r="AN110" s="30">
        <v>1</v>
      </c>
      <c r="AO110" s="30"/>
      <c r="AP110" s="30"/>
      <c r="AQ110" s="31"/>
      <c r="AR110" s="30">
        <v>1</v>
      </c>
      <c r="AS110" s="30"/>
      <c r="AT110" s="30"/>
      <c r="AU110" s="31">
        <f>SUM(AS110*10+AT110)/AR110*10</f>
        <v>0</v>
      </c>
      <c r="AV110" s="30">
        <v>1</v>
      </c>
      <c r="AW110" s="30"/>
      <c r="AX110" s="30"/>
      <c r="AY110" s="31">
        <f>SUM(AW110*10+AX110)/AV110*10</f>
        <v>0</v>
      </c>
      <c r="AZ110" s="33">
        <f>IF(H110&lt;250,0,IF(H110&lt;500,250,IF(H110&lt;750,"500",IF(H110&lt;1000,750,IF(H110&lt;1500,1000,IF(H110&lt;2000,1500,IF(H110&lt;2500,2000,IF(H110&lt;3000,2500,3000))))))))</f>
        <v>0</v>
      </c>
      <c r="BA110" s="34">
        <v>0</v>
      </c>
      <c r="BB110" s="6">
        <f>AZ110-BA110</f>
        <v>0</v>
      </c>
      <c r="BC110" s="33" t="str">
        <f>IF(BB110=0,"geen actie",CONCATENATE("diploma uitschrijven: ",AZ110," punten"))</f>
        <v>geen actie</v>
      </c>
      <c r="BD110" s="3">
        <v>109</v>
      </c>
      <c r="BE110" s="35"/>
      <c r="BF110" s="35"/>
      <c r="BG110" s="35"/>
      <c r="BH110" s="35"/>
      <c r="BI110" s="35"/>
      <c r="BJ110" s="35"/>
      <c r="BK110" s="35"/>
      <c r="BL110" s="35"/>
    </row>
    <row r="111" spans="1:64" ht="18" hidden="1" customHeight="1" x14ac:dyDescent="0.3">
      <c r="A111" s="3">
        <v>110</v>
      </c>
      <c r="B111" s="3" t="str">
        <f>IF(A111=BD111,"v","x")</f>
        <v>v</v>
      </c>
      <c r="C111" s="10"/>
      <c r="D111" s="44"/>
      <c r="E111" s="27"/>
      <c r="F111" s="6"/>
      <c r="G111" s="3"/>
      <c r="H111" s="28">
        <f>SUM(K111+O111+S111+W111+AA111+AE111+AI111+AM111+AQ111+AU111+AY111)</f>
        <v>0</v>
      </c>
      <c r="I111" s="6"/>
      <c r="J111" s="38">
        <f>2018-I111</f>
        <v>2018</v>
      </c>
      <c r="K111" s="17">
        <v>0</v>
      </c>
      <c r="L111" s="30">
        <v>1</v>
      </c>
      <c r="M111" s="30"/>
      <c r="N111" s="30"/>
      <c r="O111" s="31"/>
      <c r="P111" s="30">
        <v>1</v>
      </c>
      <c r="Q111" s="30"/>
      <c r="R111" s="30"/>
      <c r="S111" s="31"/>
      <c r="T111" s="30">
        <v>1</v>
      </c>
      <c r="U111" s="30"/>
      <c r="V111" s="30"/>
      <c r="W111" s="31">
        <f>SUM(U111*10+V111)/T111*10</f>
        <v>0</v>
      </c>
      <c r="X111" s="30">
        <v>1</v>
      </c>
      <c r="Y111" s="30"/>
      <c r="Z111" s="30"/>
      <c r="AA111" s="31"/>
      <c r="AB111" s="30">
        <v>1</v>
      </c>
      <c r="AC111" s="30"/>
      <c r="AD111" s="30"/>
      <c r="AE111" s="31">
        <f>SUM(AC111*10+AD111)/AB111*10</f>
        <v>0</v>
      </c>
      <c r="AF111" s="30">
        <v>1</v>
      </c>
      <c r="AG111" s="30"/>
      <c r="AH111" s="30"/>
      <c r="AI111" s="31"/>
      <c r="AJ111" s="30">
        <v>1</v>
      </c>
      <c r="AK111" s="30"/>
      <c r="AL111" s="30"/>
      <c r="AM111" s="31"/>
      <c r="AN111" s="30">
        <v>1</v>
      </c>
      <c r="AO111" s="30"/>
      <c r="AP111" s="30"/>
      <c r="AQ111" s="31"/>
      <c r="AR111" s="30">
        <v>1</v>
      </c>
      <c r="AS111" s="30"/>
      <c r="AT111" s="30"/>
      <c r="AU111" s="31">
        <f>SUM(AS111*10+AT111)/AR111*10</f>
        <v>0</v>
      </c>
      <c r="AV111" s="30">
        <v>1</v>
      </c>
      <c r="AW111" s="30"/>
      <c r="AX111" s="30"/>
      <c r="AY111" s="31">
        <f>SUM(AW111*10+AX111)/AV111*10</f>
        <v>0</v>
      </c>
      <c r="AZ111" s="33">
        <f>IF(H111&lt;250,0,IF(H111&lt;500,250,IF(H111&lt;750,"500",IF(H111&lt;1000,750,IF(H111&lt;1500,1000,IF(H111&lt;2000,1500,IF(H111&lt;2500,2000,IF(H111&lt;3000,2500,3000))))))))</f>
        <v>0</v>
      </c>
      <c r="BA111" s="34">
        <v>0</v>
      </c>
      <c r="BB111" s="6">
        <f>AZ111-BA111</f>
        <v>0</v>
      </c>
      <c r="BC111" s="33" t="str">
        <f>IF(BB111=0,"geen actie",CONCATENATE("diploma uitschrijven: ",AZ111," punten"))</f>
        <v>geen actie</v>
      </c>
      <c r="BD111" s="3">
        <v>110</v>
      </c>
      <c r="BE111" s="35"/>
      <c r="BF111" s="35"/>
      <c r="BG111" s="35"/>
      <c r="BH111" s="35"/>
      <c r="BI111" s="35"/>
      <c r="BJ111" s="35"/>
      <c r="BK111" s="35"/>
      <c r="BL111" s="35"/>
    </row>
    <row r="112" spans="1:64" ht="18" hidden="1" customHeight="1" x14ac:dyDescent="0.3">
      <c r="A112" s="3">
        <v>111</v>
      </c>
      <c r="B112" s="3" t="str">
        <f>IF(A112=BD112,"v","x")</f>
        <v>v</v>
      </c>
      <c r="C112" s="10"/>
      <c r="D112" s="44"/>
      <c r="E112" s="27"/>
      <c r="F112" s="6"/>
      <c r="G112" s="3"/>
      <c r="H112" s="28">
        <f>SUM(K112+O112+S112+W112+AA112+AE112+AI112+AM112+AQ112+AU112+AY112)</f>
        <v>0</v>
      </c>
      <c r="I112" s="6"/>
      <c r="J112" s="38">
        <f>2018-I112</f>
        <v>2018</v>
      </c>
      <c r="K112" s="17">
        <v>0</v>
      </c>
      <c r="L112" s="30">
        <v>1</v>
      </c>
      <c r="M112" s="30"/>
      <c r="N112" s="30"/>
      <c r="O112" s="31"/>
      <c r="P112" s="30">
        <v>1</v>
      </c>
      <c r="Q112" s="30"/>
      <c r="R112" s="30"/>
      <c r="S112" s="31"/>
      <c r="T112" s="30">
        <v>1</v>
      </c>
      <c r="U112" s="30"/>
      <c r="V112" s="30"/>
      <c r="W112" s="31">
        <f>SUM(U112*10+V112)/T112*10</f>
        <v>0</v>
      </c>
      <c r="X112" s="30">
        <v>1</v>
      </c>
      <c r="Y112" s="30"/>
      <c r="Z112" s="30"/>
      <c r="AA112" s="31"/>
      <c r="AB112" s="30">
        <v>1</v>
      </c>
      <c r="AC112" s="30"/>
      <c r="AD112" s="30"/>
      <c r="AE112" s="31">
        <f>SUM(AC112*10+AD112)/AB112*10</f>
        <v>0</v>
      </c>
      <c r="AF112" s="30">
        <v>1</v>
      </c>
      <c r="AG112" s="30"/>
      <c r="AH112" s="30"/>
      <c r="AI112" s="31"/>
      <c r="AJ112" s="30">
        <v>1</v>
      </c>
      <c r="AK112" s="30"/>
      <c r="AL112" s="30"/>
      <c r="AM112" s="31"/>
      <c r="AN112" s="30">
        <v>1</v>
      </c>
      <c r="AO112" s="30"/>
      <c r="AP112" s="30"/>
      <c r="AQ112" s="31"/>
      <c r="AR112" s="30">
        <v>1</v>
      </c>
      <c r="AS112" s="30"/>
      <c r="AT112" s="30"/>
      <c r="AU112" s="31">
        <f>SUM(AS112*10+AT112)/AR112*10</f>
        <v>0</v>
      </c>
      <c r="AV112" s="30">
        <v>1</v>
      </c>
      <c r="AW112" s="30"/>
      <c r="AX112" s="30"/>
      <c r="AY112" s="31">
        <f>SUM(AW112*10+AX112)/AV112*10</f>
        <v>0</v>
      </c>
      <c r="AZ112" s="33">
        <f>IF(H112&lt;250,0,IF(H112&lt;500,250,IF(H112&lt;750,"500",IF(H112&lt;1000,750,IF(H112&lt;1500,1000,IF(H112&lt;2000,1500,IF(H112&lt;2500,2000,IF(H112&lt;3000,2500,3000))))))))</f>
        <v>0</v>
      </c>
      <c r="BA112" s="34">
        <v>0</v>
      </c>
      <c r="BB112" s="6">
        <f>AZ112-BA112</f>
        <v>0</v>
      </c>
      <c r="BC112" s="33" t="str">
        <f>IF(BB112=0,"geen actie",CONCATENATE("diploma uitschrijven: ",AZ112," punten"))</f>
        <v>geen actie</v>
      </c>
      <c r="BD112" s="3">
        <v>111</v>
      </c>
      <c r="BE112" s="35"/>
      <c r="BF112" s="35"/>
      <c r="BG112" s="35"/>
      <c r="BH112" s="35"/>
      <c r="BI112" s="35"/>
      <c r="BJ112" s="35"/>
      <c r="BK112" s="35"/>
      <c r="BL112" s="35"/>
    </row>
    <row r="113" spans="1:64" ht="18" hidden="1" customHeight="1" x14ac:dyDescent="0.3">
      <c r="A113" s="3">
        <v>112</v>
      </c>
      <c r="B113" s="3" t="str">
        <f>IF(A113=BD113,"v","x")</f>
        <v>v</v>
      </c>
      <c r="C113" s="10"/>
      <c r="D113" s="44"/>
      <c r="E113" s="27"/>
      <c r="F113" s="6"/>
      <c r="G113" s="3"/>
      <c r="H113" s="28">
        <f>SUM(K113+O113+S113+W113+AA113+AE113+AI113+AM113+AQ113+AU113+AY113)</f>
        <v>0</v>
      </c>
      <c r="I113" s="6"/>
      <c r="J113" s="38">
        <f>2018-I113</f>
        <v>2018</v>
      </c>
      <c r="K113" s="17">
        <v>0</v>
      </c>
      <c r="L113" s="30">
        <v>1</v>
      </c>
      <c r="M113" s="30"/>
      <c r="N113" s="30"/>
      <c r="O113" s="31"/>
      <c r="P113" s="30">
        <v>1</v>
      </c>
      <c r="Q113" s="30"/>
      <c r="R113" s="30"/>
      <c r="S113" s="31"/>
      <c r="T113" s="30">
        <v>1</v>
      </c>
      <c r="U113" s="30"/>
      <c r="V113" s="30"/>
      <c r="W113" s="31">
        <f>SUM(U113*10+V113)/T113*10</f>
        <v>0</v>
      </c>
      <c r="X113" s="30">
        <v>1</v>
      </c>
      <c r="Y113" s="30"/>
      <c r="Z113" s="30"/>
      <c r="AA113" s="31"/>
      <c r="AB113" s="30">
        <v>1</v>
      </c>
      <c r="AC113" s="30"/>
      <c r="AD113" s="30"/>
      <c r="AE113" s="31">
        <f>SUM(AC113*10+AD113)/AB113*10</f>
        <v>0</v>
      </c>
      <c r="AF113" s="30">
        <v>1</v>
      </c>
      <c r="AG113" s="30"/>
      <c r="AH113" s="30"/>
      <c r="AI113" s="31"/>
      <c r="AJ113" s="30">
        <v>1</v>
      </c>
      <c r="AK113" s="30"/>
      <c r="AL113" s="30"/>
      <c r="AM113" s="31"/>
      <c r="AN113" s="30">
        <v>1</v>
      </c>
      <c r="AO113" s="30"/>
      <c r="AP113" s="30"/>
      <c r="AQ113" s="31"/>
      <c r="AR113" s="30">
        <v>1</v>
      </c>
      <c r="AS113" s="30"/>
      <c r="AT113" s="30"/>
      <c r="AU113" s="31">
        <f>SUM(AS113*10+AT113)/AR113*10</f>
        <v>0</v>
      </c>
      <c r="AV113" s="30">
        <v>1</v>
      </c>
      <c r="AW113" s="30"/>
      <c r="AX113" s="30"/>
      <c r="AY113" s="31">
        <f>SUM(AW113*10+AX113)/AV113*10</f>
        <v>0</v>
      </c>
      <c r="AZ113" s="33">
        <f>IF(H113&lt;250,0,IF(H113&lt;500,250,IF(H113&lt;750,"500",IF(H113&lt;1000,750,IF(H113&lt;1500,1000,IF(H113&lt;2000,1500,IF(H113&lt;2500,2000,IF(H113&lt;3000,2500,3000))))))))</f>
        <v>0</v>
      </c>
      <c r="BA113" s="34">
        <v>0</v>
      </c>
      <c r="BB113" s="6">
        <f>AZ113-BA113</f>
        <v>0</v>
      </c>
      <c r="BC113" s="33" t="str">
        <f>IF(BB113=0,"geen actie",CONCATENATE("diploma uitschrijven: ",AZ113," punten"))</f>
        <v>geen actie</v>
      </c>
      <c r="BD113" s="3">
        <v>112</v>
      </c>
      <c r="BE113" s="35"/>
      <c r="BF113" s="35"/>
      <c r="BG113" s="35"/>
      <c r="BH113" s="35"/>
      <c r="BI113" s="35"/>
      <c r="BJ113" s="35"/>
      <c r="BK113" s="35"/>
      <c r="BL113" s="35"/>
    </row>
    <row r="114" spans="1:64" ht="18" hidden="1" customHeight="1" x14ac:dyDescent="0.3">
      <c r="A114" s="3">
        <v>113</v>
      </c>
      <c r="B114" s="3" t="str">
        <f>IF(A114=BD114,"v","x")</f>
        <v>v</v>
      </c>
      <c r="C114" s="10"/>
      <c r="D114" s="44"/>
      <c r="E114" s="27"/>
      <c r="F114" s="6"/>
      <c r="G114" s="3"/>
      <c r="H114" s="28">
        <f>SUM(K114+O114+S114+W114+AA114+AE114+AI114+AM114+AQ114+AU114+AY114)</f>
        <v>0</v>
      </c>
      <c r="I114" s="6"/>
      <c r="J114" s="38">
        <f>2018-I114</f>
        <v>2018</v>
      </c>
      <c r="K114" s="17">
        <v>0</v>
      </c>
      <c r="L114" s="30">
        <v>1</v>
      </c>
      <c r="M114" s="30"/>
      <c r="N114" s="30"/>
      <c r="O114" s="31"/>
      <c r="P114" s="30">
        <v>1</v>
      </c>
      <c r="Q114" s="30"/>
      <c r="R114" s="30"/>
      <c r="S114" s="31"/>
      <c r="T114" s="30">
        <v>1</v>
      </c>
      <c r="U114" s="30"/>
      <c r="V114" s="30"/>
      <c r="W114" s="31">
        <f>SUM(U114*10+V114)/T114*10</f>
        <v>0</v>
      </c>
      <c r="X114" s="30">
        <v>1</v>
      </c>
      <c r="Y114" s="30"/>
      <c r="Z114" s="30"/>
      <c r="AA114" s="31"/>
      <c r="AB114" s="30">
        <v>1</v>
      </c>
      <c r="AC114" s="30"/>
      <c r="AD114" s="30"/>
      <c r="AE114" s="31">
        <f>SUM(AC114*10+AD114)/AB114*10</f>
        <v>0</v>
      </c>
      <c r="AF114" s="30">
        <v>1</v>
      </c>
      <c r="AG114" s="30"/>
      <c r="AH114" s="30"/>
      <c r="AI114" s="31"/>
      <c r="AJ114" s="30">
        <v>1</v>
      </c>
      <c r="AK114" s="30"/>
      <c r="AL114" s="30"/>
      <c r="AM114" s="31"/>
      <c r="AN114" s="30">
        <v>1</v>
      </c>
      <c r="AO114" s="30"/>
      <c r="AP114" s="30"/>
      <c r="AQ114" s="31"/>
      <c r="AR114" s="30">
        <v>1</v>
      </c>
      <c r="AS114" s="30"/>
      <c r="AT114" s="30"/>
      <c r="AU114" s="31">
        <f>SUM(AS114*10+AT114)/AR114*10</f>
        <v>0</v>
      </c>
      <c r="AV114" s="30">
        <v>1</v>
      </c>
      <c r="AW114" s="30"/>
      <c r="AX114" s="30"/>
      <c r="AY114" s="31">
        <f>SUM(AW114*10+AX114)/AV114*10</f>
        <v>0</v>
      </c>
      <c r="AZ114" s="33">
        <f>IF(H114&lt;250,0,IF(H114&lt;500,250,IF(H114&lt;750,"500",IF(H114&lt;1000,750,IF(H114&lt;1500,1000,IF(H114&lt;2000,1500,IF(H114&lt;2500,2000,IF(H114&lt;3000,2500,3000))))))))</f>
        <v>0</v>
      </c>
      <c r="BA114" s="34">
        <v>0</v>
      </c>
      <c r="BB114" s="6">
        <f>AZ114-BA114</f>
        <v>0</v>
      </c>
      <c r="BC114" s="33" t="str">
        <f>IF(BB114=0,"geen actie",CONCATENATE("diploma uitschrijven: ",AZ114," punten"))</f>
        <v>geen actie</v>
      </c>
      <c r="BD114" s="3">
        <v>113</v>
      </c>
      <c r="BE114" s="35"/>
      <c r="BF114" s="35"/>
      <c r="BG114" s="35"/>
      <c r="BH114" s="35"/>
      <c r="BI114" s="35"/>
      <c r="BJ114" s="35"/>
      <c r="BK114" s="35"/>
      <c r="BL114" s="35"/>
    </row>
    <row r="115" spans="1:64" ht="18" hidden="1" customHeight="1" x14ac:dyDescent="0.3">
      <c r="A115" s="3">
        <v>114</v>
      </c>
      <c r="B115" s="3" t="str">
        <f>IF(A115=BD115,"v","x")</f>
        <v>v</v>
      </c>
      <c r="C115" s="10"/>
      <c r="D115" s="44"/>
      <c r="E115" s="27"/>
      <c r="F115" s="6"/>
      <c r="G115" s="3"/>
      <c r="H115" s="28">
        <f>SUM(K115+O115+S115+W115+AA115+AE115+AI115+AM115+AQ115+AU115+AY115)</f>
        <v>0</v>
      </c>
      <c r="I115" s="6"/>
      <c r="J115" s="38">
        <f>2018-I115</f>
        <v>2018</v>
      </c>
      <c r="K115" s="17">
        <v>0</v>
      </c>
      <c r="L115" s="30">
        <v>1</v>
      </c>
      <c r="M115" s="30"/>
      <c r="N115" s="30"/>
      <c r="O115" s="31"/>
      <c r="P115" s="30">
        <v>1</v>
      </c>
      <c r="Q115" s="30"/>
      <c r="R115" s="30"/>
      <c r="S115" s="31"/>
      <c r="T115" s="30">
        <v>1</v>
      </c>
      <c r="U115" s="30"/>
      <c r="V115" s="30"/>
      <c r="W115" s="31">
        <f>SUM(U115*10+V115)/T115*10</f>
        <v>0</v>
      </c>
      <c r="X115" s="30">
        <v>1</v>
      </c>
      <c r="Y115" s="30"/>
      <c r="Z115" s="30"/>
      <c r="AA115" s="31"/>
      <c r="AB115" s="30">
        <v>1</v>
      </c>
      <c r="AC115" s="30"/>
      <c r="AD115" s="30"/>
      <c r="AE115" s="31">
        <f>SUM(AC115*10+AD115)/AB115*10</f>
        <v>0</v>
      </c>
      <c r="AF115" s="30">
        <v>1</v>
      </c>
      <c r="AG115" s="30"/>
      <c r="AH115" s="30"/>
      <c r="AI115" s="31"/>
      <c r="AJ115" s="30">
        <v>1</v>
      </c>
      <c r="AK115" s="30"/>
      <c r="AL115" s="30"/>
      <c r="AM115" s="31"/>
      <c r="AN115" s="30">
        <v>1</v>
      </c>
      <c r="AO115" s="30"/>
      <c r="AP115" s="30"/>
      <c r="AQ115" s="31"/>
      <c r="AR115" s="30">
        <v>1</v>
      </c>
      <c r="AS115" s="30"/>
      <c r="AT115" s="30"/>
      <c r="AU115" s="31">
        <f>SUM(AS115*10+AT115)/AR115*10</f>
        <v>0</v>
      </c>
      <c r="AV115" s="30">
        <v>1</v>
      </c>
      <c r="AW115" s="30"/>
      <c r="AX115" s="30"/>
      <c r="AY115" s="31">
        <f>SUM(AW115*10+AX115)/AV115*10</f>
        <v>0</v>
      </c>
      <c r="AZ115" s="33">
        <f>IF(H115&lt;250,0,IF(H115&lt;500,250,IF(H115&lt;750,"500",IF(H115&lt;1000,750,IF(H115&lt;1500,1000,IF(H115&lt;2000,1500,IF(H115&lt;2500,2000,IF(H115&lt;3000,2500,3000))))))))</f>
        <v>0</v>
      </c>
      <c r="BA115" s="34">
        <v>0</v>
      </c>
      <c r="BB115" s="6">
        <f>AZ115-BA115</f>
        <v>0</v>
      </c>
      <c r="BC115" s="33" t="str">
        <f>IF(BB115=0,"geen actie",CONCATENATE("diploma uitschrijven: ",AZ115," punten"))</f>
        <v>geen actie</v>
      </c>
      <c r="BD115" s="3">
        <v>114</v>
      </c>
      <c r="BE115" s="35"/>
      <c r="BF115" s="35"/>
      <c r="BG115" s="35"/>
      <c r="BH115" s="35"/>
      <c r="BI115" s="35"/>
      <c r="BJ115" s="35"/>
      <c r="BK115" s="35"/>
      <c r="BL115" s="35"/>
    </row>
    <row r="116" spans="1:64" ht="18" hidden="1" customHeight="1" x14ac:dyDescent="0.3">
      <c r="A116" s="3">
        <v>115</v>
      </c>
      <c r="B116" s="3" t="str">
        <f>IF(A116=BD116,"v","x")</f>
        <v>v</v>
      </c>
      <c r="C116" s="10"/>
      <c r="D116" s="44"/>
      <c r="E116" s="27"/>
      <c r="F116" s="6"/>
      <c r="G116" s="3"/>
      <c r="H116" s="28">
        <f>SUM(K116+O116+S116+W116+AA116+AE116+AI116+AM116+AQ116+AU116+AY116)</f>
        <v>0</v>
      </c>
      <c r="I116" s="6"/>
      <c r="J116" s="38">
        <f>2018-I116</f>
        <v>2018</v>
      </c>
      <c r="K116" s="17">
        <v>0</v>
      </c>
      <c r="L116" s="30">
        <v>1</v>
      </c>
      <c r="M116" s="30"/>
      <c r="N116" s="6"/>
      <c r="O116" s="31">
        <f>SUM(M116*10+N116)/L116*10</f>
        <v>0</v>
      </c>
      <c r="P116" s="30">
        <v>1</v>
      </c>
      <c r="Q116" s="30"/>
      <c r="R116" s="6"/>
      <c r="S116" s="31">
        <f>SUM(Q116*10+R116)/P116*10</f>
        <v>0</v>
      </c>
      <c r="T116" s="30">
        <v>1</v>
      </c>
      <c r="U116" s="30"/>
      <c r="V116" s="6"/>
      <c r="W116" s="31">
        <f>SUM(U116*10+V116)/T116*10</f>
        <v>0</v>
      </c>
      <c r="X116" s="30">
        <v>1</v>
      </c>
      <c r="Y116" s="30"/>
      <c r="Z116" s="30"/>
      <c r="AA116" s="31">
        <f>SUM(Y116*10+Z116)/X116*10</f>
        <v>0</v>
      </c>
      <c r="AB116" s="30">
        <v>1</v>
      </c>
      <c r="AC116" s="30"/>
      <c r="AD116" s="30"/>
      <c r="AE116" s="31">
        <f>SUM(AC116*10+AD116)/AB116*10</f>
        <v>0</v>
      </c>
      <c r="AF116" s="30">
        <v>1</v>
      </c>
      <c r="AG116" s="30"/>
      <c r="AH116" s="30"/>
      <c r="AI116" s="31">
        <f>SUM(AG116*10+AH116)/AF116*10</f>
        <v>0</v>
      </c>
      <c r="AJ116" s="30">
        <v>1</v>
      </c>
      <c r="AK116" s="30"/>
      <c r="AL116" s="30"/>
      <c r="AM116" s="31">
        <f>SUM(AK116*10+AL116)/AJ116*10</f>
        <v>0</v>
      </c>
      <c r="AN116" s="30">
        <v>1</v>
      </c>
      <c r="AO116" s="30"/>
      <c r="AP116" s="30"/>
      <c r="AQ116" s="31">
        <f>SUM(AO116*10+AP116)/AN116*10</f>
        <v>0</v>
      </c>
      <c r="AR116" s="30">
        <v>1</v>
      </c>
      <c r="AS116" s="30"/>
      <c r="AT116" s="6"/>
      <c r="AU116" s="31">
        <f>SUM(AS116*10+AT116)/AR116*10</f>
        <v>0</v>
      </c>
      <c r="AV116" s="30">
        <v>1</v>
      </c>
      <c r="AW116" s="30"/>
      <c r="AX116" s="6"/>
      <c r="AY116" s="31">
        <f>SUM(AW116*10+AX116)/AV116*10</f>
        <v>0</v>
      </c>
      <c r="AZ116" s="33">
        <f>IF(H116&lt;250,0,IF(H116&lt;500,250,IF(H116&lt;750,"500",IF(H116&lt;1000,750,IF(H116&lt;1500,1000,IF(H116&lt;2000,1500,IF(H116&lt;2500,2000,IF(H116&lt;3000,2500,3000))))))))</f>
        <v>0</v>
      </c>
      <c r="BA116" s="34">
        <v>0</v>
      </c>
      <c r="BB116" s="6">
        <f>AZ116-BA116</f>
        <v>0</v>
      </c>
      <c r="BC116" s="33" t="str">
        <f>IF(BB116=0,"geen actie",CONCATENATE("diploma uitschrijven: ",AZ116," punten"))</f>
        <v>geen actie</v>
      </c>
      <c r="BD116" s="3">
        <v>115</v>
      </c>
      <c r="BE116" s="35"/>
      <c r="BF116" s="35"/>
      <c r="BG116" s="35"/>
      <c r="BH116" s="35"/>
      <c r="BI116" s="35"/>
      <c r="BJ116" s="35"/>
      <c r="BK116" s="35"/>
      <c r="BL116" s="35"/>
    </row>
    <row r="117" spans="1:64" ht="18" hidden="1" customHeight="1" x14ac:dyDescent="0.3">
      <c r="A117" s="3">
        <v>116</v>
      </c>
      <c r="B117" s="3" t="str">
        <f>IF(A117=BD117,"v","x")</f>
        <v>v</v>
      </c>
      <c r="C117" s="10"/>
      <c r="D117" s="44"/>
      <c r="E117" s="27"/>
      <c r="F117" s="6"/>
      <c r="G117" s="3"/>
      <c r="H117" s="28">
        <f>SUM(K117+O117+S117+W117+AA117+AE117+AI117+AM117+AQ117+AU117+AY117)</f>
        <v>0</v>
      </c>
      <c r="I117" s="6"/>
      <c r="J117" s="38">
        <f>2018-I117</f>
        <v>2018</v>
      </c>
      <c r="K117" s="17">
        <v>0</v>
      </c>
      <c r="L117" s="30">
        <v>1</v>
      </c>
      <c r="M117" s="30"/>
      <c r="N117" s="30"/>
      <c r="O117" s="31">
        <f>SUM(M117*10+N117)/L117*10</f>
        <v>0</v>
      </c>
      <c r="P117" s="30">
        <v>1</v>
      </c>
      <c r="Q117" s="30"/>
      <c r="R117" s="30"/>
      <c r="S117" s="31">
        <f>SUM(Q117*10+R117)/P117*10</f>
        <v>0</v>
      </c>
      <c r="T117" s="30">
        <v>1</v>
      </c>
      <c r="U117" s="30"/>
      <c r="V117" s="30"/>
      <c r="W117" s="31">
        <f>SUM(U117*10+V117)/T117*10</f>
        <v>0</v>
      </c>
      <c r="X117" s="30">
        <v>1</v>
      </c>
      <c r="Y117" s="30"/>
      <c r="Z117" s="30"/>
      <c r="AA117" s="31">
        <f>SUM(Y117*10+Z117)/X117*10</f>
        <v>0</v>
      </c>
      <c r="AB117" s="30">
        <v>1</v>
      </c>
      <c r="AC117" s="30"/>
      <c r="AD117" s="30"/>
      <c r="AE117" s="31">
        <f>SUM(AC117*10+AD117)/AB117*10</f>
        <v>0</v>
      </c>
      <c r="AF117" s="30">
        <v>1</v>
      </c>
      <c r="AG117" s="30"/>
      <c r="AH117" s="30"/>
      <c r="AI117" s="31">
        <f>SUM(AG117*10+AH117)/AF117*10</f>
        <v>0</v>
      </c>
      <c r="AJ117" s="30">
        <v>1</v>
      </c>
      <c r="AK117" s="30"/>
      <c r="AL117" s="30"/>
      <c r="AM117" s="31">
        <f>SUM(AK117*10+AL117)/AJ117*10</f>
        <v>0</v>
      </c>
      <c r="AN117" s="30">
        <v>1</v>
      </c>
      <c r="AO117" s="30"/>
      <c r="AP117" s="30"/>
      <c r="AQ117" s="31"/>
      <c r="AR117" s="30">
        <v>1</v>
      </c>
      <c r="AS117" s="30"/>
      <c r="AT117" s="30"/>
      <c r="AU117" s="31">
        <f>SUM(AS117*10+AT117)/AR117*10</f>
        <v>0</v>
      </c>
      <c r="AV117" s="30">
        <v>1</v>
      </c>
      <c r="AW117" s="30"/>
      <c r="AX117" s="30"/>
      <c r="AY117" s="31">
        <f>SUM(AW117*10+AX117)/AV117*10</f>
        <v>0</v>
      </c>
      <c r="AZ117" s="33">
        <f>IF(H117&lt;250,0,IF(H117&lt;500,250,IF(H117&lt;750,"500",IF(H117&lt;1000,750,IF(H117&lt;1500,1000,IF(H117&lt;2000,1500,IF(H117&lt;2500,2000,IF(H117&lt;3000,2500,3000))))))))</f>
        <v>0</v>
      </c>
      <c r="BA117" s="34">
        <v>0</v>
      </c>
      <c r="BB117" s="6">
        <f>AZ117-BA117</f>
        <v>0</v>
      </c>
      <c r="BC117" s="33" t="str">
        <f>IF(BB117=0,"geen actie",CONCATENATE("diploma uitschrijven: ",AZ117," punten"))</f>
        <v>geen actie</v>
      </c>
      <c r="BD117" s="3">
        <v>116</v>
      </c>
      <c r="BE117" s="35"/>
      <c r="BF117" s="35"/>
      <c r="BG117" s="35"/>
      <c r="BH117" s="35"/>
      <c r="BI117" s="35"/>
      <c r="BJ117" s="35"/>
      <c r="BK117" s="35"/>
      <c r="BL117" s="35"/>
    </row>
    <row r="118" spans="1:64" ht="18" hidden="1" customHeight="1" x14ac:dyDescent="0.3">
      <c r="A118" s="3">
        <v>117</v>
      </c>
      <c r="B118" s="3" t="str">
        <f>IF(A118=BD118,"v","x")</f>
        <v>v</v>
      </c>
      <c r="C118" s="10"/>
      <c r="D118" s="44"/>
      <c r="E118" s="27"/>
      <c r="F118" s="36"/>
      <c r="G118" s="3"/>
      <c r="H118" s="28">
        <f>SUM(K118+O118+S118+W118+AA118+AE118+AI118+AM118+AQ118+AU118+AY118)</f>
        <v>0</v>
      </c>
      <c r="I118" s="33"/>
      <c r="J118" s="38">
        <f>2018-I118</f>
        <v>2018</v>
      </c>
      <c r="K118" s="17">
        <v>0</v>
      </c>
      <c r="L118" s="30">
        <v>1</v>
      </c>
      <c r="M118" s="30"/>
      <c r="N118" s="30"/>
      <c r="O118" s="31">
        <f>SUM(M118*10+N118)/L118*10</f>
        <v>0</v>
      </c>
      <c r="P118" s="30">
        <v>1</v>
      </c>
      <c r="Q118" s="30"/>
      <c r="R118" s="30"/>
      <c r="S118" s="31">
        <f>SUM(Q118*10+R118)/P118*10</f>
        <v>0</v>
      </c>
      <c r="T118" s="30">
        <v>1</v>
      </c>
      <c r="U118" s="30"/>
      <c r="V118" s="30"/>
      <c r="W118" s="31">
        <f>SUM(U118*10+V118)/T118*10</f>
        <v>0</v>
      </c>
      <c r="X118" s="30">
        <v>1</v>
      </c>
      <c r="Y118" s="30"/>
      <c r="Z118" s="30"/>
      <c r="AA118" s="31">
        <f>SUM(Y118*10+Z118)/X118*10</f>
        <v>0</v>
      </c>
      <c r="AB118" s="30">
        <v>1</v>
      </c>
      <c r="AC118" s="30"/>
      <c r="AD118" s="30"/>
      <c r="AE118" s="31">
        <f>SUM(AC118*10+AD118)/AB118*10</f>
        <v>0</v>
      </c>
      <c r="AF118" s="30">
        <v>1</v>
      </c>
      <c r="AG118" s="30"/>
      <c r="AH118" s="30"/>
      <c r="AI118" s="31">
        <f>SUM(AG118*10+AH118)/AF118*10</f>
        <v>0</v>
      </c>
      <c r="AJ118" s="30">
        <v>1</v>
      </c>
      <c r="AK118" s="30"/>
      <c r="AL118" s="30"/>
      <c r="AM118" s="31">
        <f>SUM(AK118*10+AL118)/AJ118*10</f>
        <v>0</v>
      </c>
      <c r="AN118" s="30">
        <v>1</v>
      </c>
      <c r="AO118" s="30"/>
      <c r="AP118" s="30"/>
      <c r="AQ118" s="32">
        <f>SUM(AO118*10+AP118)/AN118*10</f>
        <v>0</v>
      </c>
      <c r="AR118" s="30">
        <v>1</v>
      </c>
      <c r="AS118" s="30"/>
      <c r="AT118" s="30"/>
      <c r="AU118" s="31">
        <f>SUM(AS118*10+AT118)/AR118*10</f>
        <v>0</v>
      </c>
      <c r="AV118" s="30">
        <v>1</v>
      </c>
      <c r="AW118" s="30"/>
      <c r="AX118" s="30"/>
      <c r="AY118" s="31">
        <f>SUM(AW118*10+AX118)/AV118*10</f>
        <v>0</v>
      </c>
      <c r="AZ118" s="33">
        <f>IF(H118&lt;250,0,IF(H118&lt;500,250,IF(H118&lt;750,"500",IF(H118&lt;1000,750,IF(H118&lt;1500,1000,IF(H118&lt;2000,1500,IF(H118&lt;2500,2000,IF(H118&lt;3000,2500,3000))))))))</f>
        <v>0</v>
      </c>
      <c r="BA118" s="34">
        <v>0</v>
      </c>
      <c r="BB118" s="6">
        <f>AZ118-BA118</f>
        <v>0</v>
      </c>
      <c r="BC118" s="33" t="str">
        <f>IF(BB118=0,"geen actie",CONCATENATE("diploma uitschrijven: ",AZ118," punten"))</f>
        <v>geen actie</v>
      </c>
      <c r="BD118" s="3">
        <v>117</v>
      </c>
      <c r="BE118" s="35"/>
      <c r="BF118" s="35"/>
      <c r="BG118" s="35"/>
      <c r="BH118" s="35"/>
      <c r="BI118" s="35"/>
      <c r="BJ118" s="35"/>
      <c r="BK118" s="35"/>
      <c r="BL118" s="35"/>
    </row>
    <row r="119" spans="1:64" ht="18" hidden="1" customHeight="1" x14ac:dyDescent="0.3">
      <c r="A119" s="3">
        <v>118</v>
      </c>
      <c r="B119" s="3" t="str">
        <f>IF(A119=BD119,"v","x")</f>
        <v>v</v>
      </c>
      <c r="C119" s="10"/>
      <c r="D119" s="44"/>
      <c r="E119" s="3"/>
      <c r="F119" s="6"/>
      <c r="G119" s="3"/>
      <c r="H119" s="28">
        <f>SUM(K119+O119+S119+W119+AA119+AE119+AI119+AM119+AQ119+AU119+AY119)</f>
        <v>0</v>
      </c>
      <c r="I119" s="3"/>
      <c r="J119" s="38">
        <f>2018-I119</f>
        <v>2018</v>
      </c>
      <c r="K119" s="17"/>
      <c r="L119" s="30">
        <v>1</v>
      </c>
      <c r="M119" s="30"/>
      <c r="N119" s="30"/>
      <c r="O119" s="31">
        <f>SUM(M119*10+N119)/L119*10</f>
        <v>0</v>
      </c>
      <c r="P119" s="30">
        <v>1</v>
      </c>
      <c r="Q119" s="30"/>
      <c r="R119" s="30"/>
      <c r="S119" s="31">
        <f>SUM(Q119*10+R119)/P119*10</f>
        <v>0</v>
      </c>
      <c r="T119" s="30">
        <v>1</v>
      </c>
      <c r="U119" s="30"/>
      <c r="V119" s="30"/>
      <c r="W119" s="31">
        <f>SUM(U119*10+V119)/T119*10</f>
        <v>0</v>
      </c>
      <c r="X119" s="30">
        <v>1</v>
      </c>
      <c r="Y119" s="30"/>
      <c r="Z119" s="30"/>
      <c r="AA119" s="31">
        <f>SUM(Y119*10+Z119)/X119*10</f>
        <v>0</v>
      </c>
      <c r="AB119" s="30">
        <v>1</v>
      </c>
      <c r="AC119" s="30"/>
      <c r="AD119" s="30"/>
      <c r="AE119" s="31">
        <f>SUM(AC119*10+AD119)/AB119*10</f>
        <v>0</v>
      </c>
      <c r="AF119" s="30">
        <v>1</v>
      </c>
      <c r="AG119" s="30"/>
      <c r="AH119" s="30"/>
      <c r="AI119" s="31">
        <f>SUM(AG119*10+AH119)/AF119*10</f>
        <v>0</v>
      </c>
      <c r="AJ119" s="30">
        <v>1</v>
      </c>
      <c r="AK119" s="30"/>
      <c r="AL119" s="30"/>
      <c r="AM119" s="31">
        <f>SUM(AK119*10+AL119)/AJ119*10</f>
        <v>0</v>
      </c>
      <c r="AN119" s="30">
        <v>1</v>
      </c>
      <c r="AO119" s="30"/>
      <c r="AP119" s="30"/>
      <c r="AQ119" s="32">
        <f>SUM(AO119*10+AP119)/AN119*10</f>
        <v>0</v>
      </c>
      <c r="AR119" s="30">
        <v>1</v>
      </c>
      <c r="AS119" s="30"/>
      <c r="AT119" s="30"/>
      <c r="AU119" s="31">
        <f>SUM(AS119*10+AT119)/AR119*10</f>
        <v>0</v>
      </c>
      <c r="AV119" s="30">
        <v>1</v>
      </c>
      <c r="AW119" s="30"/>
      <c r="AX119" s="30"/>
      <c r="AY119" s="31">
        <f>SUM(AW119*10+AX119)/AV119*10</f>
        <v>0</v>
      </c>
      <c r="AZ119" s="33">
        <f>IF(H119&lt;250,0,IF(H119&lt;500,250,IF(H119&lt;750,"500",IF(H119&lt;1000,750,IF(H119&lt;1500,1000,IF(H119&lt;2000,1500,IF(H119&lt;2500,2000,IF(H119&lt;3000,2500,3000))))))))</f>
        <v>0</v>
      </c>
      <c r="BA119" s="34">
        <v>0</v>
      </c>
      <c r="BB119" s="6">
        <f>AZ119-BA119</f>
        <v>0</v>
      </c>
      <c r="BC119" s="33" t="str">
        <f>IF(BB119=0,"geen actie",CONCATENATE("diploma uitschrijven: ",AZ119," punten"))</f>
        <v>geen actie</v>
      </c>
      <c r="BD119" s="3">
        <v>118</v>
      </c>
      <c r="BE119" s="35"/>
      <c r="BF119" s="35"/>
      <c r="BG119" s="35"/>
      <c r="BH119" s="35"/>
      <c r="BI119" s="35"/>
      <c r="BJ119" s="35"/>
      <c r="BK119" s="35"/>
      <c r="BL119" s="35"/>
    </row>
    <row r="120" spans="1:64" ht="18" hidden="1" customHeight="1" x14ac:dyDescent="0.3">
      <c r="A120" s="3">
        <v>119</v>
      </c>
      <c r="B120" s="3" t="str">
        <f>IF(A120=BD120,"v","x")</f>
        <v>v</v>
      </c>
      <c r="C120" s="10"/>
      <c r="D120" s="44"/>
      <c r="E120" s="27"/>
      <c r="F120" s="36"/>
      <c r="G120" s="33"/>
      <c r="H120" s="28">
        <f>SUM(K120+O120+S120+W120+AA120+AE120+AI120+AM120+AQ120+AU120+AY120)</f>
        <v>0</v>
      </c>
      <c r="I120" s="33"/>
      <c r="J120" s="38">
        <f>2018-I120</f>
        <v>2018</v>
      </c>
      <c r="K120" s="17">
        <v>0</v>
      </c>
      <c r="L120" s="30">
        <v>1</v>
      </c>
      <c r="M120" s="30"/>
      <c r="N120" s="30"/>
      <c r="O120" s="31">
        <f>SUM(M120*10+N120)/L120*10</f>
        <v>0</v>
      </c>
      <c r="P120" s="30">
        <v>1</v>
      </c>
      <c r="Q120" s="30"/>
      <c r="R120" s="30"/>
      <c r="S120" s="31">
        <f>SUM(Q120*10+R120)/P120*10</f>
        <v>0</v>
      </c>
      <c r="T120" s="30">
        <v>1</v>
      </c>
      <c r="U120" s="30"/>
      <c r="V120" s="30"/>
      <c r="W120" s="31">
        <f>SUM(U120*10+V120)/T120*10</f>
        <v>0</v>
      </c>
      <c r="X120" s="30">
        <v>1</v>
      </c>
      <c r="Y120" s="30"/>
      <c r="Z120" s="30"/>
      <c r="AA120" s="31">
        <f>SUM(Y120*10+Z120)/X120*10</f>
        <v>0</v>
      </c>
      <c r="AB120" s="30">
        <v>1</v>
      </c>
      <c r="AC120" s="30"/>
      <c r="AD120" s="30"/>
      <c r="AE120" s="31">
        <f>SUM(AC120*10+AD120)/AB120*10</f>
        <v>0</v>
      </c>
      <c r="AF120" s="30">
        <v>1</v>
      </c>
      <c r="AG120" s="30"/>
      <c r="AH120" s="30"/>
      <c r="AI120" s="31">
        <f>SUM(AG120*10+AH120)/AF120*10</f>
        <v>0</v>
      </c>
      <c r="AJ120" s="30">
        <v>1</v>
      </c>
      <c r="AK120" s="30"/>
      <c r="AL120" s="30"/>
      <c r="AM120" s="31">
        <f>SUM(AK120*10+AL120)/AJ120*10</f>
        <v>0</v>
      </c>
      <c r="AN120" s="30">
        <v>1</v>
      </c>
      <c r="AO120" s="30"/>
      <c r="AP120" s="30"/>
      <c r="AQ120" s="32">
        <f>SUM(AO120*10+AP120)/AN120*10</f>
        <v>0</v>
      </c>
      <c r="AR120" s="30">
        <v>1</v>
      </c>
      <c r="AS120" s="30"/>
      <c r="AT120" s="30"/>
      <c r="AU120" s="31">
        <f>SUM(AS120*10+AT120)/AR120*10</f>
        <v>0</v>
      </c>
      <c r="AV120" s="30">
        <v>1</v>
      </c>
      <c r="AW120" s="30"/>
      <c r="AX120" s="30"/>
      <c r="AY120" s="31">
        <f>SUM(AW120*10+AX120)/AV120*10</f>
        <v>0</v>
      </c>
      <c r="AZ120" s="33">
        <f>IF(H120&lt;250,0,IF(H120&lt;500,250,IF(H120&lt;750,"500",IF(H120&lt;1000,750,IF(H120&lt;1500,1000,IF(H120&lt;2000,1500,IF(H120&lt;2500,2000,IF(H120&lt;3000,2500,3000))))))))</f>
        <v>0</v>
      </c>
      <c r="BA120" s="34">
        <v>0</v>
      </c>
      <c r="BB120" s="6">
        <f>AZ120-BA120</f>
        <v>0</v>
      </c>
      <c r="BC120" s="33" t="str">
        <f>IF(BB120=0,"geen actie",CONCATENATE("diploma uitschrijven: ",AZ120," punten"))</f>
        <v>geen actie</v>
      </c>
      <c r="BD120" s="3">
        <v>119</v>
      </c>
      <c r="BE120" s="35"/>
      <c r="BF120" s="35"/>
      <c r="BG120" s="35"/>
      <c r="BH120" s="35"/>
      <c r="BI120" s="35"/>
      <c r="BJ120" s="35"/>
      <c r="BK120" s="35"/>
      <c r="BL120" s="35"/>
    </row>
    <row r="121" spans="1:64" ht="18" hidden="1" customHeight="1" x14ac:dyDescent="0.3">
      <c r="A121" s="3">
        <v>120</v>
      </c>
      <c r="B121" s="3" t="str">
        <f>IF(A121=BD121,"v","x")</f>
        <v>v</v>
      </c>
      <c r="C121" s="10"/>
      <c r="D121" s="46"/>
      <c r="E121" s="27"/>
      <c r="F121" s="6"/>
      <c r="G121" s="3"/>
      <c r="H121" s="28">
        <f>SUM(K121+O121+S121+W121+AA121+AE121+AI121+AM121+AQ121+AU121+AY121)</f>
        <v>0</v>
      </c>
      <c r="I121" s="6"/>
      <c r="J121" s="38">
        <f>2018-I121</f>
        <v>2018</v>
      </c>
      <c r="K121" s="17"/>
      <c r="L121" s="30">
        <v>1</v>
      </c>
      <c r="M121" s="30"/>
      <c r="N121" s="30"/>
      <c r="O121" s="31">
        <f>SUM(M121*10+N121)/L121*10</f>
        <v>0</v>
      </c>
      <c r="P121" s="30">
        <v>1</v>
      </c>
      <c r="Q121" s="30"/>
      <c r="R121" s="30"/>
      <c r="S121" s="31">
        <f>SUM(Q121*10+R121)/P121*10</f>
        <v>0</v>
      </c>
      <c r="T121" s="30">
        <v>1</v>
      </c>
      <c r="U121" s="30"/>
      <c r="V121" s="30"/>
      <c r="W121" s="31">
        <f>SUM(U121*10+V121)/T121*10</f>
        <v>0</v>
      </c>
      <c r="X121" s="30">
        <v>1</v>
      </c>
      <c r="Y121" s="30"/>
      <c r="Z121" s="30"/>
      <c r="AA121" s="31">
        <f>SUM(Y121*10+Z121)/X121*10</f>
        <v>0</v>
      </c>
      <c r="AB121" s="30">
        <v>1</v>
      </c>
      <c r="AC121" s="30"/>
      <c r="AD121" s="30"/>
      <c r="AE121" s="31">
        <f>SUM(AC121*10+AD121)/AB121*10</f>
        <v>0</v>
      </c>
      <c r="AF121" s="30">
        <v>1</v>
      </c>
      <c r="AG121" s="30"/>
      <c r="AH121" s="30"/>
      <c r="AI121" s="31">
        <f>SUM(AG121*10+AH121)/AF121*10</f>
        <v>0</v>
      </c>
      <c r="AJ121" s="30">
        <v>1</v>
      </c>
      <c r="AK121" s="30"/>
      <c r="AL121" s="30"/>
      <c r="AM121" s="31">
        <f>SUM(AK121*10+AL121)/AJ121*10</f>
        <v>0</v>
      </c>
      <c r="AN121" s="30">
        <v>1</v>
      </c>
      <c r="AO121" s="30"/>
      <c r="AP121" s="30"/>
      <c r="AQ121" s="32">
        <f>SUM(AO121*10+AP121)/AN121*10</f>
        <v>0</v>
      </c>
      <c r="AR121" s="30">
        <v>1</v>
      </c>
      <c r="AS121" s="30"/>
      <c r="AT121" s="30"/>
      <c r="AU121" s="31">
        <f>SUM(AS121*10+AT121)/AR121*10</f>
        <v>0</v>
      </c>
      <c r="AV121" s="30">
        <v>1</v>
      </c>
      <c r="AW121" s="30"/>
      <c r="AX121" s="30"/>
      <c r="AY121" s="31">
        <f>SUM(AW121*10+AX121)/AV121*10</f>
        <v>0</v>
      </c>
      <c r="AZ121" s="33">
        <f>IF(H121&lt;250,0,IF(H121&lt;500,250,IF(H121&lt;750,"500",IF(H121&lt;1000,750,IF(H121&lt;1500,1000,IF(H121&lt;2000,1500,IF(H121&lt;2500,2000,IF(H121&lt;3000,2500,3000))))))))</f>
        <v>0</v>
      </c>
      <c r="BA121" s="34">
        <v>0</v>
      </c>
      <c r="BB121" s="6">
        <f>AZ121-BA121</f>
        <v>0</v>
      </c>
      <c r="BC121" s="33" t="str">
        <f>IF(BB121=0,"geen actie",CONCATENATE("diploma uitschrijven: ",AZ121," punten"))</f>
        <v>geen actie</v>
      </c>
      <c r="BD121" s="3">
        <v>120</v>
      </c>
      <c r="BE121" s="35"/>
      <c r="BF121" s="35"/>
      <c r="BG121" s="35"/>
      <c r="BH121" s="35"/>
      <c r="BI121" s="35"/>
      <c r="BJ121" s="35"/>
      <c r="BK121" s="35"/>
      <c r="BL121" s="35"/>
    </row>
    <row r="122" spans="1:64" ht="20.25" hidden="1" customHeight="1" x14ac:dyDescent="0.3">
      <c r="A122" s="3">
        <v>121</v>
      </c>
      <c r="B122" s="3" t="str">
        <f>IF(A122=BD122,"v","x")</f>
        <v>v</v>
      </c>
      <c r="C122" s="3"/>
      <c r="D122" s="46"/>
      <c r="E122" s="27"/>
      <c r="F122" s="36"/>
      <c r="G122" s="6"/>
      <c r="H122" s="28">
        <f>SUM(K122+O122+S122+W122+AA122+AE122+AI122+AM122+AQ122+AU122+AY122)</f>
        <v>0</v>
      </c>
      <c r="I122" s="33"/>
      <c r="J122" s="38">
        <f>2018-I122</f>
        <v>2018</v>
      </c>
      <c r="K122" s="17">
        <v>0</v>
      </c>
      <c r="L122" s="30">
        <v>1</v>
      </c>
      <c r="M122" s="30"/>
      <c r="N122" s="30"/>
      <c r="O122" s="31">
        <f>SUM(M122*10+N122)/L122*10</f>
        <v>0</v>
      </c>
      <c r="P122" s="30">
        <v>1</v>
      </c>
      <c r="Q122" s="30"/>
      <c r="R122" s="30"/>
      <c r="S122" s="31">
        <f>SUM(Q122*10+R122)/P122*10</f>
        <v>0</v>
      </c>
      <c r="T122" s="30">
        <v>1</v>
      </c>
      <c r="U122" s="30"/>
      <c r="V122" s="30"/>
      <c r="W122" s="31">
        <f>SUM(U122*10+V122)/T122*10</f>
        <v>0</v>
      </c>
      <c r="X122" s="30">
        <v>1</v>
      </c>
      <c r="Y122" s="30"/>
      <c r="Z122" s="30"/>
      <c r="AA122" s="31">
        <f>SUM(Y122*10+Z122)/X122*10</f>
        <v>0</v>
      </c>
      <c r="AB122" s="30">
        <v>1</v>
      </c>
      <c r="AC122" s="30"/>
      <c r="AD122" s="30"/>
      <c r="AE122" s="31">
        <f>SUM(AC122*10+AD122)/AB122*10</f>
        <v>0</v>
      </c>
      <c r="AF122" s="30">
        <v>1</v>
      </c>
      <c r="AG122" s="30"/>
      <c r="AH122" s="30"/>
      <c r="AI122" s="31">
        <f>SUM(AG122*10+AH122)/AF122*10</f>
        <v>0</v>
      </c>
      <c r="AJ122" s="30">
        <v>1</v>
      </c>
      <c r="AK122" s="30"/>
      <c r="AL122" s="30"/>
      <c r="AM122" s="31">
        <f>SUM(AK122*10+AL122)/AJ122*10</f>
        <v>0</v>
      </c>
      <c r="AN122" s="30">
        <v>1</v>
      </c>
      <c r="AO122" s="30"/>
      <c r="AP122" s="30"/>
      <c r="AQ122" s="32">
        <f>SUM(AO122*10+AP122)/AN122*10</f>
        <v>0</v>
      </c>
      <c r="AR122" s="30">
        <v>1</v>
      </c>
      <c r="AS122" s="30"/>
      <c r="AT122" s="30"/>
      <c r="AU122" s="31">
        <f>SUM(AS122*10+AT122)/AR122*10</f>
        <v>0</v>
      </c>
      <c r="AV122" s="30">
        <v>1</v>
      </c>
      <c r="AW122" s="30"/>
      <c r="AX122" s="30"/>
      <c r="AY122" s="31">
        <f>SUM(AW122*10+AX122)/AV122*10</f>
        <v>0</v>
      </c>
      <c r="AZ122" s="33">
        <f>IF(H122&lt;250,0,IF(H122&lt;500,250,IF(H122&lt;750,"500",IF(H122&lt;1000,750,IF(H122&lt;1500,1000,IF(H122&lt;2000,1500,IF(H122&lt;2500,2000,IF(H122&lt;3000,2500,3000))))))))</f>
        <v>0</v>
      </c>
      <c r="BA122" s="34">
        <v>0</v>
      </c>
      <c r="BB122" s="6">
        <f>AZ122-BA122</f>
        <v>0</v>
      </c>
      <c r="BC122" s="33" t="str">
        <f>IF(BB122=0,"geen actie",CONCATENATE("diploma uitschrijven: ",AZ122," punten"))</f>
        <v>geen actie</v>
      </c>
      <c r="BD122" s="3">
        <v>121</v>
      </c>
      <c r="BE122" s="35"/>
      <c r="BF122" s="35"/>
      <c r="BG122" s="35"/>
      <c r="BH122" s="35"/>
      <c r="BI122" s="35"/>
      <c r="BJ122" s="35"/>
      <c r="BK122" s="35"/>
      <c r="BL122" s="35"/>
    </row>
    <row r="123" spans="1:64" ht="18" hidden="1" customHeight="1" x14ac:dyDescent="0.3">
      <c r="A123" s="3">
        <v>122</v>
      </c>
      <c r="B123" s="47" t="str">
        <f>IF(A123=BD123,"v","x")</f>
        <v>v</v>
      </c>
      <c r="C123" s="48"/>
      <c r="D123" s="49"/>
      <c r="E123" s="50"/>
      <c r="F123" s="51"/>
      <c r="G123" s="47"/>
      <c r="H123" s="28">
        <f>SUM(K123+O123+S123+W123+AA123+AE123+AI123+AM123+AQ123+AU123+AY123)</f>
        <v>0</v>
      </c>
      <c r="I123" s="51"/>
      <c r="J123" s="38">
        <f>2018-I123</f>
        <v>2018</v>
      </c>
      <c r="K123" s="52">
        <v>0</v>
      </c>
      <c r="L123" s="53">
        <v>1</v>
      </c>
      <c r="M123" s="53"/>
      <c r="N123" s="53"/>
      <c r="O123" s="32">
        <f>SUM(M123*10+N123)/L123*10</f>
        <v>0</v>
      </c>
      <c r="P123" s="53">
        <v>1</v>
      </c>
      <c r="Q123" s="53"/>
      <c r="R123" s="53"/>
      <c r="S123" s="32">
        <f>SUM(Q123*10+R123)/P123*10</f>
        <v>0</v>
      </c>
      <c r="T123" s="53">
        <v>1</v>
      </c>
      <c r="U123" s="53"/>
      <c r="V123" s="53"/>
      <c r="W123" s="32"/>
      <c r="X123" s="53">
        <v>1</v>
      </c>
      <c r="Y123" s="53"/>
      <c r="Z123" s="53"/>
      <c r="AA123" s="32"/>
      <c r="AB123" s="53">
        <v>1</v>
      </c>
      <c r="AC123" s="53"/>
      <c r="AD123" s="53"/>
      <c r="AE123" s="32"/>
      <c r="AF123" s="53">
        <v>1</v>
      </c>
      <c r="AG123" s="53"/>
      <c r="AH123" s="53"/>
      <c r="AI123" s="32"/>
      <c r="AJ123" s="53">
        <v>1</v>
      </c>
      <c r="AK123" s="53"/>
      <c r="AL123" s="53"/>
      <c r="AM123" s="32"/>
      <c r="AN123" s="53">
        <v>1</v>
      </c>
      <c r="AO123" s="53"/>
      <c r="AP123" s="53"/>
      <c r="AQ123" s="32"/>
      <c r="AR123" s="53">
        <v>1</v>
      </c>
      <c r="AS123" s="53"/>
      <c r="AT123" s="53"/>
      <c r="AU123" s="32">
        <f>SUM(AS123*10+AT123)/AR123*10</f>
        <v>0</v>
      </c>
      <c r="AV123" s="53">
        <v>1</v>
      </c>
      <c r="AW123" s="53"/>
      <c r="AX123" s="53"/>
      <c r="AY123" s="32">
        <f>SUM(AW123*10+AX123)/AV123*10</f>
        <v>0</v>
      </c>
      <c r="AZ123" s="54">
        <f>IF(H123&lt;250,0,IF(H123&lt;500,250,IF(H123&lt;750,"500",IF(H123&lt;1000,750,IF(H123&lt;1500,1000,IF(H123&lt;2000,1500,IF(H123&lt;2500,2000,IF(H123&lt;3000,2500,3000))))))))</f>
        <v>0</v>
      </c>
      <c r="BA123" s="55">
        <v>0</v>
      </c>
      <c r="BB123" s="51">
        <f>AZ123-BA123</f>
        <v>0</v>
      </c>
      <c r="BC123" s="54" t="str">
        <f>IF(BB123=0,"geen actie",CONCATENATE("diploma uitschrijven: ",AZ123," punten"))</f>
        <v>geen actie</v>
      </c>
      <c r="BD123" s="3">
        <v>122</v>
      </c>
      <c r="BE123" s="35"/>
      <c r="BF123" s="35"/>
      <c r="BG123" s="35"/>
      <c r="BH123" s="35"/>
      <c r="BL123" s="35"/>
    </row>
    <row r="124" spans="1:64" ht="18" hidden="1" customHeight="1" x14ac:dyDescent="0.3">
      <c r="A124" s="3">
        <v>123</v>
      </c>
      <c r="B124" s="47" t="str">
        <f>IF(A124=BD124,"v","x")</f>
        <v>v</v>
      </c>
      <c r="C124" s="10"/>
      <c r="D124" s="46"/>
      <c r="E124" s="27"/>
      <c r="F124" s="6"/>
      <c r="G124" s="3"/>
      <c r="H124" s="28">
        <f>SUM(K124+O124+S124+W124+AA124+AE124+AI124+AM124+AQ124+AU124+AY124)</f>
        <v>0</v>
      </c>
      <c r="I124" s="3"/>
      <c r="J124" s="38">
        <f>2018-I124</f>
        <v>2018</v>
      </c>
      <c r="K124" s="17"/>
      <c r="L124" s="30">
        <v>1</v>
      </c>
      <c r="M124" s="30"/>
      <c r="N124" s="30"/>
      <c r="O124" s="31">
        <f>SUM(M124*10+N124)/L124*10</f>
        <v>0</v>
      </c>
      <c r="P124" s="30">
        <v>1</v>
      </c>
      <c r="Q124" s="30"/>
      <c r="R124" s="30"/>
      <c r="S124" s="31">
        <f>SUM(Q124*10+R124)/P124*10</f>
        <v>0</v>
      </c>
      <c r="T124" s="30">
        <v>1</v>
      </c>
      <c r="U124" s="30"/>
      <c r="V124" s="30"/>
      <c r="W124" s="31">
        <f>SUM(U124*10+V124)/T124*10</f>
        <v>0</v>
      </c>
      <c r="X124" s="30">
        <v>1</v>
      </c>
      <c r="Y124" s="30"/>
      <c r="Z124" s="30"/>
      <c r="AA124" s="31">
        <f>SUM(Y124*10+Z124)/X124*10</f>
        <v>0</v>
      </c>
      <c r="AB124" s="30">
        <v>1</v>
      </c>
      <c r="AC124" s="30"/>
      <c r="AD124" s="30"/>
      <c r="AE124" s="31">
        <f>SUM(AC124*10+AD124)/AB124*10</f>
        <v>0</v>
      </c>
      <c r="AF124" s="30">
        <v>1</v>
      </c>
      <c r="AG124" s="30"/>
      <c r="AH124" s="30"/>
      <c r="AI124" s="31">
        <f>SUM(AG124*10+AH124)/AF124*10</f>
        <v>0</v>
      </c>
      <c r="AJ124" s="30">
        <v>1</v>
      </c>
      <c r="AK124" s="30"/>
      <c r="AL124" s="30"/>
      <c r="AM124" s="31">
        <f>SUM(AK124*10+AL124)/AJ124*10</f>
        <v>0</v>
      </c>
      <c r="AN124" s="30">
        <v>1</v>
      </c>
      <c r="AO124" s="30"/>
      <c r="AP124" s="30"/>
      <c r="AQ124" s="31">
        <f>SUM(AO124*10+AP124)/AN124*10</f>
        <v>0</v>
      </c>
      <c r="AR124" s="30">
        <v>1</v>
      </c>
      <c r="AS124" s="30"/>
      <c r="AT124" s="30"/>
      <c r="AU124" s="31">
        <f>SUM(AS124*10+AT124)/AR124*10</f>
        <v>0</v>
      </c>
      <c r="AV124" s="30">
        <v>1</v>
      </c>
      <c r="AW124" s="30"/>
      <c r="AX124" s="30"/>
      <c r="AY124" s="31">
        <f>SUM(AW124*10+AX124)/AV124*10</f>
        <v>0</v>
      </c>
      <c r="AZ124" s="33">
        <f>IF(H124&lt;250,0,IF(H124&lt;500,250,IF(H124&lt;750,"500",IF(H124&lt;1000,750,IF(H124&lt;1500,1000,IF(H124&lt;2000,1500,IF(H124&lt;2500,2000,IF(H124&lt;3000,2500,3000))))))))</f>
        <v>0</v>
      </c>
      <c r="BA124" s="34">
        <v>0</v>
      </c>
      <c r="BB124" s="6">
        <f>AZ124-BA124</f>
        <v>0</v>
      </c>
      <c r="BC124" s="33" t="str">
        <f>IF(BB124=0,"geen actie",CONCATENATE("diploma uitschrijven: ",AZ124," punten"))</f>
        <v>geen actie</v>
      </c>
      <c r="BD124" s="3">
        <v>123</v>
      </c>
      <c r="BE124" s="35"/>
      <c r="BF124" s="35"/>
      <c r="BG124" s="35"/>
      <c r="BH124" s="35"/>
      <c r="BL124" s="35"/>
    </row>
    <row r="126" spans="1:64" x14ac:dyDescent="0.3">
      <c r="D126" s="61"/>
    </row>
  </sheetData>
  <autoFilter ref="A1:BD124" xr:uid="{00000000-0009-0000-0000-000001000000}">
    <sortState xmlns:xlrd2="http://schemas.microsoft.com/office/spreadsheetml/2017/richdata2" ref="A2:BD124">
      <sortCondition ref="E2:E124"/>
    </sortState>
  </autoFilter>
  <conditionalFormatting sqref="J156:J172 J1 X118:X124 W121:W124 AR118:AR124 L118:L124 O118:P124 AB118:AB124 P96:P97 AJ118:AJ124 AF118:AF124 AN118:AN124 S118:T124 AB96:AB97 AJ96:AJ97 AF96:AF97 X96:X97 T96:T97 AR96:AR97 S90:S97 O90:O97 AN96:AN97 AV96:AV124 M2:M66 W2:Y66 AB2:AC66 AF2:AG66 AJ2:AK66 AN2:AO66 AR2:AS66 AV2:AW66 O2:Q66 S2:U19 S21:U66 S20">
    <cfRule type="cellIs" dxfId="584" priority="2" operator="between">
      <formula>13</formula>
      <formula>20</formula>
    </cfRule>
  </conditionalFormatting>
  <conditionalFormatting sqref="P124:P126 P128:P65534">
    <cfRule type="cellIs" dxfId="583" priority="3" operator="between">
      <formula>0</formula>
      <formula>200</formula>
    </cfRule>
  </conditionalFormatting>
  <conditionalFormatting sqref="V124:V126 V128:V65534">
    <cfRule type="cellIs" dxfId="582" priority="4" operator="between">
      <formula>1</formula>
      <formula>200</formula>
    </cfRule>
  </conditionalFormatting>
  <conditionalFormatting sqref="I103:I121 I17:I32 I65:I66 I128:I170 I2:I15 I124:I126 I90:I97 I45:I58">
    <cfRule type="cellIs" dxfId="581" priority="5" operator="greaterThan">
      <formula>1950</formula>
    </cfRule>
  </conditionalFormatting>
  <conditionalFormatting sqref="I59:I64 I2:I21 I124:I172 I98:I117 I33:I57">
    <cfRule type="cellIs" dxfId="580" priority="6" operator="greaterThan">
      <formula>1900</formula>
    </cfRule>
  </conditionalFormatting>
  <conditionalFormatting sqref="BC90:BC124 BC2:BC66">
    <cfRule type="expression" dxfId="579" priority="7">
      <formula>NOT(ISERROR(SEARCH("geen actie",BC2)))</formula>
    </cfRule>
    <cfRule type="expression" dxfId="578" priority="8">
      <formula>NOT(ISERROR(SEARCH("diploma uitschrijven",BC2)))</formula>
    </cfRule>
  </conditionalFormatting>
  <conditionalFormatting sqref="H125:H126 H128:H130">
    <cfRule type="cellIs" dxfId="577" priority="9" operator="between">
      <formula>0</formula>
      <formula>250</formula>
    </cfRule>
    <cfRule type="cellIs" dxfId="576" priority="10" operator="between">
      <formula>249</formula>
      <formula>500</formula>
    </cfRule>
    <cfRule type="cellIs" dxfId="575" priority="11" operator="between">
      <formula>499</formula>
      <formula>750</formula>
    </cfRule>
  </conditionalFormatting>
  <conditionalFormatting sqref="AT96:AT97 R96:R97 AP118:AP123 AX96:AX97 AD118:AD123 AL96:AL97 AD96:AD97 AH96:AH97 N90:N97 Z118:Z123 Z96:Z97 N128:N130 V96:V97 AP96:AP97 R118:R123 AL118:AL123 V118:V123 AT118:AT123 N118:N126 AX118:AX123 AH118:AH123 N2:N66 R2:R66 V2:V19 Z2:Z66 AD2:AD66 AH2:AH66 AL2:AL66 AP2:AP66 AT2:AT66 AX2:AX66 V21:V66">
    <cfRule type="cellIs" dxfId="574" priority="12" operator="between">
      <formula>0</formula>
      <formula>222</formula>
    </cfRule>
  </conditionalFormatting>
  <conditionalFormatting sqref="J64:J124">
    <cfRule type="cellIs" dxfId="573" priority="13" operator="between">
      <formula>11</formula>
      <formula>13</formula>
    </cfRule>
    <cfRule type="cellIs" dxfId="572" priority="14" operator="between">
      <formula>13</formula>
      <formula>15</formula>
    </cfRule>
    <cfRule type="cellIs" dxfId="571" priority="15" operator="between">
      <formula>15</formula>
      <formula>17</formula>
    </cfRule>
  </conditionalFormatting>
  <conditionalFormatting sqref="BC7">
    <cfRule type="expression" dxfId="570" priority="16">
      <formula>NOT(ISERROR(SEARCH("diploma uitschrijven",BC7)))</formula>
    </cfRule>
  </conditionalFormatting>
  <conditionalFormatting sqref="J125:J338">
    <cfRule type="cellIs" dxfId="569" priority="17" operator="between">
      <formula>13</formula>
      <formula>16</formula>
    </cfRule>
  </conditionalFormatting>
  <conditionalFormatting sqref="AZ90:BB124 AZ2:BB66">
    <cfRule type="expression" dxfId="568" priority="18">
      <formula>NOT(ISERROR(SEARCH("diploma",AZ2)))</formula>
    </cfRule>
    <cfRule type="expression" dxfId="567" priority="19">
      <formula>NOT(ISERROR(SEARCH("diploma",AZ2)))</formula>
    </cfRule>
  </conditionalFormatting>
  <conditionalFormatting sqref="B2:B124">
    <cfRule type="cellIs" dxfId="566" priority="20" operator="equal">
      <formula>"v"</formula>
    </cfRule>
    <cfRule type="cellIs" dxfId="565" priority="21" operator="equal">
      <formula>"x"</formula>
    </cfRule>
  </conditionalFormatting>
  <conditionalFormatting sqref="P90:P95">
    <cfRule type="cellIs" dxfId="564" priority="22" operator="between">
      <formula>13</formula>
      <formula>20</formula>
    </cfRule>
  </conditionalFormatting>
  <conditionalFormatting sqref="R90:R95">
    <cfRule type="cellIs" dxfId="563" priority="23" operator="between">
      <formula>0</formula>
      <formula>222</formula>
    </cfRule>
  </conditionalFormatting>
  <conditionalFormatting sqref="T90:T95">
    <cfRule type="cellIs" dxfId="562" priority="24" operator="between">
      <formula>13</formula>
      <formula>20</formula>
    </cfRule>
  </conditionalFormatting>
  <conditionalFormatting sqref="V90:V95">
    <cfRule type="cellIs" dxfId="561" priority="25" operator="between">
      <formula>0</formula>
      <formula>222</formula>
    </cfRule>
  </conditionalFormatting>
  <conditionalFormatting sqref="X90:X95">
    <cfRule type="cellIs" dxfId="560" priority="26" operator="between">
      <formula>13</formula>
      <formula>20</formula>
    </cfRule>
  </conditionalFormatting>
  <conditionalFormatting sqref="Z90:Z95">
    <cfRule type="cellIs" dxfId="559" priority="27" operator="between">
      <formula>0</formula>
      <formula>222</formula>
    </cfRule>
  </conditionalFormatting>
  <conditionalFormatting sqref="AB90:AB95">
    <cfRule type="cellIs" dxfId="558" priority="28" operator="between">
      <formula>13</formula>
      <formula>20</formula>
    </cfRule>
  </conditionalFormatting>
  <conditionalFormatting sqref="AD90:AD95">
    <cfRule type="cellIs" dxfId="557" priority="29" operator="between">
      <formula>0</formula>
      <formula>222</formula>
    </cfRule>
  </conditionalFormatting>
  <conditionalFormatting sqref="AF90:AF95">
    <cfRule type="cellIs" dxfId="556" priority="30" operator="between">
      <formula>13</formula>
      <formula>20</formula>
    </cfRule>
  </conditionalFormatting>
  <conditionalFormatting sqref="AH90:AH95">
    <cfRule type="cellIs" dxfId="555" priority="31" operator="between">
      <formula>0</formula>
      <formula>222</formula>
    </cfRule>
  </conditionalFormatting>
  <conditionalFormatting sqref="AJ90:AJ95">
    <cfRule type="cellIs" dxfId="554" priority="32" operator="between">
      <formula>13</formula>
      <formula>20</formula>
    </cfRule>
  </conditionalFormatting>
  <conditionalFormatting sqref="AL90:AL95">
    <cfRule type="cellIs" dxfId="553" priority="33" operator="between">
      <formula>0</formula>
      <formula>222</formula>
    </cfRule>
  </conditionalFormatting>
  <conditionalFormatting sqref="AN90:AN95">
    <cfRule type="cellIs" dxfId="552" priority="34" operator="between">
      <formula>13</formula>
      <formula>20</formula>
    </cfRule>
  </conditionalFormatting>
  <conditionalFormatting sqref="AP90:AP95">
    <cfRule type="cellIs" dxfId="551" priority="35" operator="between">
      <formula>0</formula>
      <formula>222</formula>
    </cfRule>
  </conditionalFormatting>
  <conditionalFormatting sqref="AR90:AR95">
    <cfRule type="cellIs" dxfId="550" priority="36" operator="between">
      <formula>13</formula>
      <formula>20</formula>
    </cfRule>
  </conditionalFormatting>
  <conditionalFormatting sqref="AT90:AT95">
    <cfRule type="cellIs" dxfId="549" priority="37" operator="between">
      <formula>0</formula>
      <formula>222</formula>
    </cfRule>
  </conditionalFormatting>
  <conditionalFormatting sqref="AV90:AV95">
    <cfRule type="cellIs" dxfId="548" priority="38" operator="between">
      <formula>13</formula>
      <formula>20</formula>
    </cfRule>
  </conditionalFormatting>
  <conditionalFormatting sqref="AX90:AX95">
    <cfRule type="cellIs" dxfId="547" priority="39" operator="between">
      <formula>0</formula>
      <formula>222</formula>
    </cfRule>
  </conditionalFormatting>
  <conditionalFormatting sqref="L2:L115">
    <cfRule type="cellIs" dxfId="546" priority="40" operator="between">
      <formula>13</formula>
      <formula>20</formula>
    </cfRule>
  </conditionalFormatting>
  <conditionalFormatting sqref="I77:I89">
    <cfRule type="cellIs" dxfId="545" priority="41" operator="greaterThan">
      <formula>1950</formula>
    </cfRule>
  </conditionalFormatting>
  <conditionalFormatting sqref="AZ67:BB89">
    <cfRule type="expression" dxfId="544" priority="42">
      <formula>NOT(ISERROR(SEARCH("diploma",AZ67)))</formula>
    </cfRule>
    <cfRule type="expression" dxfId="543" priority="43">
      <formula>NOT(ISERROR(SEARCH("diploma",AZ67)))</formula>
    </cfRule>
  </conditionalFormatting>
  <conditionalFormatting sqref="I67:I89">
    <cfRule type="cellIs" dxfId="542" priority="44" operator="greaterThan">
      <formula>1900</formula>
    </cfRule>
  </conditionalFormatting>
  <conditionalFormatting sqref="BC67:BC89">
    <cfRule type="expression" dxfId="541" priority="45">
      <formula>NOT(ISERROR(SEARCH("geen actie",BC67)))</formula>
    </cfRule>
    <cfRule type="expression" dxfId="540" priority="46">
      <formula>NOT(ISERROR(SEARCH("diploma uitschrijven",BC67)))</formula>
    </cfRule>
  </conditionalFormatting>
  <conditionalFormatting sqref="I86">
    <cfRule type="cellIs" dxfId="539" priority="47" operator="greaterThan">
      <formula>1900</formula>
    </cfRule>
  </conditionalFormatting>
  <conditionalFormatting sqref="P1">
    <cfRule type="cellIs" dxfId="538" priority="48" operator="between">
      <formula>0</formula>
      <formula>200</formula>
    </cfRule>
  </conditionalFormatting>
  <conditionalFormatting sqref="V1">
    <cfRule type="cellIs" dxfId="537" priority="49" operator="between">
      <formula>1</formula>
      <formula>200</formula>
    </cfRule>
  </conditionalFormatting>
  <conditionalFormatting sqref="T1">
    <cfRule type="cellIs" dxfId="536" priority="50" operator="between">
      <formula>0</formula>
      <formula>200</formula>
    </cfRule>
  </conditionalFormatting>
  <conditionalFormatting sqref="X1">
    <cfRule type="cellIs" dxfId="535" priority="51" operator="between">
      <formula>0</formula>
      <formula>200</formula>
    </cfRule>
  </conditionalFormatting>
  <conditionalFormatting sqref="AB1">
    <cfRule type="cellIs" dxfId="534" priority="52" operator="between">
      <formula>0</formula>
      <formula>200</formula>
    </cfRule>
  </conditionalFormatting>
  <conditionalFormatting sqref="AF1">
    <cfRule type="cellIs" dxfId="533" priority="53" operator="between">
      <formula>0</formula>
      <formula>200</formula>
    </cfRule>
  </conditionalFormatting>
  <conditionalFormatting sqref="AJ1">
    <cfRule type="cellIs" dxfId="532" priority="54" operator="between">
      <formula>0</formula>
      <formula>200</formula>
    </cfRule>
  </conditionalFormatting>
  <conditionalFormatting sqref="AN1">
    <cfRule type="cellIs" dxfId="531" priority="55" operator="between">
      <formula>0</formula>
      <formula>200</formula>
    </cfRule>
  </conditionalFormatting>
  <conditionalFormatting sqref="AR1">
    <cfRule type="cellIs" dxfId="530" priority="56" operator="between">
      <formula>0</formula>
      <formula>200</formula>
    </cfRule>
  </conditionalFormatting>
  <conditionalFormatting sqref="AV1">
    <cfRule type="cellIs" dxfId="529" priority="57" operator="between">
      <formula>0</formula>
      <formula>200</formula>
    </cfRule>
  </conditionalFormatting>
  <conditionalFormatting sqref="J2:J124">
    <cfRule type="cellIs" dxfId="528" priority="58" operator="equal">
      <formula>2018</formula>
    </cfRule>
  </conditionalFormatting>
  <conditionalFormatting sqref="J14">
    <cfRule type="cellIs" dxfId="527" priority="59" operator="between">
      <formula>11</formula>
      <formula>13</formula>
    </cfRule>
    <cfRule type="cellIs" dxfId="526" priority="60" operator="between">
      <formula>13</formula>
      <formula>15</formula>
    </cfRule>
    <cfRule type="cellIs" dxfId="525" priority="61" operator="between">
      <formula>15</formula>
      <formula>17</formula>
    </cfRule>
  </conditionalFormatting>
  <conditionalFormatting sqref="L1:AY19 L21:AY1048576 L20:S20 W20:AY20">
    <cfRule type="cellIs" dxfId="524" priority="62" operator="greaterThan">
      <formula>150</formula>
    </cfRule>
  </conditionalFormatting>
  <conditionalFormatting sqref="T20:V20">
    <cfRule type="cellIs" dxfId="523" priority="1" operator="greaterThan">
      <formula>150</formula>
    </cfRule>
  </conditionalFormatting>
  <pageMargins left="0.196527777777778" right="0.196527777777778" top="0.39374999999999999" bottom="0.39374999999999999" header="0.51180555555555496" footer="0.51180555555555496"/>
  <pageSetup paperSize="9" firstPageNumber="0" orientation="landscape" horizontalDpi="300" verticalDpi="30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9B528-C492-4545-BCC4-B6248591B8F0}">
  <dimension ref="A1:AMK128"/>
  <sheetViews>
    <sheetView tabSelected="1" zoomScale="107" zoomScaleNormal="107" workbookViewId="0">
      <pane xSplit="10" ySplit="1" topLeftCell="AM2" activePane="bottomRight" state="frozen"/>
      <selection activeCell="E14" sqref="E14:E20"/>
      <selection pane="topRight" activeCell="E14" sqref="E14:E20"/>
      <selection pane="bottomLeft" activeCell="E14" sqref="E14:E20"/>
      <selection pane="bottomRight" activeCell="G14" sqref="G14"/>
    </sheetView>
  </sheetViews>
  <sheetFormatPr defaultColWidth="8.88671875" defaultRowHeight="14.4" x14ac:dyDescent="0.3"/>
  <cols>
    <col min="1" max="1" width="4.33203125" style="77" hidden="1" customWidth="1"/>
    <col min="2" max="2" width="6.44140625" style="2" hidden="1" customWidth="1"/>
    <col min="3" max="3" width="7.33203125" style="189" hidden="1" customWidth="1"/>
    <col min="4" max="4" width="7.44140625" style="45" hidden="1" customWidth="1"/>
    <col min="5" max="5" width="21.6640625" style="57" customWidth="1"/>
    <col min="6" max="6" width="8" style="82" customWidth="1"/>
    <col min="7" max="7" width="19.6640625" style="2" customWidth="1"/>
    <col min="8" max="8" width="9.44140625" style="35" customWidth="1"/>
    <col min="9" max="9" width="7.44140625" style="2" customWidth="1"/>
    <col min="10" max="10" width="8.44140625" style="189" customWidth="1"/>
    <col min="11" max="12" width="7.44140625" style="58" customWidth="1"/>
    <col min="13" max="13" width="4.109375" style="58" customWidth="1"/>
    <col min="14" max="14" width="5" style="58" customWidth="1"/>
    <col min="15" max="15" width="5" style="1" customWidth="1"/>
    <col min="16" max="16" width="6.6640625" style="1" customWidth="1"/>
    <col min="17" max="17" width="5.44140625" style="1" customWidth="1"/>
    <col min="18" max="19" width="5" style="1" customWidth="1"/>
    <col min="20" max="20" width="7.33203125" style="1" customWidth="1"/>
    <col min="21" max="21" width="3.6640625" style="1" customWidth="1"/>
    <col min="22" max="22" width="4" style="1" customWidth="1"/>
    <col min="23" max="23" width="10.44140625" style="58" customWidth="1"/>
    <col min="24" max="24" width="7" style="1" customWidth="1"/>
    <col min="25" max="25" width="4.44140625" style="1" customWidth="1"/>
    <col min="26" max="26" width="5" style="1" customWidth="1"/>
    <col min="27" max="27" width="4.33203125" style="58" customWidth="1"/>
    <col min="28" max="28" width="7" style="1" customWidth="1"/>
    <col min="29" max="29" width="4.109375" style="1" customWidth="1"/>
    <col min="30" max="30" width="4.33203125" style="1" customWidth="1"/>
    <col min="31" max="31" width="5" style="58" customWidth="1"/>
    <col min="32" max="32" width="6.6640625" style="58" customWidth="1"/>
    <col min="33" max="33" width="4.109375" style="58" customWidth="1"/>
    <col min="34" max="34" width="5" style="58" customWidth="1"/>
    <col min="35" max="35" width="6.44140625" style="35" customWidth="1"/>
    <col min="36" max="36" width="6.6640625" style="58" customWidth="1"/>
    <col min="37" max="37" width="4.109375" style="58" customWidth="1"/>
    <col min="38" max="38" width="5.44140625" style="58" customWidth="1"/>
    <col min="39" max="39" width="7" style="35" customWidth="1"/>
    <col min="40" max="40" width="7" style="58" customWidth="1"/>
    <col min="41" max="42" width="5.44140625" style="58" customWidth="1"/>
    <col min="43" max="43" width="5.44140625" style="35" customWidth="1"/>
    <col min="44" max="44" width="8.6640625" style="58" customWidth="1"/>
    <col min="45" max="46" width="5.44140625" style="58" customWidth="1"/>
    <col min="47" max="47" width="5.44140625" style="35" customWidth="1"/>
    <col min="48" max="48" width="6.44140625" style="58" customWidth="1"/>
    <col min="49" max="49" width="5.6640625" style="58" customWidth="1"/>
    <col min="50" max="50" width="6" style="58" customWidth="1"/>
    <col min="51" max="51" width="6.33203125" style="35" customWidth="1"/>
    <col min="52" max="52" width="7.6640625" style="35" customWidth="1"/>
    <col min="53" max="53" width="7.6640625" style="60" customWidth="1"/>
    <col min="54" max="54" width="7.6640625" style="35" customWidth="1"/>
    <col min="55" max="55" width="21" style="35" customWidth="1"/>
    <col min="56" max="56" width="4.44140625" style="81" customWidth="1"/>
    <col min="57" max="58" width="7.6640625" style="1" customWidth="1"/>
    <col min="59" max="256" width="11.44140625" style="1" customWidth="1"/>
    <col min="257" max="257" width="4.33203125" style="1" customWidth="1"/>
    <col min="258" max="258" width="6.44140625" style="1" customWidth="1"/>
    <col min="259" max="259" width="7.33203125" style="1" customWidth="1"/>
    <col min="260" max="260" width="7.44140625" style="1" customWidth="1"/>
    <col min="261" max="261" width="21.6640625" style="1" customWidth="1"/>
    <col min="262" max="262" width="8" style="1" customWidth="1"/>
    <col min="263" max="263" width="19.6640625" style="1" customWidth="1"/>
    <col min="264" max="264" width="9.44140625" style="1" customWidth="1"/>
    <col min="265" max="265" width="7.44140625" style="1" customWidth="1"/>
    <col min="266" max="266" width="8.44140625" style="1" customWidth="1"/>
    <col min="267" max="303" width="11.44140625" style="1" customWidth="1"/>
    <col min="304" max="304" width="6.44140625" style="1" customWidth="1"/>
    <col min="305" max="305" width="5.6640625" style="1" customWidth="1"/>
    <col min="306" max="306" width="6" style="1" customWidth="1"/>
    <col min="307" max="307" width="6.33203125" style="1" customWidth="1"/>
    <col min="308" max="310" width="7.6640625" style="1" customWidth="1"/>
    <col min="311" max="311" width="21" style="1" customWidth="1"/>
    <col min="312" max="312" width="4.44140625" style="1" customWidth="1"/>
    <col min="313" max="314" width="7.6640625" style="1" customWidth="1"/>
    <col min="315" max="512" width="11.44140625" style="1" customWidth="1"/>
    <col min="513" max="513" width="4.33203125" style="1" customWidth="1"/>
    <col min="514" max="514" width="6.44140625" style="1" customWidth="1"/>
    <col min="515" max="515" width="7.33203125" style="1" customWidth="1"/>
    <col min="516" max="516" width="7.44140625" style="1" customWidth="1"/>
    <col min="517" max="517" width="21.6640625" style="1" customWidth="1"/>
    <col min="518" max="518" width="8" style="1" customWidth="1"/>
    <col min="519" max="519" width="19.6640625" style="1" customWidth="1"/>
    <col min="520" max="520" width="9.44140625" style="1" customWidth="1"/>
    <col min="521" max="521" width="7.44140625" style="1" customWidth="1"/>
    <col min="522" max="522" width="8.44140625" style="1" customWidth="1"/>
    <col min="523" max="559" width="11.44140625" style="1" customWidth="1"/>
    <col min="560" max="560" width="6.44140625" style="1" customWidth="1"/>
    <col min="561" max="561" width="5.6640625" style="1" customWidth="1"/>
    <col min="562" max="562" width="6" style="1" customWidth="1"/>
    <col min="563" max="563" width="6.33203125" style="1" customWidth="1"/>
    <col min="564" max="566" width="7.6640625" style="1" customWidth="1"/>
    <col min="567" max="567" width="21" style="1" customWidth="1"/>
    <col min="568" max="568" width="4.44140625" style="1" customWidth="1"/>
    <col min="569" max="570" width="7.6640625" style="1" customWidth="1"/>
    <col min="571" max="768" width="11.44140625" style="1" customWidth="1"/>
    <col min="769" max="769" width="4.33203125" style="1" customWidth="1"/>
    <col min="770" max="770" width="6.44140625" style="1" customWidth="1"/>
    <col min="771" max="771" width="7.33203125" style="1" customWidth="1"/>
    <col min="772" max="772" width="7.44140625" style="1" customWidth="1"/>
    <col min="773" max="773" width="21.6640625" style="1" customWidth="1"/>
    <col min="774" max="774" width="8" style="1" customWidth="1"/>
    <col min="775" max="775" width="19.6640625" style="1" customWidth="1"/>
    <col min="776" max="776" width="9.44140625" style="1" customWidth="1"/>
    <col min="777" max="777" width="7.44140625" style="1" customWidth="1"/>
    <col min="778" max="778" width="8.44140625" style="1" customWidth="1"/>
    <col min="779" max="815" width="11.44140625" style="1" customWidth="1"/>
    <col min="816" max="816" width="6.44140625" style="1" customWidth="1"/>
    <col min="817" max="817" width="5.6640625" style="1" customWidth="1"/>
    <col min="818" max="818" width="6" style="1" customWidth="1"/>
    <col min="819" max="819" width="6.33203125" style="1" customWidth="1"/>
    <col min="820" max="822" width="7.6640625" style="1" customWidth="1"/>
    <col min="823" max="823" width="21" style="1" customWidth="1"/>
    <col min="824" max="824" width="4.44140625" style="1" customWidth="1"/>
    <col min="825" max="826" width="7.6640625" style="1" customWidth="1"/>
    <col min="827" max="1025" width="11.44140625" style="1" customWidth="1"/>
    <col min="1026" max="16384" width="8.88671875" style="9"/>
  </cols>
  <sheetData>
    <row r="1" spans="1:64" s="67" customFormat="1" ht="79.95" customHeight="1" x14ac:dyDescent="0.6">
      <c r="A1" s="62" t="s">
        <v>31</v>
      </c>
      <c r="B1" s="11" t="s">
        <v>32</v>
      </c>
      <c r="C1" s="12" t="s">
        <v>33</v>
      </c>
      <c r="D1" s="13">
        <f>COUNTIF(D2:D124,"1")</f>
        <v>0</v>
      </c>
      <c r="E1" s="63" t="s">
        <v>34</v>
      </c>
      <c r="F1" s="64" t="s">
        <v>35</v>
      </c>
      <c r="G1" s="14" t="s">
        <v>36</v>
      </c>
      <c r="H1" s="16" t="s">
        <v>146</v>
      </c>
      <c r="I1" s="14" t="s">
        <v>38</v>
      </c>
      <c r="J1" s="14" t="s">
        <v>39</v>
      </c>
      <c r="K1" s="65" t="s">
        <v>40</v>
      </c>
      <c r="L1" s="18" t="s">
        <v>41</v>
      </c>
      <c r="M1" s="18" t="s">
        <v>1</v>
      </c>
      <c r="N1" s="18" t="s">
        <v>42</v>
      </c>
      <c r="O1" s="19" t="s">
        <v>43</v>
      </c>
      <c r="P1" s="18" t="s">
        <v>44</v>
      </c>
      <c r="Q1" s="18" t="s">
        <v>1</v>
      </c>
      <c r="R1" s="20" t="s">
        <v>45</v>
      </c>
      <c r="S1" s="19" t="s">
        <v>46</v>
      </c>
      <c r="T1" s="18" t="s">
        <v>44</v>
      </c>
      <c r="U1" s="18" t="s">
        <v>1</v>
      </c>
      <c r="V1" s="20" t="s">
        <v>45</v>
      </c>
      <c r="W1" s="21" t="s">
        <v>47</v>
      </c>
      <c r="X1" s="18" t="s">
        <v>44</v>
      </c>
      <c r="Y1" s="18" t="s">
        <v>1</v>
      </c>
      <c r="Z1" s="20" t="s">
        <v>45</v>
      </c>
      <c r="AA1" s="19" t="s">
        <v>48</v>
      </c>
      <c r="AB1" s="18" t="s">
        <v>44</v>
      </c>
      <c r="AC1" s="18" t="s">
        <v>1</v>
      </c>
      <c r="AD1" s="22" t="s">
        <v>49</v>
      </c>
      <c r="AE1" s="21" t="s">
        <v>50</v>
      </c>
      <c r="AF1" s="18" t="s">
        <v>44</v>
      </c>
      <c r="AG1" s="18" t="s">
        <v>1</v>
      </c>
      <c r="AH1" s="22" t="s">
        <v>49</v>
      </c>
      <c r="AI1" s="21" t="s">
        <v>51</v>
      </c>
      <c r="AJ1" s="18" t="s">
        <v>44</v>
      </c>
      <c r="AK1" s="18" t="s">
        <v>1</v>
      </c>
      <c r="AL1" s="22" t="s">
        <v>49</v>
      </c>
      <c r="AM1" s="21" t="s">
        <v>52</v>
      </c>
      <c r="AN1" s="18" t="s">
        <v>44</v>
      </c>
      <c r="AO1" s="18" t="s">
        <v>1</v>
      </c>
      <c r="AP1" s="22" t="s">
        <v>49</v>
      </c>
      <c r="AQ1" s="21" t="s">
        <v>53</v>
      </c>
      <c r="AR1" s="18" t="s">
        <v>44</v>
      </c>
      <c r="AS1" s="18" t="s">
        <v>1</v>
      </c>
      <c r="AT1" s="22" t="s">
        <v>49</v>
      </c>
      <c r="AU1" s="21" t="s">
        <v>54</v>
      </c>
      <c r="AV1" s="18" t="s">
        <v>44</v>
      </c>
      <c r="AW1" s="18" t="s">
        <v>1</v>
      </c>
      <c r="AX1" s="22" t="s">
        <v>49</v>
      </c>
      <c r="AY1" s="21" t="s">
        <v>55</v>
      </c>
      <c r="AZ1" s="35"/>
      <c r="BA1" s="24" t="s">
        <v>57</v>
      </c>
      <c r="BB1" s="23" t="s">
        <v>58</v>
      </c>
      <c r="BC1" s="25" t="s">
        <v>59</v>
      </c>
      <c r="BD1" s="66" t="s">
        <v>147</v>
      </c>
    </row>
    <row r="2" spans="1:64" x14ac:dyDescent="0.3">
      <c r="A2" s="68">
        <v>1</v>
      </c>
      <c r="B2" s="3" t="str">
        <f>IF(A2=BD2,"v","x")</f>
        <v>v</v>
      </c>
      <c r="C2" s="3" t="s">
        <v>61</v>
      </c>
      <c r="D2" s="33"/>
      <c r="E2" s="27" t="s">
        <v>148</v>
      </c>
      <c r="F2" s="69"/>
      <c r="G2" s="6" t="s">
        <v>87</v>
      </c>
      <c r="H2" s="28">
        <f>SUM(K2+O2+S2+W2+AA2+AE2+AI2+AM2+AQ2+AU2+AY2)</f>
        <v>264</v>
      </c>
      <c r="I2" s="33">
        <v>2009</v>
      </c>
      <c r="J2" s="38">
        <f>2018-I2</f>
        <v>9</v>
      </c>
      <c r="K2" s="17"/>
      <c r="L2" s="53">
        <v>10</v>
      </c>
      <c r="M2" s="53">
        <v>3</v>
      </c>
      <c r="N2" s="53">
        <v>30</v>
      </c>
      <c r="O2" s="32">
        <f>SUM(M2*10+N2)/L2*10</f>
        <v>60</v>
      </c>
      <c r="P2" s="53">
        <v>6</v>
      </c>
      <c r="Q2" s="53">
        <v>4</v>
      </c>
      <c r="R2" s="53">
        <v>26</v>
      </c>
      <c r="S2" s="32">
        <f>SUM(Q2*10+R2)/P2*10</f>
        <v>110</v>
      </c>
      <c r="T2" s="53">
        <v>5</v>
      </c>
      <c r="U2" s="53">
        <v>3</v>
      </c>
      <c r="V2" s="53">
        <v>17</v>
      </c>
      <c r="W2" s="32">
        <f>SUM(U2*10+V2)/T2*10</f>
        <v>94</v>
      </c>
      <c r="X2" s="53">
        <v>1</v>
      </c>
      <c r="Y2" s="53"/>
      <c r="Z2" s="53"/>
      <c r="AA2" s="32">
        <f>SUM(Y2*10+Z2)/X2*10</f>
        <v>0</v>
      </c>
      <c r="AB2" s="53">
        <v>1</v>
      </c>
      <c r="AC2" s="53"/>
      <c r="AD2" s="53"/>
      <c r="AE2" s="32">
        <f>SUM(AC2*10+AD2)/AB2*10</f>
        <v>0</v>
      </c>
      <c r="AF2" s="53">
        <v>1</v>
      </c>
      <c r="AG2" s="53"/>
      <c r="AH2" s="53"/>
      <c r="AI2" s="32">
        <f>SUM(AG2*10+AH2)/AF2*10</f>
        <v>0</v>
      </c>
      <c r="AJ2" s="53">
        <v>1</v>
      </c>
      <c r="AK2" s="53"/>
      <c r="AL2" s="53"/>
      <c r="AM2" s="32">
        <f>SUM(AK2*10+AL2)/AJ2*10</f>
        <v>0</v>
      </c>
      <c r="AN2" s="30">
        <v>1</v>
      </c>
      <c r="AO2" s="53"/>
      <c r="AP2" s="53"/>
      <c r="AQ2" s="32">
        <f>SUM(AO2*10+AP2)/AN2*10</f>
        <v>0</v>
      </c>
      <c r="AR2" s="30">
        <v>1</v>
      </c>
      <c r="AS2" s="53"/>
      <c r="AT2" s="53"/>
      <c r="AU2" s="32">
        <f>SUM(AS2*10+AT2)/AR2*10</f>
        <v>0</v>
      </c>
      <c r="AV2" s="30">
        <v>1</v>
      </c>
      <c r="AW2" s="53"/>
      <c r="AX2" s="53"/>
      <c r="AY2" s="32">
        <f>SUM(AW2*10+AX2)/AV2*10</f>
        <v>0</v>
      </c>
      <c r="AZ2" s="33">
        <f>IF(H2&lt;250,0,IF(H2&lt;500,250,IF(H2&lt;750,"500",IF(H2&lt;1000,750,IF(H2&lt;1500,1000,IF(H2&lt;2000,1500,IF(H2&lt;2500,2000,IF(H2&lt;3000,2500,3000))))))))</f>
        <v>250</v>
      </c>
      <c r="BA2" s="34">
        <v>250</v>
      </c>
      <c r="BB2" s="6">
        <f>AZ2-BA2</f>
        <v>0</v>
      </c>
      <c r="BC2" s="33" t="str">
        <f>IF(BB2=0,"geen actie",CONCATENATE("diploma uitschrijven: ",AZ2," punten"))</f>
        <v>geen actie</v>
      </c>
      <c r="BD2" s="70">
        <v>1</v>
      </c>
      <c r="BE2" s="35"/>
      <c r="BF2" s="35"/>
      <c r="BG2" s="35"/>
      <c r="BH2" s="35"/>
      <c r="BI2" s="35"/>
      <c r="BJ2" s="35"/>
      <c r="BK2" s="35"/>
      <c r="BL2" s="35"/>
    </row>
    <row r="3" spans="1:64" x14ac:dyDescent="0.3">
      <c r="A3" s="68">
        <v>2</v>
      </c>
      <c r="B3" s="3" t="str">
        <f>IF(A3=BD3,"v","x")</f>
        <v>v</v>
      </c>
      <c r="C3" s="10" t="s">
        <v>61</v>
      </c>
      <c r="D3" s="193"/>
      <c r="E3" s="27" t="s">
        <v>498</v>
      </c>
      <c r="F3" s="203"/>
      <c r="G3" s="3" t="s">
        <v>79</v>
      </c>
      <c r="H3" s="28">
        <f>SUM(K3+O3+S3+W3+AA3+AE3+AI3+AM3+AQ3+AU3+AY3)</f>
        <v>85.89285714285711</v>
      </c>
      <c r="I3" s="33">
        <v>2008</v>
      </c>
      <c r="J3" s="38">
        <f>2018-I3</f>
        <v>10</v>
      </c>
      <c r="K3" s="17">
        <v>45.892857142857103</v>
      </c>
      <c r="L3" s="53">
        <v>1</v>
      </c>
      <c r="M3" s="53"/>
      <c r="N3" s="53"/>
      <c r="O3" s="32">
        <f>SUM(M3*10+N3)/L3*10</f>
        <v>0</v>
      </c>
      <c r="P3" s="53">
        <v>1</v>
      </c>
      <c r="Q3" s="53"/>
      <c r="R3" s="53"/>
      <c r="S3" s="32">
        <f>SUM(Q3*10+R3)/P3*10</f>
        <v>0</v>
      </c>
      <c r="T3" s="53">
        <v>1</v>
      </c>
      <c r="U3" s="53"/>
      <c r="V3" s="53"/>
      <c r="W3" s="32">
        <f>SUM(U3*10+V3)/T3*10</f>
        <v>0</v>
      </c>
      <c r="X3" s="53">
        <v>5</v>
      </c>
      <c r="Y3" s="53">
        <v>1</v>
      </c>
      <c r="Z3" s="53">
        <v>10</v>
      </c>
      <c r="AA3" s="32">
        <f>SUM(Y3*10+Z3)/X3*10</f>
        <v>40</v>
      </c>
      <c r="AB3" s="53">
        <v>1</v>
      </c>
      <c r="AC3" s="53"/>
      <c r="AD3" s="53"/>
      <c r="AE3" s="32">
        <f>SUM(AC3*10+AD3)/AB3*10</f>
        <v>0</v>
      </c>
      <c r="AF3" s="53">
        <v>1</v>
      </c>
      <c r="AG3" s="53"/>
      <c r="AH3" s="53"/>
      <c r="AI3" s="32">
        <f>SUM(AG3*10+AH3)/AF3*10</f>
        <v>0</v>
      </c>
      <c r="AJ3" s="53">
        <v>1</v>
      </c>
      <c r="AK3" s="53"/>
      <c r="AL3" s="53"/>
      <c r="AM3" s="32">
        <f>SUM(AK3*10+AL3)/AJ3*10</f>
        <v>0</v>
      </c>
      <c r="AN3" s="30">
        <v>1</v>
      </c>
      <c r="AO3" s="53"/>
      <c r="AP3" s="53"/>
      <c r="AQ3" s="32">
        <f>SUM(AO3*10+AP3)/AN3*10</f>
        <v>0</v>
      </c>
      <c r="AR3" s="30">
        <v>1</v>
      </c>
      <c r="AS3" s="53"/>
      <c r="AT3" s="53"/>
      <c r="AU3" s="32">
        <f>SUM(AS3*10+AT3)/AR3*10</f>
        <v>0</v>
      </c>
      <c r="AV3" s="30">
        <v>1</v>
      </c>
      <c r="AW3" s="53"/>
      <c r="AX3" s="53"/>
      <c r="AY3" s="32">
        <f>SUM(AW3*10+AX3)/AV3*10</f>
        <v>0</v>
      </c>
      <c r="AZ3" s="33">
        <f>IF(H3&lt;250,0,IF(H3&lt;500,250,IF(H3&lt;750,"500",IF(H3&lt;1000,750,IF(H3&lt;1500,1000,IF(H3&lt;2000,1500,IF(H3&lt;2500,2000,IF(H3&lt;3000,2500,3000))))))))</f>
        <v>0</v>
      </c>
      <c r="BA3" s="34"/>
      <c r="BB3" s="6">
        <f>AZ3-BA3</f>
        <v>0</v>
      </c>
      <c r="BC3" s="33" t="str">
        <f t="shared" ref="BC3:BC66" si="0">IF(BB3=0,"geen actie",CONCATENATE("diploma uitschrijven: ",AZ3," punten"))</f>
        <v>geen actie</v>
      </c>
      <c r="BD3" s="70">
        <v>2</v>
      </c>
      <c r="BE3" s="35"/>
      <c r="BF3" s="35"/>
      <c r="BG3" s="35"/>
      <c r="BH3" s="35"/>
      <c r="BI3" s="35"/>
      <c r="BJ3" s="35"/>
      <c r="BK3" s="35"/>
      <c r="BL3" s="35"/>
    </row>
    <row r="4" spans="1:64" x14ac:dyDescent="0.3">
      <c r="A4" s="68">
        <v>3</v>
      </c>
      <c r="B4" s="3" t="str">
        <f>IF(A4=BD4,"v","x")</f>
        <v>v</v>
      </c>
      <c r="C4" s="3"/>
      <c r="D4" s="33"/>
      <c r="E4" s="27" t="s">
        <v>149</v>
      </c>
      <c r="F4" s="69">
        <v>117111</v>
      </c>
      <c r="G4" s="6" t="s">
        <v>115</v>
      </c>
      <c r="H4" s="28">
        <f>SUM(K4+O4+S4+W4+AA4+AE4+AI4+AM4+AQ4+AU4+AY4)</f>
        <v>326.1111111111112</v>
      </c>
      <c r="I4" s="33">
        <v>2008</v>
      </c>
      <c r="J4" s="38">
        <f>2018-I4</f>
        <v>10</v>
      </c>
      <c r="K4" s="17">
        <v>163.888888888889</v>
      </c>
      <c r="L4" s="53">
        <v>1</v>
      </c>
      <c r="M4" s="53"/>
      <c r="N4" s="53"/>
      <c r="O4" s="32">
        <f>SUM(M4*10+N4)/L4*10</f>
        <v>0</v>
      </c>
      <c r="P4" s="53">
        <v>9</v>
      </c>
      <c r="Q4" s="53">
        <v>0</v>
      </c>
      <c r="R4" s="53">
        <v>15</v>
      </c>
      <c r="S4" s="32">
        <f>SUM(Q4*10+R4)/P4*10</f>
        <v>16.666666666666668</v>
      </c>
      <c r="T4" s="53">
        <v>6</v>
      </c>
      <c r="U4" s="53">
        <v>2</v>
      </c>
      <c r="V4" s="53">
        <v>20</v>
      </c>
      <c r="W4" s="32">
        <f>SUM(U4*10+V4)/T4*10</f>
        <v>66.666666666666671</v>
      </c>
      <c r="X4" s="53">
        <v>9</v>
      </c>
      <c r="Y4" s="53">
        <v>4</v>
      </c>
      <c r="Z4" s="53">
        <v>31</v>
      </c>
      <c r="AA4" s="32">
        <f>SUM(Y4*10+Z4)/X4*10</f>
        <v>78.888888888888886</v>
      </c>
      <c r="AB4" s="53">
        <v>1</v>
      </c>
      <c r="AC4" s="53"/>
      <c r="AD4" s="53"/>
      <c r="AE4" s="32">
        <f>SUM(AC4*10+AD4)/AB4*10</f>
        <v>0</v>
      </c>
      <c r="AF4" s="53">
        <v>1</v>
      </c>
      <c r="AG4" s="53"/>
      <c r="AH4" s="53"/>
      <c r="AI4" s="32">
        <f>SUM(AG4*10+AH4)/AF4*10</f>
        <v>0</v>
      </c>
      <c r="AJ4" s="53">
        <v>1</v>
      </c>
      <c r="AK4" s="53"/>
      <c r="AL4" s="53"/>
      <c r="AM4" s="32">
        <f>SUM(AK4*10+AL4)/AJ4*10</f>
        <v>0</v>
      </c>
      <c r="AN4" s="30">
        <v>1</v>
      </c>
      <c r="AO4" s="53"/>
      <c r="AP4" s="53"/>
      <c r="AQ4" s="32">
        <f>SUM(AO4*10+AP4)/AN4*10</f>
        <v>0</v>
      </c>
      <c r="AR4" s="30">
        <v>1</v>
      </c>
      <c r="AS4" s="53"/>
      <c r="AT4" s="53"/>
      <c r="AU4" s="32">
        <f>SUM(AS4*10+AT4)/AR4*10</f>
        <v>0</v>
      </c>
      <c r="AV4" s="30">
        <v>1</v>
      </c>
      <c r="AW4" s="53"/>
      <c r="AX4" s="53"/>
      <c r="AY4" s="32">
        <f>SUM(AW4*10+AX4)/AV4*10</f>
        <v>0</v>
      </c>
      <c r="AZ4" s="33">
        <f>IF(H4&lt;250,0,IF(H4&lt;500,250,IF(H4&lt;750,"500",IF(H4&lt;1000,750,IF(H4&lt;1500,1000,IF(H4&lt;2000,1500,IF(H4&lt;2500,2000,IF(H4&lt;3000,2500,3000))))))))</f>
        <v>250</v>
      </c>
      <c r="BA4" s="34">
        <v>0</v>
      </c>
      <c r="BB4" s="6">
        <f>AZ4-BA4</f>
        <v>250</v>
      </c>
      <c r="BC4" s="33" t="str">
        <f t="shared" si="0"/>
        <v>diploma uitschrijven: 250 punten</v>
      </c>
      <c r="BD4" s="70">
        <v>3</v>
      </c>
      <c r="BE4" s="35"/>
      <c r="BF4" s="35"/>
      <c r="BG4" s="35"/>
      <c r="BH4" s="35"/>
      <c r="BI4" s="35"/>
      <c r="BJ4" s="35"/>
      <c r="BK4" s="35"/>
      <c r="BL4" s="35"/>
    </row>
    <row r="5" spans="1:64" x14ac:dyDescent="0.3">
      <c r="A5" s="68">
        <v>4</v>
      </c>
      <c r="B5" s="3" t="str">
        <f>IF(A5=BD5,"v","x")</f>
        <v>v</v>
      </c>
      <c r="C5" s="10" t="s">
        <v>61</v>
      </c>
      <c r="D5" s="44"/>
      <c r="E5" s="27" t="s">
        <v>150</v>
      </c>
      <c r="F5" s="69">
        <v>115241</v>
      </c>
      <c r="G5" s="6" t="s">
        <v>68</v>
      </c>
      <c r="H5" s="28">
        <f>SUM(K5+O5+S5+W5+AA5+AE5+AI5+AM5+AQ5+AU5+AY5)</f>
        <v>1456.06349206349</v>
      </c>
      <c r="I5" s="33">
        <v>2007</v>
      </c>
      <c r="J5" s="38">
        <f>2018-I5</f>
        <v>11</v>
      </c>
      <c r="K5" s="17">
        <v>1456.06349206349</v>
      </c>
      <c r="L5" s="53">
        <v>1</v>
      </c>
      <c r="M5" s="53"/>
      <c r="N5" s="53"/>
      <c r="O5" s="32">
        <f>SUM(M5*10+N5)/L5*10</f>
        <v>0</v>
      </c>
      <c r="P5" s="53">
        <v>1</v>
      </c>
      <c r="Q5" s="53"/>
      <c r="R5" s="53"/>
      <c r="S5" s="32">
        <f>SUM(Q5*10+R5)/P5*10</f>
        <v>0</v>
      </c>
      <c r="T5" s="53">
        <v>1</v>
      </c>
      <c r="U5" s="53"/>
      <c r="V5" s="53"/>
      <c r="W5" s="32">
        <f>SUM(U5*10+V5)/T5*10</f>
        <v>0</v>
      </c>
      <c r="X5" s="53">
        <v>1</v>
      </c>
      <c r="Y5" s="53"/>
      <c r="Z5" s="53"/>
      <c r="AA5" s="32">
        <f>SUM(Y5*10+Z5)/X5*10</f>
        <v>0</v>
      </c>
      <c r="AB5" s="53">
        <v>1</v>
      </c>
      <c r="AC5" s="53"/>
      <c r="AD5" s="53"/>
      <c r="AE5" s="32">
        <f>SUM(AC5*10+AD5)/AB5*10</f>
        <v>0</v>
      </c>
      <c r="AF5" s="53">
        <v>1</v>
      </c>
      <c r="AG5" s="53"/>
      <c r="AH5" s="53"/>
      <c r="AI5" s="32">
        <f>SUM(AG5*10+AH5)/AF5*10</f>
        <v>0</v>
      </c>
      <c r="AJ5" s="53">
        <v>1</v>
      </c>
      <c r="AK5" s="53"/>
      <c r="AL5" s="53"/>
      <c r="AM5" s="32">
        <f>SUM(AK5*10+AL5)/AJ5*10</f>
        <v>0</v>
      </c>
      <c r="AN5" s="30">
        <v>1</v>
      </c>
      <c r="AO5" s="53"/>
      <c r="AP5" s="53"/>
      <c r="AQ5" s="32">
        <f>SUM(AO5*10+AP5)/AN5*10</f>
        <v>0</v>
      </c>
      <c r="AR5" s="30">
        <v>1</v>
      </c>
      <c r="AS5" s="53"/>
      <c r="AT5" s="53"/>
      <c r="AU5" s="32">
        <f>SUM(AS5*10+AT5)/AR5*10</f>
        <v>0</v>
      </c>
      <c r="AV5" s="30">
        <v>1</v>
      </c>
      <c r="AW5" s="53"/>
      <c r="AX5" s="53"/>
      <c r="AY5" s="32">
        <f>SUM(AW5*10+AX5)/AV5*10</f>
        <v>0</v>
      </c>
      <c r="AZ5" s="33">
        <f>IF(H5&lt;250,0,IF(H5&lt;500,250,IF(H5&lt;750,"500",IF(H5&lt;1000,750,IF(H5&lt;1500,1000,IF(H5&lt;2000,1500,IF(H5&lt;2500,2000,IF(H5&lt;3000,2500,3000))))))))</f>
        <v>1000</v>
      </c>
      <c r="BA5" s="34">
        <v>1000</v>
      </c>
      <c r="BB5" s="6">
        <f>AZ5-BA5</f>
        <v>0</v>
      </c>
      <c r="BC5" s="33" t="str">
        <f t="shared" si="0"/>
        <v>geen actie</v>
      </c>
      <c r="BD5" s="70">
        <v>4</v>
      </c>
      <c r="BE5" s="35"/>
      <c r="BF5" s="35"/>
      <c r="BG5" s="35"/>
      <c r="BH5" s="35"/>
      <c r="BI5" s="35"/>
      <c r="BJ5" s="35"/>
      <c r="BK5" s="35"/>
      <c r="BL5" s="35"/>
    </row>
    <row r="6" spans="1:64" ht="21" customHeight="1" x14ac:dyDescent="0.3">
      <c r="A6" s="68">
        <v>5</v>
      </c>
      <c r="B6" s="3" t="str">
        <f>IF(A6=BD6,"v","x")</f>
        <v>v</v>
      </c>
      <c r="C6" s="10"/>
      <c r="D6" s="33"/>
      <c r="E6" s="27" t="s">
        <v>151</v>
      </c>
      <c r="F6" s="69">
        <v>117160</v>
      </c>
      <c r="G6" s="6" t="s">
        <v>70</v>
      </c>
      <c r="H6" s="28">
        <f>SUM(K6+O6+S6+W6+AA6+AE6+AI6+AM6+AQ6+AU6+AY6)</f>
        <v>447.58730158730123</v>
      </c>
      <c r="I6" s="33">
        <v>2007</v>
      </c>
      <c r="J6" s="38">
        <f>2018-I6</f>
        <v>11</v>
      </c>
      <c r="K6" s="17">
        <v>139.365079365079</v>
      </c>
      <c r="L6" s="53">
        <v>10</v>
      </c>
      <c r="M6" s="53">
        <v>5</v>
      </c>
      <c r="N6" s="53">
        <v>36</v>
      </c>
      <c r="O6" s="32">
        <f>SUM(M6*10+N6)/L6*10</f>
        <v>86</v>
      </c>
      <c r="P6" s="53">
        <v>9</v>
      </c>
      <c r="Q6" s="53">
        <v>4</v>
      </c>
      <c r="R6" s="53">
        <v>36</v>
      </c>
      <c r="S6" s="32">
        <f>SUM(Q6*10+R6)/P6*10</f>
        <v>84.444444444444443</v>
      </c>
      <c r="T6" s="53">
        <v>1</v>
      </c>
      <c r="U6" s="53"/>
      <c r="V6" s="53"/>
      <c r="W6" s="32">
        <f>SUM(U6*10+V6)/T6*10</f>
        <v>0</v>
      </c>
      <c r="X6" s="53">
        <v>9</v>
      </c>
      <c r="Y6" s="53">
        <v>8</v>
      </c>
      <c r="Z6" s="53">
        <v>44</v>
      </c>
      <c r="AA6" s="32">
        <f>SUM(Y6*10+Z6)/X6*10</f>
        <v>137.77777777777777</v>
      </c>
      <c r="AB6" s="53">
        <v>1</v>
      </c>
      <c r="AC6" s="53"/>
      <c r="AD6" s="53"/>
      <c r="AE6" s="32">
        <f>SUM(AC6*10+AD6)/AB6*10</f>
        <v>0</v>
      </c>
      <c r="AF6" s="53">
        <v>1</v>
      </c>
      <c r="AG6" s="53"/>
      <c r="AH6" s="53"/>
      <c r="AI6" s="32">
        <f>SUM(AG6*10+AH6)/AF6*10</f>
        <v>0</v>
      </c>
      <c r="AJ6" s="53">
        <v>1</v>
      </c>
      <c r="AK6" s="53"/>
      <c r="AL6" s="53"/>
      <c r="AM6" s="32">
        <f>SUM(AK6*10+AL6)/AJ6*10</f>
        <v>0</v>
      </c>
      <c r="AN6" s="30">
        <v>1</v>
      </c>
      <c r="AO6" s="53"/>
      <c r="AP6" s="53"/>
      <c r="AQ6" s="32">
        <f>SUM(AO6*10+AP6)/AN6*10</f>
        <v>0</v>
      </c>
      <c r="AR6" s="30">
        <v>1</v>
      </c>
      <c r="AS6" s="53"/>
      <c r="AT6" s="53"/>
      <c r="AU6" s="32">
        <f>SUM(AS6*10+AT6)/AR6*10</f>
        <v>0</v>
      </c>
      <c r="AV6" s="30">
        <v>1</v>
      </c>
      <c r="AW6" s="53"/>
      <c r="AX6" s="53"/>
      <c r="AY6" s="32">
        <f>SUM(AW6*10+AX6)/AV6*10</f>
        <v>0</v>
      </c>
      <c r="AZ6" s="33">
        <f>IF(H6&lt;250,0,IF(H6&lt;500,250,IF(H6&lt;750,"500",IF(H6&lt;1000,750,IF(H6&lt;1500,1000,IF(H6&lt;2000,1500,IF(H6&lt;2500,2000,IF(H6&lt;3000,2500,3000))))))))</f>
        <v>250</v>
      </c>
      <c r="BA6" s="34">
        <v>250</v>
      </c>
      <c r="BB6" s="6">
        <f>AZ6-BA6</f>
        <v>0</v>
      </c>
      <c r="BC6" s="33" t="str">
        <f t="shared" si="0"/>
        <v>geen actie</v>
      </c>
      <c r="BD6" s="70">
        <v>5</v>
      </c>
      <c r="BE6" s="35"/>
      <c r="BF6" s="35"/>
      <c r="BG6" s="35"/>
      <c r="BH6" s="35"/>
      <c r="BI6" s="35"/>
      <c r="BJ6" s="35"/>
      <c r="BK6" s="35"/>
      <c r="BL6" s="35"/>
    </row>
    <row r="7" spans="1:64" x14ac:dyDescent="0.3">
      <c r="A7" s="68">
        <v>6</v>
      </c>
      <c r="B7" s="3" t="str">
        <f>IF(A7=BD7,"v","x")</f>
        <v>v</v>
      </c>
      <c r="C7" s="3"/>
      <c r="D7" s="33"/>
      <c r="E7" s="72" t="s">
        <v>152</v>
      </c>
      <c r="F7" s="69">
        <v>117468</v>
      </c>
      <c r="G7" s="6" t="s">
        <v>65</v>
      </c>
      <c r="H7" s="28">
        <f>SUM(K7+O7+S7+W7+AA7+AE7+AI7+AM7+AQ7+AU7+AY7)</f>
        <v>294</v>
      </c>
      <c r="I7" s="33">
        <v>2007</v>
      </c>
      <c r="J7" s="38">
        <f>2018-I7</f>
        <v>11</v>
      </c>
      <c r="K7" s="17">
        <v>155</v>
      </c>
      <c r="L7" s="53">
        <v>10</v>
      </c>
      <c r="M7" s="53">
        <v>4</v>
      </c>
      <c r="N7" s="53">
        <v>19</v>
      </c>
      <c r="O7" s="32">
        <f>SUM(M7*10+N7)/L7*10</f>
        <v>59</v>
      </c>
      <c r="P7" s="53">
        <v>9</v>
      </c>
      <c r="Q7" s="53">
        <v>4</v>
      </c>
      <c r="R7" s="53">
        <v>32</v>
      </c>
      <c r="S7" s="32">
        <f>SUM(Q7*10+R7)/P7*10</f>
        <v>80</v>
      </c>
      <c r="T7" s="53">
        <v>1</v>
      </c>
      <c r="U7" s="53"/>
      <c r="V7" s="53"/>
      <c r="W7" s="32">
        <f>SUM(U7*10+V7)/T7*10</f>
        <v>0</v>
      </c>
      <c r="X7" s="53">
        <v>1</v>
      </c>
      <c r="Y7" s="53"/>
      <c r="Z7" s="53"/>
      <c r="AA7" s="32">
        <f>SUM(Y7*10+Z7)/X7*10</f>
        <v>0</v>
      </c>
      <c r="AB7" s="53">
        <v>1</v>
      </c>
      <c r="AC7" s="53"/>
      <c r="AD7" s="53"/>
      <c r="AE7" s="32">
        <f>SUM(AC7*10+AD7)/AB7*10</f>
        <v>0</v>
      </c>
      <c r="AF7" s="53">
        <v>1</v>
      </c>
      <c r="AG7" s="53"/>
      <c r="AH7" s="53"/>
      <c r="AI7" s="32">
        <f>SUM(AG7*10+AH7)/AF7*10</f>
        <v>0</v>
      </c>
      <c r="AJ7" s="53">
        <v>1</v>
      </c>
      <c r="AK7" s="53"/>
      <c r="AL7" s="53"/>
      <c r="AM7" s="32">
        <f>SUM(AK7*10+AL7)/AJ7*10</f>
        <v>0</v>
      </c>
      <c r="AN7" s="30">
        <v>1</v>
      </c>
      <c r="AO7" s="53"/>
      <c r="AP7" s="53"/>
      <c r="AQ7" s="32">
        <f>SUM(AO7*10+AP7)/AN7*10</f>
        <v>0</v>
      </c>
      <c r="AR7" s="30">
        <v>1</v>
      </c>
      <c r="AS7" s="53"/>
      <c r="AT7" s="53"/>
      <c r="AU7" s="32">
        <f>SUM(AS7*10+AT7)/AR7*10</f>
        <v>0</v>
      </c>
      <c r="AV7" s="30">
        <v>1</v>
      </c>
      <c r="AW7" s="53"/>
      <c r="AX7" s="53"/>
      <c r="AY7" s="32">
        <f>SUM(AW7*10+AX7)/AV7*10</f>
        <v>0</v>
      </c>
      <c r="AZ7" s="33">
        <f>IF(H7&lt;250,0,IF(H7&lt;500,250,IF(H7&lt;750,"500",IF(H7&lt;1000,750,IF(H7&lt;1500,1000,IF(H7&lt;2000,1500,IF(H7&lt;2500,2000,IF(H7&lt;3000,2500,3000))))))))</f>
        <v>250</v>
      </c>
      <c r="BA7" s="34">
        <v>250</v>
      </c>
      <c r="BB7" s="6">
        <f>AZ7-BA7</f>
        <v>0</v>
      </c>
      <c r="BC7" s="33" t="str">
        <f t="shared" si="0"/>
        <v>geen actie</v>
      </c>
      <c r="BD7" s="70">
        <v>6</v>
      </c>
      <c r="BE7" s="35"/>
      <c r="BF7" s="35"/>
      <c r="BG7" s="35"/>
      <c r="BH7" s="35"/>
      <c r="BI7" s="35"/>
      <c r="BJ7" s="35"/>
      <c r="BK7" s="35"/>
      <c r="BL7" s="35"/>
    </row>
    <row r="8" spans="1:64" ht="20.7" customHeight="1" x14ac:dyDescent="0.3">
      <c r="A8" s="68">
        <v>37</v>
      </c>
      <c r="B8" s="3" t="str">
        <f>IF(A8=BD8,"v","x")</f>
        <v>v</v>
      </c>
      <c r="C8" s="3"/>
      <c r="D8" s="193"/>
      <c r="E8" s="8" t="s">
        <v>490</v>
      </c>
      <c r="F8" s="195"/>
      <c r="G8" s="3" t="s">
        <v>63</v>
      </c>
      <c r="H8" s="28">
        <f>SUM(K8+O8+S8+W8+AA8+AE8+AI8+AM8+AQ8+AU8+AY8)</f>
        <v>30</v>
      </c>
      <c r="I8" s="33">
        <v>2008</v>
      </c>
      <c r="J8" s="38">
        <f>2018-I8</f>
        <v>10</v>
      </c>
      <c r="K8" s="17"/>
      <c r="L8" s="53">
        <v>1</v>
      </c>
      <c r="M8" s="53"/>
      <c r="N8" s="53"/>
      <c r="O8" s="32">
        <f>SUM(M8*10+N8)/L8*10</f>
        <v>0</v>
      </c>
      <c r="P8" s="53">
        <v>1</v>
      </c>
      <c r="Q8" s="53"/>
      <c r="R8" s="53"/>
      <c r="S8" s="32">
        <f>SUM(Q8*10+R8)/P8*10</f>
        <v>0</v>
      </c>
      <c r="T8" s="53">
        <v>1</v>
      </c>
      <c r="U8" s="53"/>
      <c r="V8" s="53"/>
      <c r="W8" s="32">
        <f>SUM(U8*10+V8)/T8*10</f>
        <v>0</v>
      </c>
      <c r="X8" s="53">
        <v>10</v>
      </c>
      <c r="Y8" s="53">
        <v>1</v>
      </c>
      <c r="Z8" s="53">
        <v>20</v>
      </c>
      <c r="AA8" s="32">
        <f>SUM(Y8*10+Z8)/X8*10</f>
        <v>30</v>
      </c>
      <c r="AB8" s="53">
        <v>1</v>
      </c>
      <c r="AC8" s="53"/>
      <c r="AD8" s="53"/>
      <c r="AE8" s="32">
        <f>SUM(AC8*10+AD8)/AB8*10</f>
        <v>0</v>
      </c>
      <c r="AF8" s="53">
        <v>1</v>
      </c>
      <c r="AG8" s="53"/>
      <c r="AH8" s="53"/>
      <c r="AI8" s="32">
        <f>SUM(AG8*10+AH8)/AF8*10</f>
        <v>0</v>
      </c>
      <c r="AJ8" s="53">
        <v>1</v>
      </c>
      <c r="AK8" s="53"/>
      <c r="AL8" s="53"/>
      <c r="AM8" s="32">
        <f>SUM(AK8*10+AL8)/AJ8*10</f>
        <v>0</v>
      </c>
      <c r="AN8" s="30">
        <v>1</v>
      </c>
      <c r="AO8" s="53"/>
      <c r="AP8" s="53"/>
      <c r="AQ8" s="32">
        <f>SUM(AO8*10+AP8)/AN8*10</f>
        <v>0</v>
      </c>
      <c r="AR8" s="30">
        <v>1</v>
      </c>
      <c r="AS8" s="53"/>
      <c r="AT8" s="53"/>
      <c r="AU8" s="32">
        <f>SUM(AS8*10+AT8)/AR8*10</f>
        <v>0</v>
      </c>
      <c r="AV8" s="30">
        <v>1</v>
      </c>
      <c r="AW8" s="53"/>
      <c r="AX8" s="53"/>
      <c r="AY8" s="32">
        <f>SUM(AW8*10+AX8)/AV8*10</f>
        <v>0</v>
      </c>
      <c r="AZ8" s="33">
        <f>IF(H8&lt;250,0,IF(H8&lt;500,250,IF(H8&lt;750,"500",IF(H8&lt;1000,750,IF(H8&lt;1500,1000,IF(H8&lt;2000,1500,IF(H8&lt;2500,2000,IF(H8&lt;3000,2500,3000))))))))</f>
        <v>0</v>
      </c>
      <c r="BA8" s="34">
        <v>0</v>
      </c>
      <c r="BB8" s="6">
        <f>AZ8-BA8</f>
        <v>0</v>
      </c>
      <c r="BC8" s="33" t="str">
        <f t="shared" si="0"/>
        <v>geen actie</v>
      </c>
      <c r="BD8" s="70">
        <v>37</v>
      </c>
      <c r="BE8" s="35"/>
      <c r="BF8" s="35"/>
      <c r="BG8" s="35"/>
      <c r="BH8" s="35"/>
      <c r="BI8" s="35"/>
      <c r="BJ8" s="35"/>
      <c r="BK8" s="35"/>
      <c r="BL8" s="35"/>
    </row>
    <row r="9" spans="1:64" ht="21" customHeight="1" x14ac:dyDescent="0.3">
      <c r="A9" s="68">
        <v>7</v>
      </c>
      <c r="B9" s="3" t="str">
        <f>IF(A9=BD9,"v","x")</f>
        <v>v</v>
      </c>
      <c r="C9" s="3" t="s">
        <v>61</v>
      </c>
      <c r="D9" s="44"/>
      <c r="E9" s="27" t="s">
        <v>153</v>
      </c>
      <c r="F9" s="69"/>
      <c r="G9" s="6"/>
      <c r="H9" s="28">
        <f>SUM(K9+O9+S9+W9+AA9+AE9+AI9+AM9+AQ9+AU9+AY9)</f>
        <v>57.142857142857103</v>
      </c>
      <c r="I9" s="33"/>
      <c r="J9" s="213">
        <f>2018-I9</f>
        <v>2018</v>
      </c>
      <c r="K9" s="17">
        <v>57.142857142857103</v>
      </c>
      <c r="L9" s="53">
        <v>1</v>
      </c>
      <c r="M9" s="53"/>
      <c r="N9" s="53"/>
      <c r="O9" s="32">
        <f>SUM(M9*10+N9)/L9*10</f>
        <v>0</v>
      </c>
      <c r="P9" s="53">
        <v>1</v>
      </c>
      <c r="Q9" s="53"/>
      <c r="R9" s="53"/>
      <c r="S9" s="32">
        <f>SUM(Q9*10+R9)/P9*10</f>
        <v>0</v>
      </c>
      <c r="T9" s="53">
        <v>1</v>
      </c>
      <c r="U9" s="53"/>
      <c r="V9" s="53"/>
      <c r="W9" s="32">
        <f>SUM(U9*10+V9)/T9*10</f>
        <v>0</v>
      </c>
      <c r="X9" s="53">
        <v>1</v>
      </c>
      <c r="Y9" s="53"/>
      <c r="Z9" s="53"/>
      <c r="AA9" s="32">
        <f>SUM(Y9*10+Z9)/X9*10</f>
        <v>0</v>
      </c>
      <c r="AB9" s="53">
        <v>1</v>
      </c>
      <c r="AC9" s="53"/>
      <c r="AD9" s="53"/>
      <c r="AE9" s="32">
        <f>SUM(AC9*10+AD9)/AB9*10</f>
        <v>0</v>
      </c>
      <c r="AF9" s="53">
        <v>1</v>
      </c>
      <c r="AG9" s="53"/>
      <c r="AH9" s="53"/>
      <c r="AI9" s="32">
        <f>SUM(AG9*10+AH9)/AF9*10</f>
        <v>0</v>
      </c>
      <c r="AJ9" s="53">
        <v>1</v>
      </c>
      <c r="AK9" s="53"/>
      <c r="AL9" s="53"/>
      <c r="AM9" s="32">
        <f>SUM(AK9*10+AL9)/AJ9*10</f>
        <v>0</v>
      </c>
      <c r="AN9" s="30">
        <v>1</v>
      </c>
      <c r="AO9" s="53"/>
      <c r="AP9" s="53"/>
      <c r="AQ9" s="32">
        <f>SUM(AO9*10+AP9)/AN9*10</f>
        <v>0</v>
      </c>
      <c r="AR9" s="30">
        <v>1</v>
      </c>
      <c r="AS9" s="53"/>
      <c r="AT9" s="53"/>
      <c r="AU9" s="32">
        <f>SUM(AS9*10+AT9)/AR9*10</f>
        <v>0</v>
      </c>
      <c r="AV9" s="30">
        <v>1</v>
      </c>
      <c r="AW9" s="53"/>
      <c r="AX9" s="53"/>
      <c r="AY9" s="32">
        <f>SUM(AW9*10+AX9)/AV9*10</f>
        <v>0</v>
      </c>
      <c r="AZ9" s="33">
        <f>IF(H9&lt;250,0,IF(H9&lt;500,250,IF(H9&lt;750,"500",IF(H9&lt;1000,750,IF(H9&lt;1500,1000,IF(H9&lt;2000,1500,IF(H9&lt;2500,2000,IF(H9&lt;3000,2500,3000))))))))</f>
        <v>0</v>
      </c>
      <c r="BA9" s="34">
        <v>0</v>
      </c>
      <c r="BB9" s="6">
        <f>AZ9-BA9</f>
        <v>0</v>
      </c>
      <c r="BC9" s="33" t="str">
        <f t="shared" si="0"/>
        <v>geen actie</v>
      </c>
      <c r="BD9" s="70">
        <v>7</v>
      </c>
      <c r="BE9" s="35"/>
      <c r="BF9" s="35"/>
      <c r="BG9" s="35"/>
      <c r="BH9" s="35"/>
      <c r="BI9" s="35"/>
      <c r="BJ9" s="35"/>
      <c r="BK9" s="35"/>
      <c r="BL9" s="35"/>
    </row>
    <row r="10" spans="1:64" x14ac:dyDescent="0.3">
      <c r="A10" s="68">
        <v>8</v>
      </c>
      <c r="B10" s="3" t="str">
        <f>IF(A10=BD10,"v","x")</f>
        <v>v</v>
      </c>
      <c r="C10" s="10" t="s">
        <v>61</v>
      </c>
      <c r="D10" s="73"/>
      <c r="E10" s="27" t="s">
        <v>154</v>
      </c>
      <c r="F10" s="3">
        <v>117853</v>
      </c>
      <c r="G10" s="3" t="s">
        <v>129</v>
      </c>
      <c r="H10" s="28">
        <f>SUM(K10+O10+S10+W10+AA10+AE10+AI10+AM10+AQ10+AU10+AY10)</f>
        <v>248.83333333333331</v>
      </c>
      <c r="I10" s="33">
        <v>2009</v>
      </c>
      <c r="J10" s="38">
        <f>2018-I10</f>
        <v>9</v>
      </c>
      <c r="K10" s="17">
        <v>102.5</v>
      </c>
      <c r="L10" s="53">
        <v>1</v>
      </c>
      <c r="M10" s="53"/>
      <c r="N10" s="53"/>
      <c r="O10" s="32">
        <f>SUM(M10*10+N10)/L10*10</f>
        <v>0</v>
      </c>
      <c r="P10" s="53">
        <v>6</v>
      </c>
      <c r="Q10" s="53">
        <v>2</v>
      </c>
      <c r="R10" s="53">
        <v>21</v>
      </c>
      <c r="S10" s="32">
        <f>SUM(Q10*10+R10)/P10*10</f>
        <v>68.333333333333329</v>
      </c>
      <c r="T10" s="53">
        <v>5</v>
      </c>
      <c r="U10" s="53">
        <v>2</v>
      </c>
      <c r="V10" s="53">
        <v>19</v>
      </c>
      <c r="W10" s="32">
        <f>SUM(U10*10+V10)/T10*10</f>
        <v>78</v>
      </c>
      <c r="X10" s="53">
        <v>1</v>
      </c>
      <c r="Y10" s="53"/>
      <c r="Z10" s="53"/>
      <c r="AA10" s="32">
        <f>SUM(Y10*10+Z10)/X10*10</f>
        <v>0</v>
      </c>
      <c r="AB10" s="53">
        <v>1</v>
      </c>
      <c r="AC10" s="53"/>
      <c r="AD10" s="53"/>
      <c r="AE10" s="32">
        <f>SUM(AC10*10+AD10)/AB10*10</f>
        <v>0</v>
      </c>
      <c r="AF10" s="53">
        <v>1</v>
      </c>
      <c r="AG10" s="53"/>
      <c r="AH10" s="53"/>
      <c r="AI10" s="32">
        <f>SUM(AG10*10+AH10)/AF10*10</f>
        <v>0</v>
      </c>
      <c r="AJ10" s="53">
        <v>1</v>
      </c>
      <c r="AK10" s="53"/>
      <c r="AL10" s="53"/>
      <c r="AM10" s="32">
        <f>SUM(AK10*10+AL10)/AJ10*10</f>
        <v>0</v>
      </c>
      <c r="AN10" s="30">
        <v>1</v>
      </c>
      <c r="AO10" s="53"/>
      <c r="AP10" s="53"/>
      <c r="AQ10" s="32">
        <f>SUM(AO10*10+AP10)/AN10*10</f>
        <v>0</v>
      </c>
      <c r="AR10" s="30">
        <v>1</v>
      </c>
      <c r="AS10" s="53"/>
      <c r="AT10" s="53"/>
      <c r="AU10" s="32">
        <f>SUM(AS10*10+AT10)/AR10*10</f>
        <v>0</v>
      </c>
      <c r="AV10" s="30">
        <v>1</v>
      </c>
      <c r="AW10" s="53"/>
      <c r="AX10" s="53"/>
      <c r="AY10" s="32">
        <f>SUM(AW10*10+AX10)/AV10*10</f>
        <v>0</v>
      </c>
      <c r="AZ10" s="33">
        <f>IF(H10&lt;250,0,IF(H10&lt;500,250,IF(H10&lt;750,"500",IF(H10&lt;1000,750,IF(H10&lt;1500,1000,IF(H10&lt;2000,1500,IF(H10&lt;2500,2000,IF(H10&lt;3000,2500,3000))))))))</f>
        <v>0</v>
      </c>
      <c r="BA10" s="34"/>
      <c r="BB10" s="6">
        <f>AZ10-BA10</f>
        <v>0</v>
      </c>
      <c r="BC10" s="33" t="str">
        <f t="shared" si="0"/>
        <v>geen actie</v>
      </c>
      <c r="BD10" s="70">
        <v>8</v>
      </c>
      <c r="BE10" s="35"/>
      <c r="BF10" s="35"/>
      <c r="BG10" s="35"/>
      <c r="BH10" s="35"/>
      <c r="BI10" s="35"/>
      <c r="BJ10" s="35"/>
      <c r="BK10" s="35"/>
      <c r="BL10" s="35"/>
    </row>
    <row r="11" spans="1:64" x14ac:dyDescent="0.3">
      <c r="A11" s="68">
        <v>9</v>
      </c>
      <c r="B11" s="3" t="str">
        <f>IF(A11=BD11,"v","x")</f>
        <v>v</v>
      </c>
      <c r="C11" s="10" t="s">
        <v>61</v>
      </c>
      <c r="D11" s="33"/>
      <c r="E11" s="27" t="s">
        <v>155</v>
      </c>
      <c r="F11" s="3">
        <v>117865</v>
      </c>
      <c r="G11" s="3" t="s">
        <v>129</v>
      </c>
      <c r="H11" s="28">
        <f>SUM(K11+O11+S11+W11+AA11+AE11+AI11+AM11+AQ11+AU11+AY11)</f>
        <v>545.83333333333337</v>
      </c>
      <c r="I11" s="33">
        <v>2008</v>
      </c>
      <c r="J11" s="38">
        <f>2018-I11</f>
        <v>10</v>
      </c>
      <c r="K11" s="17">
        <v>192.5</v>
      </c>
      <c r="L11" s="53">
        <v>1</v>
      </c>
      <c r="M11" s="53"/>
      <c r="N11" s="53"/>
      <c r="O11" s="32">
        <f>SUM(M11*10+N11)/L11*10</f>
        <v>0</v>
      </c>
      <c r="P11" s="53">
        <v>6</v>
      </c>
      <c r="Q11" s="53">
        <v>3</v>
      </c>
      <c r="R11" s="53">
        <v>20</v>
      </c>
      <c r="S11" s="32">
        <f>SUM(Q11*10+R11)/P11*10</f>
        <v>83.333333333333343</v>
      </c>
      <c r="T11" s="53">
        <v>5</v>
      </c>
      <c r="U11" s="53">
        <v>4</v>
      </c>
      <c r="V11" s="53">
        <v>20</v>
      </c>
      <c r="W11" s="32">
        <f>SUM(U11*10+V11)/T11*10</f>
        <v>120</v>
      </c>
      <c r="X11" s="53">
        <v>5</v>
      </c>
      <c r="Y11" s="53">
        <v>5</v>
      </c>
      <c r="Z11" s="53">
        <v>25</v>
      </c>
      <c r="AA11" s="32">
        <f>SUM(Y11*10+Z11)/X11*10</f>
        <v>150</v>
      </c>
      <c r="AB11" s="53">
        <v>1</v>
      </c>
      <c r="AC11" s="53"/>
      <c r="AD11" s="53"/>
      <c r="AE11" s="32">
        <f>SUM(AC11*10+AD11)/AB11*10</f>
        <v>0</v>
      </c>
      <c r="AF11" s="53">
        <v>1</v>
      </c>
      <c r="AG11" s="53"/>
      <c r="AH11" s="53"/>
      <c r="AI11" s="32">
        <f>SUM(AG11*10+AH11)/AF11*10</f>
        <v>0</v>
      </c>
      <c r="AJ11" s="53">
        <v>1</v>
      </c>
      <c r="AK11" s="53"/>
      <c r="AL11" s="53"/>
      <c r="AM11" s="32">
        <f>SUM(AK11*10+AL11)/AJ11*10</f>
        <v>0</v>
      </c>
      <c r="AN11" s="30">
        <v>1</v>
      </c>
      <c r="AO11" s="53"/>
      <c r="AP11" s="53"/>
      <c r="AQ11" s="32">
        <f>SUM(AO11*10+AP11)/AN11*10</f>
        <v>0</v>
      </c>
      <c r="AR11" s="30">
        <v>1</v>
      </c>
      <c r="AS11" s="53"/>
      <c r="AT11" s="53"/>
      <c r="AU11" s="32">
        <f>SUM(AS11*10+AT11)/AR11*10</f>
        <v>0</v>
      </c>
      <c r="AV11" s="30">
        <v>1</v>
      </c>
      <c r="AW11" s="53"/>
      <c r="AX11" s="53"/>
      <c r="AY11" s="32">
        <f>SUM(AW11*10+AX11)/AV11*10</f>
        <v>0</v>
      </c>
      <c r="AZ11" s="33" t="str">
        <f>IF(H11&lt;250,0,IF(H11&lt;500,250,IF(H11&lt;750,"500",IF(H11&lt;1000,750,IF(H11&lt;1500,1000,IF(H11&lt;2000,1500,IF(H11&lt;2500,2000,IF(H11&lt;3000,2500,3000))))))))</f>
        <v>500</v>
      </c>
      <c r="BA11" s="34">
        <v>250</v>
      </c>
      <c r="BB11" s="6">
        <f>AZ11-BA11</f>
        <v>250</v>
      </c>
      <c r="BC11" s="33" t="str">
        <f t="shared" si="0"/>
        <v>diploma uitschrijven: 500 punten</v>
      </c>
      <c r="BD11" s="70">
        <v>9</v>
      </c>
      <c r="BE11" s="35"/>
      <c r="BF11" s="35"/>
      <c r="BG11" s="35"/>
      <c r="BH11" s="35"/>
      <c r="BI11" s="35"/>
      <c r="BJ11" s="35"/>
      <c r="BK11" s="35"/>
      <c r="BL11" s="35"/>
    </row>
    <row r="12" spans="1:64" x14ac:dyDescent="0.3">
      <c r="A12" s="68">
        <v>10</v>
      </c>
      <c r="B12" s="3" t="str">
        <f>IF(A12=BD12,"v","x")</f>
        <v>v</v>
      </c>
      <c r="C12" s="3" t="s">
        <v>61</v>
      </c>
      <c r="D12" s="73"/>
      <c r="E12" s="8" t="s">
        <v>156</v>
      </c>
      <c r="F12" s="8"/>
      <c r="G12" s="3" t="s">
        <v>84</v>
      </c>
      <c r="H12" s="28">
        <f>SUM(K12+O12+S12+W12+AA12+AE12+AI12+AM12+AQ12+AU12+AY12)</f>
        <v>6</v>
      </c>
      <c r="I12" s="33">
        <v>2009</v>
      </c>
      <c r="J12" s="38">
        <f>2018-I12</f>
        <v>9</v>
      </c>
      <c r="K12" s="17"/>
      <c r="L12" s="53">
        <v>1</v>
      </c>
      <c r="M12" s="53"/>
      <c r="N12" s="53"/>
      <c r="O12" s="32">
        <f>SUM(M12*10+N12)/L12*10</f>
        <v>0</v>
      </c>
      <c r="P12" s="53">
        <v>1</v>
      </c>
      <c r="Q12" s="53"/>
      <c r="R12" s="53"/>
      <c r="S12" s="32">
        <f>SUM(Q12*10+R12)/P12*10</f>
        <v>0</v>
      </c>
      <c r="T12" s="53">
        <v>5</v>
      </c>
      <c r="U12" s="53">
        <v>0</v>
      </c>
      <c r="V12" s="53">
        <v>3</v>
      </c>
      <c r="W12" s="32">
        <f>SUM(U12*10+V12)/T12*10</f>
        <v>6</v>
      </c>
      <c r="X12" s="53">
        <v>1</v>
      </c>
      <c r="Y12" s="53"/>
      <c r="Z12" s="53"/>
      <c r="AA12" s="32">
        <f>SUM(Y12*10+Z12)/X12*10</f>
        <v>0</v>
      </c>
      <c r="AB12" s="53">
        <v>1</v>
      </c>
      <c r="AC12" s="53"/>
      <c r="AD12" s="53"/>
      <c r="AE12" s="32">
        <f>SUM(AC12*10+AD12)/AB12*10</f>
        <v>0</v>
      </c>
      <c r="AF12" s="53">
        <v>1</v>
      </c>
      <c r="AG12" s="53"/>
      <c r="AH12" s="53"/>
      <c r="AI12" s="32">
        <f>SUM(AG12*10+AH12)/AF12*10</f>
        <v>0</v>
      </c>
      <c r="AJ12" s="53">
        <v>1</v>
      </c>
      <c r="AK12" s="53"/>
      <c r="AL12" s="53"/>
      <c r="AM12" s="32">
        <f>SUM(AK12*10+AL12)/AJ12*10</f>
        <v>0</v>
      </c>
      <c r="AN12" s="30">
        <v>1</v>
      </c>
      <c r="AO12" s="53"/>
      <c r="AP12" s="53"/>
      <c r="AQ12" s="32">
        <f>SUM(AO12*10+AP12)/AN12*10</f>
        <v>0</v>
      </c>
      <c r="AR12" s="30">
        <v>1</v>
      </c>
      <c r="AS12" s="53"/>
      <c r="AT12" s="53"/>
      <c r="AU12" s="32">
        <f>SUM(AS12*10+AT12)/AR12*10</f>
        <v>0</v>
      </c>
      <c r="AV12" s="30">
        <v>1</v>
      </c>
      <c r="AW12" s="53"/>
      <c r="AX12" s="53"/>
      <c r="AY12" s="32">
        <f>SUM(AW12*10+AX12)/AV12*10</f>
        <v>0</v>
      </c>
      <c r="AZ12" s="33">
        <f>IF(H12&lt;250,0,IF(H12&lt;500,250,IF(H12&lt;750,"500",IF(H12&lt;1000,750,IF(H12&lt;1500,1000,IF(H12&lt;2000,1500,IF(H12&lt;2500,2000,IF(H12&lt;3000,2500,3000))))))))</f>
        <v>0</v>
      </c>
      <c r="BA12" s="34">
        <v>0</v>
      </c>
      <c r="BB12" s="6">
        <f>AZ12-BA12</f>
        <v>0</v>
      </c>
      <c r="BC12" s="33" t="str">
        <f t="shared" si="0"/>
        <v>geen actie</v>
      </c>
      <c r="BD12" s="70">
        <v>10</v>
      </c>
      <c r="BE12" s="35"/>
      <c r="BF12" s="35"/>
      <c r="BG12" s="35"/>
      <c r="BH12" s="35"/>
      <c r="BI12" s="35"/>
      <c r="BJ12" s="35"/>
      <c r="BK12" s="35"/>
      <c r="BL12" s="35"/>
    </row>
    <row r="13" spans="1:64" x14ac:dyDescent="0.3">
      <c r="A13" s="68">
        <v>11</v>
      </c>
      <c r="B13" s="3" t="str">
        <f>IF(A13=BD13,"v","x")</f>
        <v>v</v>
      </c>
      <c r="C13" s="3" t="s">
        <v>61</v>
      </c>
      <c r="D13" s="73"/>
      <c r="E13" s="8" t="s">
        <v>157</v>
      </c>
      <c r="F13" s="8"/>
      <c r="G13" s="3" t="s">
        <v>84</v>
      </c>
      <c r="H13" s="28">
        <f>SUM(K13+O13+S13+W13+AA13+AE13+AI13+AM13+AQ13+AU13+AY13)</f>
        <v>128</v>
      </c>
      <c r="I13" s="33">
        <v>2007</v>
      </c>
      <c r="J13" s="38">
        <f>2018-I13</f>
        <v>11</v>
      </c>
      <c r="K13" s="17"/>
      <c r="L13" s="53">
        <v>1</v>
      </c>
      <c r="M13" s="53"/>
      <c r="N13" s="53"/>
      <c r="O13" s="32">
        <f>SUM(M13*10+N13)/L13*10</f>
        <v>0</v>
      </c>
      <c r="P13" s="53">
        <v>1</v>
      </c>
      <c r="Q13" s="53"/>
      <c r="R13" s="53"/>
      <c r="S13" s="32">
        <f>SUM(Q13*10+R13)/P13*10</f>
        <v>0</v>
      </c>
      <c r="T13" s="53">
        <v>5</v>
      </c>
      <c r="U13" s="53">
        <v>4</v>
      </c>
      <c r="V13" s="53">
        <v>24</v>
      </c>
      <c r="W13" s="32">
        <f>SUM(U13*10+V13)/T13*10</f>
        <v>128</v>
      </c>
      <c r="X13" s="53">
        <v>1</v>
      </c>
      <c r="Y13" s="53"/>
      <c r="Z13" s="53"/>
      <c r="AA13" s="32">
        <f>SUM(Y13*10+Z13)/X13*10</f>
        <v>0</v>
      </c>
      <c r="AB13" s="53">
        <v>1</v>
      </c>
      <c r="AC13" s="53"/>
      <c r="AD13" s="53"/>
      <c r="AE13" s="32">
        <f>SUM(AC13*10+AD13)/AB13*10</f>
        <v>0</v>
      </c>
      <c r="AF13" s="53">
        <v>1</v>
      </c>
      <c r="AG13" s="53"/>
      <c r="AH13" s="53"/>
      <c r="AI13" s="32">
        <f>SUM(AG13*10+AH13)/AF13*10</f>
        <v>0</v>
      </c>
      <c r="AJ13" s="53">
        <v>1</v>
      </c>
      <c r="AK13" s="53"/>
      <c r="AL13" s="53"/>
      <c r="AM13" s="32">
        <f>SUM(AK13*10+AL13)/AJ13*10</f>
        <v>0</v>
      </c>
      <c r="AN13" s="30">
        <v>1</v>
      </c>
      <c r="AO13" s="53"/>
      <c r="AP13" s="53"/>
      <c r="AQ13" s="32">
        <f>SUM(AO13*10+AP13)/AN13*10</f>
        <v>0</v>
      </c>
      <c r="AR13" s="30">
        <v>1</v>
      </c>
      <c r="AS13" s="53"/>
      <c r="AT13" s="53"/>
      <c r="AU13" s="32">
        <f>SUM(AS13*10+AT13)/AR13*10</f>
        <v>0</v>
      </c>
      <c r="AV13" s="30">
        <v>1</v>
      </c>
      <c r="AW13" s="53"/>
      <c r="AX13" s="53"/>
      <c r="AY13" s="32">
        <f>SUM(AW13*10+AX13)/AV13*10</f>
        <v>0</v>
      </c>
      <c r="AZ13" s="33">
        <f>IF(H13&lt;250,0,IF(H13&lt;500,250,IF(H13&lt;750,"500",IF(H13&lt;1000,750,IF(H13&lt;1500,1000,IF(H13&lt;2000,1500,IF(H13&lt;2500,2000,IF(H13&lt;3000,2500,3000))))))))</f>
        <v>0</v>
      </c>
      <c r="BA13" s="34">
        <v>0</v>
      </c>
      <c r="BB13" s="6">
        <f>AZ13-BA13</f>
        <v>0</v>
      </c>
      <c r="BC13" s="33" t="str">
        <f t="shared" si="0"/>
        <v>geen actie</v>
      </c>
      <c r="BD13" s="70">
        <v>11</v>
      </c>
      <c r="BE13" s="35"/>
      <c r="BF13" s="35"/>
      <c r="BG13" s="35"/>
      <c r="BH13" s="35"/>
      <c r="BI13" s="35"/>
      <c r="BJ13" s="35"/>
      <c r="BK13" s="35"/>
      <c r="BL13" s="35"/>
    </row>
    <row r="14" spans="1:64" ht="20.7" customHeight="1" x14ac:dyDescent="0.3">
      <c r="A14" s="68">
        <v>12</v>
      </c>
      <c r="B14" s="3" t="str">
        <f>IF(A14=BD14,"v","x")</f>
        <v>v</v>
      </c>
      <c r="C14" s="10"/>
      <c r="D14" s="33"/>
      <c r="E14" s="27" t="s">
        <v>158</v>
      </c>
      <c r="F14" s="71"/>
      <c r="G14" s="3" t="s">
        <v>65</v>
      </c>
      <c r="H14" s="28">
        <f>SUM(K14+O14+S14+W14+AA14+AE14+AI14+AM14+AQ14+AU14+AY14)</f>
        <v>652.19047619047615</v>
      </c>
      <c r="I14" s="33">
        <v>2010</v>
      </c>
      <c r="J14" s="38">
        <f>2018-I14</f>
        <v>8</v>
      </c>
      <c r="K14" s="17">
        <v>246</v>
      </c>
      <c r="L14" s="53">
        <v>7</v>
      </c>
      <c r="M14" s="53">
        <v>3</v>
      </c>
      <c r="N14" s="53">
        <v>22</v>
      </c>
      <c r="O14" s="32">
        <f>SUM(M14*10+N14)/L14*10</f>
        <v>74.285714285714292</v>
      </c>
      <c r="P14" s="53">
        <v>9</v>
      </c>
      <c r="Q14" s="53">
        <v>4</v>
      </c>
      <c r="R14" s="53">
        <v>31</v>
      </c>
      <c r="S14" s="32">
        <f>SUM(Q14*10+R14)/P14*10</f>
        <v>78.888888888888886</v>
      </c>
      <c r="T14" s="53">
        <v>7</v>
      </c>
      <c r="U14" s="53">
        <v>7</v>
      </c>
      <c r="V14" s="53">
        <v>34</v>
      </c>
      <c r="W14" s="32">
        <f>SUM(U14*10+V14)/T14*10</f>
        <v>148.57142857142858</v>
      </c>
      <c r="X14" s="53">
        <v>9</v>
      </c>
      <c r="Y14" s="53">
        <v>6</v>
      </c>
      <c r="Z14" s="53">
        <v>34</v>
      </c>
      <c r="AA14" s="32">
        <f>SUM(Y14*10+Z14)/X14*10</f>
        <v>104.44444444444444</v>
      </c>
      <c r="AB14" s="53">
        <v>1</v>
      </c>
      <c r="AC14" s="53"/>
      <c r="AD14" s="53"/>
      <c r="AE14" s="32">
        <f>SUM(AC14*10+AD14)/AB14*10</f>
        <v>0</v>
      </c>
      <c r="AF14" s="53">
        <v>1</v>
      </c>
      <c r="AG14" s="53"/>
      <c r="AH14" s="53"/>
      <c r="AI14" s="32">
        <f>SUM(AG14*10+AH14)/AF14*10</f>
        <v>0</v>
      </c>
      <c r="AJ14" s="53">
        <v>1</v>
      </c>
      <c r="AK14" s="53"/>
      <c r="AL14" s="53"/>
      <c r="AM14" s="32">
        <f>SUM(AK14*10+AL14)/AJ14*10</f>
        <v>0</v>
      </c>
      <c r="AN14" s="30">
        <v>1</v>
      </c>
      <c r="AO14" s="53"/>
      <c r="AP14" s="53"/>
      <c r="AQ14" s="32">
        <f>SUM(AO14*10+AP14)/AN14*10</f>
        <v>0</v>
      </c>
      <c r="AR14" s="30">
        <v>1</v>
      </c>
      <c r="AS14" s="53"/>
      <c r="AT14" s="53"/>
      <c r="AU14" s="32">
        <f>SUM(AS14*10+AT14)/AR14*10</f>
        <v>0</v>
      </c>
      <c r="AV14" s="30">
        <v>1</v>
      </c>
      <c r="AW14" s="53"/>
      <c r="AX14" s="53"/>
      <c r="AY14" s="32">
        <f>SUM(AW14*10+AX14)/AV14*10</f>
        <v>0</v>
      </c>
      <c r="AZ14" s="33" t="str">
        <f>IF(H14&lt;250,0,IF(H14&lt;500,250,IF(H14&lt;750,"500",IF(H14&lt;1000,750,IF(H14&lt;1500,1000,IF(H14&lt;2000,1500,IF(H14&lt;2500,2000,IF(H14&lt;3000,2500,3000))))))))</f>
        <v>500</v>
      </c>
      <c r="BA14" s="34">
        <v>250</v>
      </c>
      <c r="BB14" s="6">
        <f>AZ14-BA14</f>
        <v>250</v>
      </c>
      <c r="BC14" s="33" t="str">
        <f t="shared" si="0"/>
        <v>diploma uitschrijven: 500 punten</v>
      </c>
      <c r="BD14" s="70">
        <v>12</v>
      </c>
      <c r="BE14" s="35"/>
      <c r="BF14" s="35"/>
      <c r="BG14" s="35"/>
      <c r="BH14" s="35"/>
      <c r="BI14" s="35"/>
      <c r="BJ14" s="35"/>
      <c r="BK14" s="35"/>
      <c r="BL14" s="35"/>
    </row>
    <row r="15" spans="1:64" x14ac:dyDescent="0.3">
      <c r="A15" s="68">
        <v>13</v>
      </c>
      <c r="B15" s="3" t="str">
        <f>IF(A15=BD15,"v","x")</f>
        <v>v</v>
      </c>
      <c r="C15" s="3" t="s">
        <v>61</v>
      </c>
      <c r="D15" s="73"/>
      <c r="E15" s="8" t="s">
        <v>159</v>
      </c>
      <c r="F15" s="8"/>
      <c r="G15" s="3" t="s">
        <v>68</v>
      </c>
      <c r="H15" s="28">
        <f>SUM(K15+O15+S15+W15+AA15+AE15+AI15+AM15+AQ15+AU15+AY15)</f>
        <v>125</v>
      </c>
      <c r="I15" s="33">
        <v>2006</v>
      </c>
      <c r="J15" s="38">
        <f>2018-I15</f>
        <v>12</v>
      </c>
      <c r="K15" s="17"/>
      <c r="L15" s="53">
        <v>1</v>
      </c>
      <c r="M15" s="53"/>
      <c r="N15" s="53"/>
      <c r="O15" s="32">
        <f>SUM(M15*10+N15)/L15*10</f>
        <v>0</v>
      </c>
      <c r="P15" s="53">
        <v>6</v>
      </c>
      <c r="Q15" s="53">
        <v>5</v>
      </c>
      <c r="R15" s="53">
        <v>25</v>
      </c>
      <c r="S15" s="32">
        <f>SUM(Q15*10+R15)/P15*10</f>
        <v>125</v>
      </c>
      <c r="T15" s="53">
        <v>1</v>
      </c>
      <c r="U15" s="53"/>
      <c r="V15" s="53"/>
      <c r="W15" s="32">
        <f>SUM(U15*10+V15)/T15*10</f>
        <v>0</v>
      </c>
      <c r="X15" s="53">
        <v>1</v>
      </c>
      <c r="Y15" s="53"/>
      <c r="Z15" s="53"/>
      <c r="AA15" s="32">
        <f>SUM(Y15*10+Z15)/X15*10</f>
        <v>0</v>
      </c>
      <c r="AB15" s="53">
        <v>1</v>
      </c>
      <c r="AC15" s="53"/>
      <c r="AD15" s="53"/>
      <c r="AE15" s="32">
        <f>SUM(AC15*10+AD15)/AB15*10</f>
        <v>0</v>
      </c>
      <c r="AF15" s="53">
        <v>1</v>
      </c>
      <c r="AG15" s="53"/>
      <c r="AH15" s="53"/>
      <c r="AI15" s="32">
        <f>SUM(AG15*10+AH15)/AF15*10</f>
        <v>0</v>
      </c>
      <c r="AJ15" s="53">
        <v>1</v>
      </c>
      <c r="AK15" s="53"/>
      <c r="AL15" s="53"/>
      <c r="AM15" s="32">
        <f>SUM(AK15*10+AL15)/AJ15*10</f>
        <v>0</v>
      </c>
      <c r="AN15" s="30">
        <v>1</v>
      </c>
      <c r="AO15" s="53"/>
      <c r="AP15" s="53"/>
      <c r="AQ15" s="32">
        <f>SUM(AO15*10+AP15)/AN15*10</f>
        <v>0</v>
      </c>
      <c r="AR15" s="30">
        <v>1</v>
      </c>
      <c r="AS15" s="53"/>
      <c r="AT15" s="53"/>
      <c r="AU15" s="32">
        <f>SUM(AS15*10+AT15)/AR15*10</f>
        <v>0</v>
      </c>
      <c r="AV15" s="30">
        <v>1</v>
      </c>
      <c r="AW15" s="53"/>
      <c r="AX15" s="53"/>
      <c r="AY15" s="32">
        <f>SUM(AW15*10+AX15)/AV15*10</f>
        <v>0</v>
      </c>
      <c r="AZ15" s="33">
        <f>IF(H15&lt;250,0,IF(H15&lt;500,250,IF(H15&lt;750,"500",IF(H15&lt;1000,750,IF(H15&lt;1500,1000,IF(H15&lt;2000,1500,IF(H15&lt;2500,2000,IF(H15&lt;3000,2500,3000))))))))</f>
        <v>0</v>
      </c>
      <c r="BA15" s="34">
        <v>0</v>
      </c>
      <c r="BB15" s="6">
        <f>AZ15-BA15</f>
        <v>0</v>
      </c>
      <c r="BC15" s="33" t="str">
        <f t="shared" si="0"/>
        <v>geen actie</v>
      </c>
      <c r="BD15" s="70">
        <v>13</v>
      </c>
      <c r="BE15" s="35"/>
      <c r="BF15" s="35"/>
      <c r="BG15" s="35"/>
      <c r="BH15" s="35"/>
      <c r="BI15" s="35"/>
      <c r="BJ15" s="35"/>
      <c r="BK15" s="35"/>
      <c r="BL15" s="35"/>
    </row>
    <row r="16" spans="1:64" x14ac:dyDescent="0.3">
      <c r="A16" s="68">
        <v>14</v>
      </c>
      <c r="B16" s="3" t="str">
        <f>IF(A16=BD16,"v","x")</f>
        <v>v</v>
      </c>
      <c r="C16" s="10"/>
      <c r="D16" s="33"/>
      <c r="E16" s="27" t="s">
        <v>160</v>
      </c>
      <c r="F16" s="3">
        <v>117553</v>
      </c>
      <c r="G16" s="3" t="s">
        <v>87</v>
      </c>
      <c r="H16" s="28">
        <f>SUM(K16+O16+S16+W16+AA16+AE16+AI16+AM16+AQ16+AU16+AY16)</f>
        <v>771.81529581529628</v>
      </c>
      <c r="I16" s="3">
        <v>2009</v>
      </c>
      <c r="J16" s="38">
        <f>2018-I16</f>
        <v>9</v>
      </c>
      <c r="K16" s="17">
        <v>467.529581529582</v>
      </c>
      <c r="L16" s="53">
        <v>7</v>
      </c>
      <c r="M16" s="53">
        <v>2</v>
      </c>
      <c r="N16" s="53">
        <v>25</v>
      </c>
      <c r="O16" s="32">
        <f>SUM(M16*10+N16)/L16*10</f>
        <v>64.285714285714292</v>
      </c>
      <c r="P16" s="53">
        <v>9</v>
      </c>
      <c r="Q16" s="53">
        <v>5</v>
      </c>
      <c r="R16" s="53">
        <v>36</v>
      </c>
      <c r="S16" s="32">
        <f>SUM(Q16*10+R16)/P16*10</f>
        <v>95.555555555555557</v>
      </c>
      <c r="T16" s="53">
        <v>7</v>
      </c>
      <c r="U16" s="53">
        <v>4</v>
      </c>
      <c r="V16" s="53">
        <v>30</v>
      </c>
      <c r="W16" s="32">
        <f>SUM(U16*10+V16)/T16*10</f>
        <v>100</v>
      </c>
      <c r="X16" s="53">
        <v>9</v>
      </c>
      <c r="Y16" s="53">
        <v>2</v>
      </c>
      <c r="Z16" s="53">
        <v>20</v>
      </c>
      <c r="AA16" s="32">
        <f>SUM(Y16*10+Z16)/X16*10</f>
        <v>44.444444444444443</v>
      </c>
      <c r="AB16" s="53">
        <v>1</v>
      </c>
      <c r="AC16" s="53"/>
      <c r="AD16" s="53"/>
      <c r="AE16" s="32">
        <f>SUM(AC16*10+AD16)/AB16*10</f>
        <v>0</v>
      </c>
      <c r="AF16" s="53">
        <v>1</v>
      </c>
      <c r="AG16" s="53"/>
      <c r="AH16" s="53"/>
      <c r="AI16" s="32">
        <f>SUM(AG16*10+AH16)/AF16*10</f>
        <v>0</v>
      </c>
      <c r="AJ16" s="53">
        <v>1</v>
      </c>
      <c r="AK16" s="53"/>
      <c r="AL16" s="53"/>
      <c r="AM16" s="32">
        <f>SUM(AK16*10+AL16)/AJ16*10</f>
        <v>0</v>
      </c>
      <c r="AN16" s="30">
        <v>1</v>
      </c>
      <c r="AO16" s="53"/>
      <c r="AP16" s="53"/>
      <c r="AQ16" s="32">
        <f>SUM(AO16*10+AP16)/AN16*10</f>
        <v>0</v>
      </c>
      <c r="AR16" s="30">
        <v>1</v>
      </c>
      <c r="AS16" s="53"/>
      <c r="AT16" s="53"/>
      <c r="AU16" s="32">
        <f>SUM(AS16*10+AT16)/AR16*10</f>
        <v>0</v>
      </c>
      <c r="AV16" s="30">
        <v>1</v>
      </c>
      <c r="AW16" s="53"/>
      <c r="AX16" s="53"/>
      <c r="AY16" s="32">
        <f>SUM(AW16*10+AX16)/AV16*10</f>
        <v>0</v>
      </c>
      <c r="AZ16" s="33">
        <f>IF(H16&lt;250,0,IF(H16&lt;500,250,IF(H16&lt;750,"500",IF(H16&lt;1000,750,IF(H16&lt;1500,1000,IF(H16&lt;2000,1500,IF(H16&lt;2500,2000,IF(H16&lt;3000,2500,3000))))))))</f>
        <v>750</v>
      </c>
      <c r="BA16" s="34">
        <v>500</v>
      </c>
      <c r="BB16" s="6">
        <f>AZ16-BA16</f>
        <v>250</v>
      </c>
      <c r="BC16" s="33" t="str">
        <f t="shared" si="0"/>
        <v>diploma uitschrijven: 750 punten</v>
      </c>
      <c r="BD16" s="70">
        <v>14</v>
      </c>
      <c r="BE16" s="35"/>
      <c r="BF16" s="35"/>
      <c r="BG16" s="35"/>
      <c r="BH16" s="35"/>
      <c r="BI16" s="35"/>
      <c r="BJ16" s="35"/>
      <c r="BK16" s="35"/>
      <c r="BL16" s="35"/>
    </row>
    <row r="17" spans="1:64" ht="21" customHeight="1" x14ac:dyDescent="0.3">
      <c r="A17" s="68">
        <v>15</v>
      </c>
      <c r="B17" s="3" t="str">
        <f>IF(A17=BD17,"v","x")</f>
        <v>v</v>
      </c>
      <c r="C17" s="3" t="s">
        <v>61</v>
      </c>
      <c r="D17" s="73"/>
      <c r="E17" s="8" t="s">
        <v>161</v>
      </c>
      <c r="F17" s="8"/>
      <c r="G17" s="3" t="s">
        <v>84</v>
      </c>
      <c r="H17" s="28">
        <f>SUM(K17+O17+S17+W17+AA17+AE17+AI17+AM17+AQ17+AU17+AY17)</f>
        <v>89</v>
      </c>
      <c r="I17" s="33">
        <v>2009</v>
      </c>
      <c r="J17" s="38">
        <f>2018-I17</f>
        <v>9</v>
      </c>
      <c r="K17" s="17"/>
      <c r="L17" s="53">
        <v>1</v>
      </c>
      <c r="M17" s="53"/>
      <c r="N17" s="53"/>
      <c r="O17" s="32">
        <f>SUM(M17*10+N17)/L17*10</f>
        <v>0</v>
      </c>
      <c r="P17" s="53">
        <v>6</v>
      </c>
      <c r="Q17" s="53">
        <v>0</v>
      </c>
      <c r="R17" s="53">
        <v>9</v>
      </c>
      <c r="S17" s="32">
        <f>SUM(Q17*10+R17)/P17*10</f>
        <v>15</v>
      </c>
      <c r="T17" s="53">
        <v>5</v>
      </c>
      <c r="U17" s="53">
        <v>2</v>
      </c>
      <c r="V17" s="53">
        <v>17</v>
      </c>
      <c r="W17" s="32">
        <f>SUM(U17*10+V17)/T17*10</f>
        <v>74</v>
      </c>
      <c r="X17" s="53">
        <v>1</v>
      </c>
      <c r="Y17" s="53"/>
      <c r="Z17" s="53"/>
      <c r="AA17" s="32">
        <f>SUM(Y17*10+Z17)/X17*10</f>
        <v>0</v>
      </c>
      <c r="AB17" s="53">
        <v>1</v>
      </c>
      <c r="AC17" s="53"/>
      <c r="AD17" s="53"/>
      <c r="AE17" s="32">
        <f>SUM(AC17*10+AD17)/AB17*10</f>
        <v>0</v>
      </c>
      <c r="AF17" s="53">
        <v>1</v>
      </c>
      <c r="AG17" s="53"/>
      <c r="AH17" s="53"/>
      <c r="AI17" s="32">
        <f>SUM(AG17*10+AH17)/AF17*10</f>
        <v>0</v>
      </c>
      <c r="AJ17" s="53">
        <v>1</v>
      </c>
      <c r="AK17" s="53"/>
      <c r="AL17" s="53"/>
      <c r="AM17" s="32">
        <f>SUM(AK17*10+AL17)/AJ17*10</f>
        <v>0</v>
      </c>
      <c r="AN17" s="30">
        <v>1</v>
      </c>
      <c r="AO17" s="53"/>
      <c r="AP17" s="53"/>
      <c r="AQ17" s="32">
        <f>SUM(AO17*10+AP17)/AN17*10</f>
        <v>0</v>
      </c>
      <c r="AR17" s="30">
        <v>1</v>
      </c>
      <c r="AS17" s="53"/>
      <c r="AT17" s="53"/>
      <c r="AU17" s="32">
        <f>SUM(AS17*10+AT17)/AR17*10</f>
        <v>0</v>
      </c>
      <c r="AV17" s="30">
        <v>1</v>
      </c>
      <c r="AW17" s="53"/>
      <c r="AX17" s="53"/>
      <c r="AY17" s="32">
        <f>SUM(AW17*10+AX17)/AV17*10</f>
        <v>0</v>
      </c>
      <c r="AZ17" s="33">
        <f>IF(H17&lt;250,0,IF(H17&lt;500,250,IF(H17&lt;750,"500",IF(H17&lt;1000,750,IF(H17&lt;1500,1000,IF(H17&lt;2000,1500,IF(H17&lt;2500,2000,IF(H17&lt;3000,2500,3000))))))))</f>
        <v>0</v>
      </c>
      <c r="BA17" s="34">
        <v>0</v>
      </c>
      <c r="BB17" s="6">
        <f>AZ17-BA17</f>
        <v>0</v>
      </c>
      <c r="BC17" s="33" t="str">
        <f t="shared" si="0"/>
        <v>geen actie</v>
      </c>
      <c r="BD17" s="70">
        <v>15</v>
      </c>
      <c r="BE17" s="35"/>
      <c r="BF17" s="35"/>
      <c r="BG17" s="35"/>
      <c r="BH17" s="35"/>
      <c r="BI17" s="35"/>
      <c r="BJ17" s="35"/>
      <c r="BK17" s="35"/>
      <c r="BL17" s="35"/>
    </row>
    <row r="18" spans="1:64" ht="20.7" customHeight="1" x14ac:dyDescent="0.3">
      <c r="A18" s="68">
        <v>16</v>
      </c>
      <c r="B18" s="3" t="str">
        <f>IF(A18=BD18,"v","x")</f>
        <v>v</v>
      </c>
      <c r="C18" s="3" t="s">
        <v>61</v>
      </c>
      <c r="D18" s="44"/>
      <c r="E18" s="27" t="s">
        <v>162</v>
      </c>
      <c r="F18" s="69">
        <v>117055</v>
      </c>
      <c r="G18" s="6" t="s">
        <v>108</v>
      </c>
      <c r="H18" s="28">
        <f>SUM(K18+O18+S18+W18+AA18+AE18+AI18+AM18+AQ18+AU18+AY18)</f>
        <v>64</v>
      </c>
      <c r="I18" s="33">
        <v>2008</v>
      </c>
      <c r="J18" s="38">
        <f>2018-I18</f>
        <v>10</v>
      </c>
      <c r="K18" s="17">
        <v>64</v>
      </c>
      <c r="L18" s="53">
        <v>1</v>
      </c>
      <c r="M18" s="53"/>
      <c r="N18" s="53"/>
      <c r="O18" s="32">
        <f>SUM(M18*10+N18)/L18*10</f>
        <v>0</v>
      </c>
      <c r="P18" s="53">
        <v>1</v>
      </c>
      <c r="Q18" s="53"/>
      <c r="R18" s="53"/>
      <c r="S18" s="32">
        <f>SUM(Q18*10+R18)/P18*10</f>
        <v>0</v>
      </c>
      <c r="T18" s="53">
        <v>1</v>
      </c>
      <c r="U18" s="53"/>
      <c r="V18" s="53"/>
      <c r="W18" s="32">
        <f>SUM(U18*10+V18)/T18*10</f>
        <v>0</v>
      </c>
      <c r="X18" s="53">
        <v>1</v>
      </c>
      <c r="Y18" s="53"/>
      <c r="Z18" s="53"/>
      <c r="AA18" s="32">
        <f>SUM(Y18*10+Z18)/X18*10</f>
        <v>0</v>
      </c>
      <c r="AB18" s="53">
        <v>1</v>
      </c>
      <c r="AC18" s="53"/>
      <c r="AD18" s="53"/>
      <c r="AE18" s="32">
        <f>SUM(AC18*10+AD18)/AB18*10</f>
        <v>0</v>
      </c>
      <c r="AF18" s="53">
        <v>1</v>
      </c>
      <c r="AG18" s="53"/>
      <c r="AH18" s="53"/>
      <c r="AI18" s="32">
        <f>SUM(AG18*10+AH18)/AF18*10</f>
        <v>0</v>
      </c>
      <c r="AJ18" s="53">
        <v>1</v>
      </c>
      <c r="AK18" s="53"/>
      <c r="AL18" s="53"/>
      <c r="AM18" s="32">
        <f>SUM(AK18*10+AL18)/AJ18*10</f>
        <v>0</v>
      </c>
      <c r="AN18" s="30">
        <v>1</v>
      </c>
      <c r="AO18" s="53"/>
      <c r="AP18" s="53"/>
      <c r="AQ18" s="32">
        <f>SUM(AO18*10+AP18)/AN18*10</f>
        <v>0</v>
      </c>
      <c r="AR18" s="30">
        <v>1</v>
      </c>
      <c r="AS18" s="53"/>
      <c r="AT18" s="53"/>
      <c r="AU18" s="32">
        <f>SUM(AS18*10+AT18)/AR18*10</f>
        <v>0</v>
      </c>
      <c r="AV18" s="30">
        <v>1</v>
      </c>
      <c r="AW18" s="53"/>
      <c r="AX18" s="53"/>
      <c r="AY18" s="32">
        <f>SUM(AW18*10+AX18)/AV18*10</f>
        <v>0</v>
      </c>
      <c r="AZ18" s="33">
        <f>IF(H18&lt;250,0,IF(H18&lt;500,250,IF(H18&lt;750,"500",IF(H18&lt;1000,750,IF(H18&lt;1500,1000,IF(H18&lt;2000,1500,IF(H18&lt;2500,2000,IF(H18&lt;3000,2500,3000))))))))</f>
        <v>0</v>
      </c>
      <c r="BA18" s="34">
        <v>0</v>
      </c>
      <c r="BB18" s="6">
        <f>AZ18-BA18</f>
        <v>0</v>
      </c>
      <c r="BC18" s="33" t="str">
        <f t="shared" si="0"/>
        <v>geen actie</v>
      </c>
      <c r="BD18" s="70">
        <v>16</v>
      </c>
      <c r="BE18" s="35"/>
      <c r="BF18" s="35"/>
      <c r="BG18" s="35"/>
      <c r="BH18" s="35"/>
      <c r="BI18" s="35"/>
      <c r="BJ18" s="35"/>
      <c r="BK18" s="35"/>
      <c r="BL18" s="35"/>
    </row>
    <row r="19" spans="1:64" ht="20.7" customHeight="1" x14ac:dyDescent="0.3">
      <c r="A19" s="68">
        <v>17</v>
      </c>
      <c r="B19" s="3" t="str">
        <f>IF(A19=BD19,"v","x")</f>
        <v>v</v>
      </c>
      <c r="C19" s="3"/>
      <c r="D19" s="44"/>
      <c r="E19" s="27" t="s">
        <v>163</v>
      </c>
      <c r="F19" s="71"/>
      <c r="G19" s="3" t="s">
        <v>63</v>
      </c>
      <c r="H19" s="28">
        <f>SUM(K19+O19+S19+W19+AA19+AE19+AI19+AM19+AQ19+AU19+AY19)</f>
        <v>203.501332001332</v>
      </c>
      <c r="I19" s="6">
        <v>2010</v>
      </c>
      <c r="J19" s="38">
        <f>2018-I19</f>
        <v>8</v>
      </c>
      <c r="K19" s="17">
        <v>203.501332001332</v>
      </c>
      <c r="L19" s="53">
        <v>1</v>
      </c>
      <c r="M19" s="53"/>
      <c r="N19" s="53"/>
      <c r="O19" s="32">
        <f>SUM(M19*10+N19)/L19*10</f>
        <v>0</v>
      </c>
      <c r="P19" s="53">
        <v>1</v>
      </c>
      <c r="Q19" s="53"/>
      <c r="R19" s="53"/>
      <c r="S19" s="32">
        <f>SUM(Q19*10+R19)/P19*10</f>
        <v>0</v>
      </c>
      <c r="T19" s="53">
        <v>1</v>
      </c>
      <c r="U19" s="53"/>
      <c r="V19" s="53"/>
      <c r="W19" s="32">
        <f>SUM(U19*10+V19)/T19*10</f>
        <v>0</v>
      </c>
      <c r="X19" s="53">
        <v>1</v>
      </c>
      <c r="Y19" s="53"/>
      <c r="Z19" s="53"/>
      <c r="AA19" s="32">
        <f>SUM(Y19*10+Z19)/X19*10</f>
        <v>0</v>
      </c>
      <c r="AB19" s="53">
        <v>1</v>
      </c>
      <c r="AC19" s="53"/>
      <c r="AD19" s="53"/>
      <c r="AE19" s="32">
        <f>SUM(AC19*10+AD19)/AB19*10</f>
        <v>0</v>
      </c>
      <c r="AF19" s="53">
        <v>1</v>
      </c>
      <c r="AG19" s="53"/>
      <c r="AH19" s="53"/>
      <c r="AI19" s="32">
        <f>SUM(AG19*10+AH19)/AF19*10</f>
        <v>0</v>
      </c>
      <c r="AJ19" s="53">
        <v>1</v>
      </c>
      <c r="AK19" s="53"/>
      <c r="AL19" s="53"/>
      <c r="AM19" s="32">
        <f>SUM(AK19*10+AL19)/AJ19*10</f>
        <v>0</v>
      </c>
      <c r="AN19" s="30">
        <v>1</v>
      </c>
      <c r="AO19" s="53"/>
      <c r="AP19" s="53"/>
      <c r="AQ19" s="32">
        <f>SUM(AO19*10+AP19)/AN19*10</f>
        <v>0</v>
      </c>
      <c r="AR19" s="30">
        <v>1</v>
      </c>
      <c r="AS19" s="53"/>
      <c r="AT19" s="53"/>
      <c r="AU19" s="32">
        <f>SUM(AS19*10+AT19)/AR19*10</f>
        <v>0</v>
      </c>
      <c r="AV19" s="30">
        <v>1</v>
      </c>
      <c r="AW19" s="53"/>
      <c r="AX19" s="53"/>
      <c r="AY19" s="32">
        <f>SUM(AW19*10+AX19)/AV19*10</f>
        <v>0</v>
      </c>
      <c r="AZ19" s="33">
        <f>IF(H19&lt;250,0,IF(H19&lt;500,250,IF(H19&lt;750,"500",IF(H19&lt;1000,750,IF(H19&lt;1500,1000,IF(H19&lt;2000,1500,IF(H19&lt;2500,2000,IF(H19&lt;3000,2500,3000))))))))</f>
        <v>0</v>
      </c>
      <c r="BA19" s="34">
        <v>0</v>
      </c>
      <c r="BB19" s="6">
        <f>AZ19-BA19</f>
        <v>0</v>
      </c>
      <c r="BC19" s="33" t="str">
        <f t="shared" si="0"/>
        <v>geen actie</v>
      </c>
      <c r="BD19" s="70">
        <v>17</v>
      </c>
      <c r="BE19" s="35"/>
      <c r="BF19" s="35"/>
      <c r="BG19" s="35"/>
      <c r="BH19" s="35"/>
      <c r="BI19" s="35"/>
      <c r="BJ19" s="35"/>
      <c r="BK19" s="35"/>
      <c r="BL19" s="35"/>
    </row>
    <row r="20" spans="1:64" ht="20.7" customHeight="1" x14ac:dyDescent="0.3">
      <c r="A20" s="68">
        <v>18</v>
      </c>
      <c r="B20" s="3" t="str">
        <f>IF(A20=BD20,"v","x")</f>
        <v>v</v>
      </c>
      <c r="C20" s="10" t="s">
        <v>61</v>
      </c>
      <c r="D20" s="73"/>
      <c r="E20" s="27" t="s">
        <v>164</v>
      </c>
      <c r="F20" s="71" t="s">
        <v>165</v>
      </c>
      <c r="G20" s="3" t="s">
        <v>129</v>
      </c>
      <c r="H20" s="28">
        <f>SUM(K20+O20+S20+W20+AA20+AE20+AI20+AM20+AQ20+AU20+AY20)</f>
        <v>486.58333333333303</v>
      </c>
      <c r="I20" s="33">
        <v>2008</v>
      </c>
      <c r="J20" s="38">
        <f>2018-I20</f>
        <v>10</v>
      </c>
      <c r="K20" s="17">
        <v>184.583333333333</v>
      </c>
      <c r="L20" s="53">
        <v>1</v>
      </c>
      <c r="M20" s="53"/>
      <c r="N20" s="53"/>
      <c r="O20" s="32">
        <f>SUM(M20*10+N20)/L20*10</f>
        <v>0</v>
      </c>
      <c r="P20" s="53">
        <v>6</v>
      </c>
      <c r="Q20" s="53">
        <v>4</v>
      </c>
      <c r="R20" s="53">
        <v>28</v>
      </c>
      <c r="S20" s="32">
        <f>SUM(Q20*10+R20)/P20*10</f>
        <v>113.33333333333334</v>
      </c>
      <c r="T20" s="53">
        <v>5</v>
      </c>
      <c r="U20" s="53">
        <v>2</v>
      </c>
      <c r="V20" s="53">
        <v>21</v>
      </c>
      <c r="W20" s="32">
        <f>SUM(U20*10+V20)/T20*10</f>
        <v>82</v>
      </c>
      <c r="X20" s="53">
        <v>6</v>
      </c>
      <c r="Y20" s="53">
        <v>4</v>
      </c>
      <c r="Z20" s="53">
        <v>24</v>
      </c>
      <c r="AA20" s="32">
        <f>SUM(Y20*10+Z20)/X20*10</f>
        <v>106.66666666666666</v>
      </c>
      <c r="AB20" s="53">
        <v>1</v>
      </c>
      <c r="AC20" s="53"/>
      <c r="AD20" s="53"/>
      <c r="AE20" s="32">
        <f>SUM(AC20*10+AD20)/AB20*10</f>
        <v>0</v>
      </c>
      <c r="AF20" s="53">
        <v>1</v>
      </c>
      <c r="AG20" s="53"/>
      <c r="AH20" s="53"/>
      <c r="AI20" s="32">
        <f>SUM(AG20*10+AH20)/AF20*10</f>
        <v>0</v>
      </c>
      <c r="AJ20" s="53">
        <v>1</v>
      </c>
      <c r="AK20" s="53"/>
      <c r="AL20" s="53"/>
      <c r="AM20" s="32">
        <f>SUM(AK20*10+AL20)/AJ20*10</f>
        <v>0</v>
      </c>
      <c r="AN20" s="30">
        <v>1</v>
      </c>
      <c r="AO20" s="53"/>
      <c r="AP20" s="53"/>
      <c r="AQ20" s="32">
        <f>SUM(AO20*10+AP20)/AN20*10</f>
        <v>0</v>
      </c>
      <c r="AR20" s="30">
        <v>1</v>
      </c>
      <c r="AS20" s="53"/>
      <c r="AT20" s="53"/>
      <c r="AU20" s="32">
        <f>SUM(AS20*10+AT20)/AR20*10</f>
        <v>0</v>
      </c>
      <c r="AV20" s="30">
        <v>1</v>
      </c>
      <c r="AW20" s="53"/>
      <c r="AX20" s="53"/>
      <c r="AY20" s="32">
        <f>SUM(AW20*10+AX20)/AV20*10</f>
        <v>0</v>
      </c>
      <c r="AZ20" s="33">
        <f>IF(H20&lt;250,0,IF(H20&lt;500,250,IF(H20&lt;750,"500",IF(H20&lt;1000,750,IF(H20&lt;1500,1000,IF(H20&lt;2000,1500,IF(H20&lt;2500,2000,IF(H20&lt;3000,2500,3000))))))))</f>
        <v>250</v>
      </c>
      <c r="BA20" s="34">
        <v>250</v>
      </c>
      <c r="BB20" s="6">
        <f>AZ20-BA20</f>
        <v>0</v>
      </c>
      <c r="BC20" s="33" t="str">
        <f t="shared" si="0"/>
        <v>geen actie</v>
      </c>
      <c r="BD20" s="70">
        <v>18</v>
      </c>
      <c r="BE20" s="35"/>
      <c r="BF20" s="35"/>
      <c r="BG20" s="35"/>
      <c r="BH20" s="35"/>
      <c r="BI20" s="35"/>
      <c r="BJ20" s="35"/>
      <c r="BK20" s="35"/>
      <c r="BL20" s="35"/>
    </row>
    <row r="21" spans="1:64" ht="21" customHeight="1" x14ac:dyDescent="0.3">
      <c r="A21" s="68">
        <v>19</v>
      </c>
      <c r="B21" s="3" t="str">
        <f>IF(A21=BD21,"v","x")</f>
        <v>v</v>
      </c>
      <c r="C21" s="3"/>
      <c r="D21" s="33"/>
      <c r="E21" s="27" t="s">
        <v>166</v>
      </c>
      <c r="F21" s="69"/>
      <c r="G21" s="6" t="s">
        <v>63</v>
      </c>
      <c r="H21" s="28">
        <f>SUM(K21+O21+S21+W21+AA21+AE21+AI21+AM21+AQ21+AU21+AY21)</f>
        <v>898.58730158730134</v>
      </c>
      <c r="I21" s="33">
        <v>2007</v>
      </c>
      <c r="J21" s="38">
        <f>2018-I21</f>
        <v>11</v>
      </c>
      <c r="K21" s="17">
        <v>561.25396825396797</v>
      </c>
      <c r="L21" s="53">
        <v>10</v>
      </c>
      <c r="M21" s="53">
        <v>4</v>
      </c>
      <c r="N21" s="53">
        <v>24</v>
      </c>
      <c r="O21" s="32">
        <f>SUM(M21*10+N21)/L21*10</f>
        <v>64</v>
      </c>
      <c r="P21" s="53">
        <v>9</v>
      </c>
      <c r="Q21" s="53">
        <v>9</v>
      </c>
      <c r="R21" s="53">
        <v>45</v>
      </c>
      <c r="S21" s="32">
        <f>SUM(Q21*10+R21)/P21*10</f>
        <v>150</v>
      </c>
      <c r="T21" s="53">
        <v>1</v>
      </c>
      <c r="U21" s="53"/>
      <c r="V21" s="53"/>
      <c r="W21" s="32">
        <f>SUM(U21*10+V21)/T21*10</f>
        <v>0</v>
      </c>
      <c r="X21" s="53">
        <v>9</v>
      </c>
      <c r="Y21" s="53">
        <v>7</v>
      </c>
      <c r="Z21" s="53">
        <v>41</v>
      </c>
      <c r="AA21" s="32">
        <f>SUM(Y21*10+Z21)/X21*10</f>
        <v>123.33333333333334</v>
      </c>
      <c r="AB21" s="53">
        <v>1</v>
      </c>
      <c r="AC21" s="53"/>
      <c r="AD21" s="53"/>
      <c r="AE21" s="32">
        <f>SUM(AC21*10+AD21)/AB21*10</f>
        <v>0</v>
      </c>
      <c r="AF21" s="53">
        <v>1</v>
      </c>
      <c r="AG21" s="53"/>
      <c r="AH21" s="53"/>
      <c r="AI21" s="32">
        <f>SUM(AG21*10+AH21)/AF21*10</f>
        <v>0</v>
      </c>
      <c r="AJ21" s="53">
        <v>1</v>
      </c>
      <c r="AK21" s="53"/>
      <c r="AL21" s="53"/>
      <c r="AM21" s="32">
        <f>SUM(AK21*10+AL21)/AJ21*10</f>
        <v>0</v>
      </c>
      <c r="AN21" s="30">
        <v>1</v>
      </c>
      <c r="AO21" s="53"/>
      <c r="AP21" s="53"/>
      <c r="AQ21" s="32">
        <f>SUM(AO21*10+AP21)/AN21*10</f>
        <v>0</v>
      </c>
      <c r="AR21" s="30">
        <v>1</v>
      </c>
      <c r="AS21" s="53"/>
      <c r="AT21" s="53"/>
      <c r="AU21" s="32">
        <f>SUM(AS21*10+AT21)/AR21*10</f>
        <v>0</v>
      </c>
      <c r="AV21" s="30">
        <v>1</v>
      </c>
      <c r="AW21" s="53"/>
      <c r="AX21" s="53"/>
      <c r="AY21" s="32">
        <f>SUM(AW21*10+AX21)/AV21*10</f>
        <v>0</v>
      </c>
      <c r="AZ21" s="33">
        <f>IF(H21&lt;250,0,IF(H21&lt;500,250,IF(H21&lt;750,"500",IF(H21&lt;1000,750,IF(H21&lt;1500,1000,IF(H21&lt;2000,1500,IF(H21&lt;2500,2000,IF(H21&lt;3000,2500,3000))))))))</f>
        <v>750</v>
      </c>
      <c r="BA21" s="34">
        <v>750</v>
      </c>
      <c r="BB21" s="6">
        <f>AZ21-BA21</f>
        <v>0</v>
      </c>
      <c r="BC21" s="33" t="str">
        <f t="shared" si="0"/>
        <v>geen actie</v>
      </c>
      <c r="BD21" s="70">
        <v>19</v>
      </c>
      <c r="BE21" s="35"/>
      <c r="BF21" s="35"/>
      <c r="BG21" s="35"/>
      <c r="BH21" s="35"/>
      <c r="BI21" s="35"/>
      <c r="BJ21" s="35"/>
      <c r="BK21" s="35"/>
      <c r="BL21" s="35"/>
    </row>
    <row r="22" spans="1:64" ht="21" customHeight="1" x14ac:dyDescent="0.3">
      <c r="A22" s="68">
        <v>20</v>
      </c>
      <c r="B22" s="3" t="str">
        <f>IF(A22=BD22,"v","x")</f>
        <v>v</v>
      </c>
      <c r="C22" s="3"/>
      <c r="D22" s="33"/>
      <c r="E22" s="27" t="s">
        <v>167</v>
      </c>
      <c r="F22" s="69"/>
      <c r="G22" s="6" t="s">
        <v>63</v>
      </c>
      <c r="H22" s="28">
        <f>SUM(K22+O22+S22+W22+AA22+AE22+AI22+AM22+AQ22+AU22+AY22)</f>
        <v>448.25396825396859</v>
      </c>
      <c r="I22" s="33">
        <v>2009</v>
      </c>
      <c r="J22" s="38">
        <f>2018-I22</f>
        <v>9</v>
      </c>
      <c r="K22" s="17">
        <v>246.666666666667</v>
      </c>
      <c r="L22" s="53">
        <v>7</v>
      </c>
      <c r="M22" s="53">
        <v>4</v>
      </c>
      <c r="N22" s="53">
        <v>28</v>
      </c>
      <c r="O22" s="32">
        <f>SUM(M22*10+N22)/L22*10</f>
        <v>97.142857142857139</v>
      </c>
      <c r="P22" s="53">
        <v>1</v>
      </c>
      <c r="Q22" s="53"/>
      <c r="R22" s="53"/>
      <c r="S22" s="32">
        <f>SUM(Q22*10+R22)/P22*10</f>
        <v>0</v>
      </c>
      <c r="T22" s="53">
        <v>6</v>
      </c>
      <c r="U22" s="53">
        <v>0</v>
      </c>
      <c r="V22" s="53">
        <v>16</v>
      </c>
      <c r="W22" s="32">
        <f>SUM(U22*10+V22)/T22*10</f>
        <v>26.666666666666664</v>
      </c>
      <c r="X22" s="53">
        <v>9</v>
      </c>
      <c r="Y22" s="53">
        <v>4</v>
      </c>
      <c r="Z22" s="53">
        <v>30</v>
      </c>
      <c r="AA22" s="32">
        <f>SUM(Y22*10+Z22)/X22*10</f>
        <v>77.777777777777771</v>
      </c>
      <c r="AB22" s="53">
        <v>1</v>
      </c>
      <c r="AC22" s="53"/>
      <c r="AD22" s="53"/>
      <c r="AE22" s="32">
        <f>SUM(AC22*10+AD22)/AB22*10</f>
        <v>0</v>
      </c>
      <c r="AF22" s="53">
        <v>1</v>
      </c>
      <c r="AG22" s="53"/>
      <c r="AH22" s="53"/>
      <c r="AI22" s="32">
        <f>SUM(AG22*10+AH22)/AF22*10</f>
        <v>0</v>
      </c>
      <c r="AJ22" s="53">
        <v>1</v>
      </c>
      <c r="AK22" s="53"/>
      <c r="AL22" s="53"/>
      <c r="AM22" s="32">
        <f>SUM(AK22*10+AL22)/AJ22*10</f>
        <v>0</v>
      </c>
      <c r="AN22" s="30">
        <v>1</v>
      </c>
      <c r="AO22" s="53"/>
      <c r="AP22" s="53"/>
      <c r="AQ22" s="32">
        <f>SUM(AO22*10+AP22)/AN22*10</f>
        <v>0</v>
      </c>
      <c r="AR22" s="30">
        <v>1</v>
      </c>
      <c r="AS22" s="53"/>
      <c r="AT22" s="53"/>
      <c r="AU22" s="32">
        <f>SUM(AS22*10+AT22)/AR22*10</f>
        <v>0</v>
      </c>
      <c r="AV22" s="30">
        <v>1</v>
      </c>
      <c r="AW22" s="53"/>
      <c r="AX22" s="53"/>
      <c r="AY22" s="32">
        <f>SUM(AW22*10+AX22)/AV22*10</f>
        <v>0</v>
      </c>
      <c r="AZ22" s="33">
        <f>IF(H22&lt;250,0,IF(H22&lt;500,250,IF(H22&lt;750,"500",IF(H22&lt;1000,750,IF(H22&lt;1500,1000,IF(H22&lt;2000,1500,IF(H22&lt;2500,2000,IF(H22&lt;3000,2500,3000))))))))</f>
        <v>250</v>
      </c>
      <c r="BA22" s="34">
        <v>250</v>
      </c>
      <c r="BB22" s="6">
        <f>AZ22-BA22</f>
        <v>0</v>
      </c>
      <c r="BC22" s="33" t="str">
        <f t="shared" si="0"/>
        <v>geen actie</v>
      </c>
      <c r="BD22" s="70">
        <v>20</v>
      </c>
      <c r="BE22" s="35"/>
      <c r="BF22" s="35"/>
      <c r="BG22" s="35"/>
      <c r="BH22" s="35"/>
      <c r="BI22" s="35"/>
      <c r="BJ22" s="35"/>
      <c r="BK22" s="35"/>
      <c r="BL22" s="35"/>
    </row>
    <row r="23" spans="1:64" ht="21" customHeight="1" x14ac:dyDescent="0.3">
      <c r="A23" s="68">
        <v>21</v>
      </c>
      <c r="B23" s="3" t="str">
        <f>IF(A23=BD23,"v","x")</f>
        <v>v</v>
      </c>
      <c r="C23" s="3"/>
      <c r="D23" s="44"/>
      <c r="E23" s="27" t="s">
        <v>168</v>
      </c>
      <c r="F23" s="69"/>
      <c r="G23" s="6" t="s">
        <v>63</v>
      </c>
      <c r="H23" s="28">
        <f>SUM(K23+O23+S23+W23+AA23+AE23+AI23+AM23+AQ23+AU23+AY23)</f>
        <v>70</v>
      </c>
      <c r="I23" s="33">
        <v>2011</v>
      </c>
      <c r="J23" s="38">
        <f>2018-I23</f>
        <v>7</v>
      </c>
      <c r="K23" s="17">
        <v>70</v>
      </c>
      <c r="L23" s="53">
        <v>1</v>
      </c>
      <c r="M23" s="53"/>
      <c r="N23" s="53"/>
      <c r="O23" s="32">
        <f>SUM(M23*10+N23)/L23*10</f>
        <v>0</v>
      </c>
      <c r="P23" s="53">
        <v>1</v>
      </c>
      <c r="Q23" s="53"/>
      <c r="R23" s="53"/>
      <c r="S23" s="32">
        <f>SUM(Q23*10+R23)/P23*10</f>
        <v>0</v>
      </c>
      <c r="T23" s="53">
        <v>1</v>
      </c>
      <c r="U23" s="53"/>
      <c r="V23" s="53"/>
      <c r="W23" s="32">
        <f>SUM(U23*10+V23)/T23*10</f>
        <v>0</v>
      </c>
      <c r="X23" s="53">
        <v>1</v>
      </c>
      <c r="Y23" s="53"/>
      <c r="Z23" s="53"/>
      <c r="AA23" s="32">
        <f>SUM(Y23*10+Z23)/X23*10</f>
        <v>0</v>
      </c>
      <c r="AB23" s="53">
        <v>1</v>
      </c>
      <c r="AC23" s="53"/>
      <c r="AD23" s="53"/>
      <c r="AE23" s="32">
        <f>SUM(AC23*10+AD23)/AB23*10</f>
        <v>0</v>
      </c>
      <c r="AF23" s="53">
        <v>1</v>
      </c>
      <c r="AG23" s="53"/>
      <c r="AH23" s="53"/>
      <c r="AI23" s="32">
        <f>SUM(AG23*10+AH23)/AF23*10</f>
        <v>0</v>
      </c>
      <c r="AJ23" s="53">
        <v>1</v>
      </c>
      <c r="AK23" s="53"/>
      <c r="AL23" s="53"/>
      <c r="AM23" s="32">
        <f>SUM(AK23*10+AL23)/AJ23*10</f>
        <v>0</v>
      </c>
      <c r="AN23" s="30">
        <v>1</v>
      </c>
      <c r="AO23" s="53"/>
      <c r="AP23" s="53"/>
      <c r="AQ23" s="32">
        <f>SUM(AO23*10+AP23)/AN23*10</f>
        <v>0</v>
      </c>
      <c r="AR23" s="30">
        <v>1</v>
      </c>
      <c r="AS23" s="53"/>
      <c r="AT23" s="53"/>
      <c r="AU23" s="32">
        <f>SUM(AS23*10+AT23)/AR23*10</f>
        <v>0</v>
      </c>
      <c r="AV23" s="30">
        <v>1</v>
      </c>
      <c r="AW23" s="53"/>
      <c r="AX23" s="53"/>
      <c r="AY23" s="32">
        <f>SUM(AW23*10+AX23)/AV23*10</f>
        <v>0</v>
      </c>
      <c r="AZ23" s="33">
        <f>IF(H23&lt;250,0,IF(H23&lt;500,250,IF(H23&lt;750,"500",IF(H23&lt;1000,750,IF(H23&lt;1500,1000,IF(H23&lt;2000,1500,IF(H23&lt;2500,2000,IF(H23&lt;3000,2500,3000))))))))</f>
        <v>0</v>
      </c>
      <c r="BA23" s="34">
        <v>0</v>
      </c>
      <c r="BB23" s="6">
        <f>AZ23-BA23</f>
        <v>0</v>
      </c>
      <c r="BC23" s="33" t="str">
        <f t="shared" si="0"/>
        <v>geen actie</v>
      </c>
      <c r="BD23" s="70">
        <v>21</v>
      </c>
      <c r="BE23" s="35"/>
      <c r="BF23" s="35"/>
      <c r="BG23" s="35"/>
      <c r="BH23" s="35"/>
      <c r="BI23" s="35"/>
      <c r="BJ23" s="35"/>
      <c r="BK23" s="35"/>
      <c r="BL23" s="35"/>
    </row>
    <row r="24" spans="1:64" ht="20.7" customHeight="1" x14ac:dyDescent="0.3">
      <c r="A24" s="68">
        <v>22</v>
      </c>
      <c r="B24" s="3" t="str">
        <f>IF(A24=BD24,"v","x")</f>
        <v>v</v>
      </c>
      <c r="C24" s="48"/>
      <c r="D24" s="33"/>
      <c r="E24" s="50" t="s">
        <v>169</v>
      </c>
      <c r="F24" s="200"/>
      <c r="G24" s="47" t="s">
        <v>115</v>
      </c>
      <c r="H24" s="74">
        <f>SUM(K24+O24+S24+W24+AA24+AE24+AI24+AM24+AQ24+AU24+AY24)</f>
        <v>255.66666666666669</v>
      </c>
      <c r="I24" s="54">
        <v>2008</v>
      </c>
      <c r="J24" s="75">
        <f>2018-I24</f>
        <v>10</v>
      </c>
      <c r="K24" s="17">
        <v>131</v>
      </c>
      <c r="L24" s="53">
        <v>1</v>
      </c>
      <c r="M24" s="53"/>
      <c r="N24" s="53"/>
      <c r="O24" s="32">
        <f>SUM(M24*10+N24)/L24*10</f>
        <v>0</v>
      </c>
      <c r="P24" s="53">
        <v>9</v>
      </c>
      <c r="Q24" s="53">
        <v>3</v>
      </c>
      <c r="R24" s="53">
        <v>30</v>
      </c>
      <c r="S24" s="32">
        <f>SUM(Q24*10+R24)/P24*10</f>
        <v>66.666666666666671</v>
      </c>
      <c r="T24" s="53">
        <v>1</v>
      </c>
      <c r="U24" s="53"/>
      <c r="V24" s="53"/>
      <c r="W24" s="32">
        <f>SUM(U24*10+V24)/T24*10</f>
        <v>0</v>
      </c>
      <c r="X24" s="53">
        <v>10</v>
      </c>
      <c r="Y24" s="53">
        <v>3</v>
      </c>
      <c r="Z24" s="53">
        <v>28</v>
      </c>
      <c r="AA24" s="32">
        <f>SUM(Y24*10+Z24)/X24*10</f>
        <v>58</v>
      </c>
      <c r="AB24" s="53">
        <v>1</v>
      </c>
      <c r="AC24" s="53"/>
      <c r="AD24" s="53"/>
      <c r="AE24" s="32">
        <f>SUM(AC24*10+AD24)/AB24*10</f>
        <v>0</v>
      </c>
      <c r="AF24" s="53">
        <v>1</v>
      </c>
      <c r="AG24" s="53"/>
      <c r="AH24" s="53"/>
      <c r="AI24" s="32">
        <f>SUM(AG24*10+AH24)/AF24*10</f>
        <v>0</v>
      </c>
      <c r="AJ24" s="53">
        <v>1</v>
      </c>
      <c r="AK24" s="53"/>
      <c r="AL24" s="53"/>
      <c r="AM24" s="32">
        <f>SUM(AK24*10+AL24)/AJ24*10</f>
        <v>0</v>
      </c>
      <c r="AN24" s="30">
        <v>1</v>
      </c>
      <c r="AO24" s="53"/>
      <c r="AP24" s="53"/>
      <c r="AQ24" s="32">
        <f>SUM(AO24*10+AP24)/AN24*10</f>
        <v>0</v>
      </c>
      <c r="AR24" s="30">
        <v>1</v>
      </c>
      <c r="AS24" s="53"/>
      <c r="AT24" s="53"/>
      <c r="AU24" s="32">
        <f>SUM(AS24*10+AT24)/AR24*10</f>
        <v>0</v>
      </c>
      <c r="AV24" s="30">
        <v>1</v>
      </c>
      <c r="AW24" s="53"/>
      <c r="AX24" s="53"/>
      <c r="AY24" s="32">
        <f>SUM(AW24*10+AX24)/AV24*10</f>
        <v>0</v>
      </c>
      <c r="AZ24" s="54">
        <f>IF(H24&lt;250,0,IF(H24&lt;500,250,IF(H24&lt;750,"500",IF(H24&lt;1000,750,IF(H24&lt;1500,1000,IF(H24&lt;2000,1500,IF(H24&lt;2500,2000,IF(H24&lt;3000,2500,3000))))))))</f>
        <v>250</v>
      </c>
      <c r="BA24" s="55"/>
      <c r="BB24" s="51">
        <f>AZ24-BA24</f>
        <v>250</v>
      </c>
      <c r="BC24" s="33" t="str">
        <f t="shared" si="0"/>
        <v>diploma uitschrijven: 250 punten</v>
      </c>
      <c r="BD24" s="70">
        <v>22</v>
      </c>
      <c r="BE24" s="35"/>
      <c r="BF24" s="35"/>
      <c r="BG24" s="35"/>
      <c r="BH24" s="35"/>
      <c r="BI24" s="35"/>
      <c r="BJ24" s="35"/>
      <c r="BK24" s="35"/>
      <c r="BL24" s="35"/>
    </row>
    <row r="25" spans="1:64" ht="20.25" customHeight="1" x14ac:dyDescent="0.3">
      <c r="A25" s="68">
        <v>23</v>
      </c>
      <c r="B25" s="3" t="str">
        <f>IF(A25=BD25,"v","x")</f>
        <v>v</v>
      </c>
      <c r="C25" s="10"/>
      <c r="D25" s="33"/>
      <c r="E25" s="27" t="s">
        <v>170</v>
      </c>
      <c r="F25" s="71"/>
      <c r="G25" s="3" t="s">
        <v>65</v>
      </c>
      <c r="H25" s="28">
        <f>SUM(K25+O25+S25+W25+AA25+AE25+AI25+AM25+AQ25+AU25+AY25)</f>
        <v>751.15873015873001</v>
      </c>
      <c r="I25" s="3">
        <v>2007</v>
      </c>
      <c r="J25" s="38">
        <f>2018-I25</f>
        <v>11</v>
      </c>
      <c r="K25" s="17">
        <v>509.15873015873001</v>
      </c>
      <c r="L25" s="53">
        <v>1</v>
      </c>
      <c r="M25" s="53"/>
      <c r="N25" s="53"/>
      <c r="O25" s="32">
        <f>SUM(M25*10+N25)/L25*10</f>
        <v>0</v>
      </c>
      <c r="P25" s="53">
        <v>9</v>
      </c>
      <c r="Q25" s="53">
        <v>4</v>
      </c>
      <c r="R25" s="53">
        <v>35</v>
      </c>
      <c r="S25" s="32">
        <f>SUM(Q25*10+R25)/P25*10</f>
        <v>83.333333333333343</v>
      </c>
      <c r="T25" s="53">
        <v>6</v>
      </c>
      <c r="U25" s="53">
        <v>1</v>
      </c>
      <c r="V25" s="53">
        <v>15</v>
      </c>
      <c r="W25" s="32">
        <f>SUM(U25*10+V25)/T25*10</f>
        <v>41.666666666666671</v>
      </c>
      <c r="X25" s="53">
        <v>10</v>
      </c>
      <c r="Y25" s="53">
        <v>7</v>
      </c>
      <c r="Z25" s="53">
        <v>47</v>
      </c>
      <c r="AA25" s="32">
        <f>SUM(Y25*10+Z25)/X25*10</f>
        <v>117</v>
      </c>
      <c r="AB25" s="53">
        <v>1</v>
      </c>
      <c r="AC25" s="53"/>
      <c r="AD25" s="53"/>
      <c r="AE25" s="32">
        <f>SUM(AC25*10+AD25)/AB25*10</f>
        <v>0</v>
      </c>
      <c r="AF25" s="53">
        <v>1</v>
      </c>
      <c r="AG25" s="53"/>
      <c r="AH25" s="53"/>
      <c r="AI25" s="32">
        <f>SUM(AG25*10+AH25)/AF25*10</f>
        <v>0</v>
      </c>
      <c r="AJ25" s="53">
        <v>1</v>
      </c>
      <c r="AK25" s="53"/>
      <c r="AL25" s="53"/>
      <c r="AM25" s="32">
        <f>SUM(AK25*10+AL25)/AJ25*10</f>
        <v>0</v>
      </c>
      <c r="AN25" s="30">
        <v>1</v>
      </c>
      <c r="AO25" s="53"/>
      <c r="AP25" s="53"/>
      <c r="AQ25" s="32">
        <f>SUM(AO25*10+AP25)/AN25*10</f>
        <v>0</v>
      </c>
      <c r="AR25" s="30">
        <v>1</v>
      </c>
      <c r="AS25" s="53"/>
      <c r="AT25" s="53"/>
      <c r="AU25" s="32">
        <f>SUM(AS25*10+AT25)/AR25*10</f>
        <v>0</v>
      </c>
      <c r="AV25" s="30">
        <v>1</v>
      </c>
      <c r="AW25" s="53"/>
      <c r="AX25" s="53"/>
      <c r="AY25" s="32">
        <f>SUM(AW25*10+AX25)/AV25*10</f>
        <v>0</v>
      </c>
      <c r="AZ25" s="33">
        <f>IF(H25&lt;250,0,IF(H25&lt;500,250,IF(H25&lt;750,"500",IF(H25&lt;1000,750,IF(H25&lt;1500,1000,IF(H25&lt;2000,1500,IF(H25&lt;2500,2000,IF(H25&lt;3000,2500,3000))))))))</f>
        <v>750</v>
      </c>
      <c r="BA25" s="34">
        <v>500</v>
      </c>
      <c r="BB25" s="6">
        <f>AZ25-BA25</f>
        <v>250</v>
      </c>
      <c r="BC25" s="33" t="str">
        <f t="shared" si="0"/>
        <v>diploma uitschrijven: 750 punten</v>
      </c>
      <c r="BD25" s="70">
        <v>23</v>
      </c>
      <c r="BE25" s="35"/>
      <c r="BF25" s="35"/>
      <c r="BG25" s="35"/>
      <c r="BH25" s="35"/>
      <c r="BL25" s="35"/>
    </row>
    <row r="26" spans="1:64" ht="20.7" customHeight="1" x14ac:dyDescent="0.3">
      <c r="A26" s="68">
        <v>40</v>
      </c>
      <c r="B26" s="3" t="str">
        <f>IF(A26=BD26,"v","x")</f>
        <v>v</v>
      </c>
      <c r="C26" s="3" t="s">
        <v>61</v>
      </c>
      <c r="D26" s="193"/>
      <c r="E26" s="8" t="s">
        <v>487</v>
      </c>
      <c r="F26" s="208">
        <v>117301</v>
      </c>
      <c r="G26" s="3" t="s">
        <v>79</v>
      </c>
      <c r="H26" s="28">
        <f>SUM(K26+O26+S26+W26+AA26+AE26+AI26+AM26+AQ26+AU26+AY26)</f>
        <v>40</v>
      </c>
      <c r="I26" s="33">
        <v>2007</v>
      </c>
      <c r="J26" s="75">
        <f>2018-I26</f>
        <v>11</v>
      </c>
      <c r="K26" s="17"/>
      <c r="L26" s="53">
        <v>1</v>
      </c>
      <c r="M26" s="53"/>
      <c r="N26" s="53"/>
      <c r="O26" s="32">
        <f>SUM(M26*10+N26)/L26*10</f>
        <v>0</v>
      </c>
      <c r="P26" s="53">
        <v>1</v>
      </c>
      <c r="Q26" s="53"/>
      <c r="R26" s="53"/>
      <c r="S26" s="32">
        <f>SUM(Q26*10+R26)/P26*10</f>
        <v>0</v>
      </c>
      <c r="T26" s="53">
        <v>1</v>
      </c>
      <c r="U26" s="53"/>
      <c r="V26" s="53"/>
      <c r="W26" s="32">
        <f>SUM(U26*10+V26)/T26*10</f>
        <v>0</v>
      </c>
      <c r="X26" s="53">
        <v>5</v>
      </c>
      <c r="Y26" s="53">
        <v>1</v>
      </c>
      <c r="Z26" s="53">
        <v>10</v>
      </c>
      <c r="AA26" s="32">
        <f>SUM(Y26*10+Z26)/X26*10</f>
        <v>40</v>
      </c>
      <c r="AB26" s="53">
        <v>1</v>
      </c>
      <c r="AC26" s="53"/>
      <c r="AD26" s="53"/>
      <c r="AE26" s="32">
        <f>SUM(AC26*10+AD26)/AB26*10</f>
        <v>0</v>
      </c>
      <c r="AF26" s="53">
        <v>1</v>
      </c>
      <c r="AG26" s="53"/>
      <c r="AH26" s="53"/>
      <c r="AI26" s="32">
        <f>SUM(AG26*10+AH26)/AF26*10</f>
        <v>0</v>
      </c>
      <c r="AJ26" s="53">
        <v>1</v>
      </c>
      <c r="AK26" s="53"/>
      <c r="AL26" s="53"/>
      <c r="AM26" s="32">
        <f>SUM(AK26*10+AL26)/AJ26*10</f>
        <v>0</v>
      </c>
      <c r="AN26" s="30">
        <v>1</v>
      </c>
      <c r="AO26" s="53"/>
      <c r="AP26" s="53"/>
      <c r="AQ26" s="32">
        <f>SUM(AO26*10+AP26)/AN26*10</f>
        <v>0</v>
      </c>
      <c r="AR26" s="30">
        <v>1</v>
      </c>
      <c r="AS26" s="53"/>
      <c r="AT26" s="53"/>
      <c r="AU26" s="32">
        <f>SUM(AS26*10+AT26)/AR26*10</f>
        <v>0</v>
      </c>
      <c r="AV26" s="30">
        <v>1</v>
      </c>
      <c r="AW26" s="53"/>
      <c r="AX26" s="53"/>
      <c r="AY26" s="32">
        <f>SUM(AW26*10+AX26)/AV26*10</f>
        <v>0</v>
      </c>
      <c r="AZ26" s="33">
        <f>IF(H26&lt;250,0,IF(H26&lt;500,250,IF(H26&lt;750,"500",IF(H26&lt;1000,750,IF(H26&lt;1500,1000,IF(H26&lt;2000,1500,IF(H26&lt;2500,2000,IF(H26&lt;3000,2500,3000))))))))</f>
        <v>0</v>
      </c>
      <c r="BA26" s="34">
        <v>0</v>
      </c>
      <c r="BB26" s="6">
        <f>AZ26-BA26</f>
        <v>0</v>
      </c>
      <c r="BC26" s="33" t="str">
        <f t="shared" si="0"/>
        <v>geen actie</v>
      </c>
      <c r="BD26" s="70">
        <v>40</v>
      </c>
      <c r="BE26" s="35"/>
      <c r="BF26" s="35"/>
      <c r="BG26" s="35"/>
      <c r="BH26" s="35"/>
      <c r="BI26" s="35"/>
      <c r="BJ26" s="35"/>
      <c r="BK26" s="35"/>
      <c r="BL26" s="35"/>
    </row>
    <row r="27" spans="1:64" x14ac:dyDescent="0.3">
      <c r="A27" s="68">
        <v>24</v>
      </c>
      <c r="B27" s="3" t="str">
        <f>IF(A27=BD27,"v","x")</f>
        <v>v</v>
      </c>
      <c r="C27" s="10" t="s">
        <v>61</v>
      </c>
      <c r="D27" s="33"/>
      <c r="E27" s="27" t="s">
        <v>171</v>
      </c>
      <c r="F27" s="71" t="s">
        <v>172</v>
      </c>
      <c r="G27" s="3" t="s">
        <v>115</v>
      </c>
      <c r="H27" s="74">
        <f>SUM(K27+O27+S27+W27+AA27+AE27+AI27+AM27+AQ27+AU27+AY27)</f>
        <v>550.75396825396865</v>
      </c>
      <c r="I27" s="54">
        <v>2008</v>
      </c>
      <c r="J27" s="75">
        <f>2018-I27</f>
        <v>10</v>
      </c>
      <c r="K27" s="17">
        <v>348.134920634921</v>
      </c>
      <c r="L27" s="53">
        <v>7</v>
      </c>
      <c r="M27" s="53">
        <v>4</v>
      </c>
      <c r="N27" s="53">
        <v>26</v>
      </c>
      <c r="O27" s="32">
        <f>SUM(M27*10+N27)/L27*10</f>
        <v>94.285714285714292</v>
      </c>
      <c r="P27" s="53">
        <v>1</v>
      </c>
      <c r="Q27" s="53"/>
      <c r="R27" s="53"/>
      <c r="S27" s="32">
        <f>SUM(Q27*10+R27)/P27*10</f>
        <v>0</v>
      </c>
      <c r="T27" s="53">
        <v>1</v>
      </c>
      <c r="U27" s="53"/>
      <c r="V27" s="53"/>
      <c r="W27" s="32">
        <f>SUM(U27*10+V27)/T27*10</f>
        <v>0</v>
      </c>
      <c r="X27" s="53">
        <v>6</v>
      </c>
      <c r="Y27" s="53">
        <v>4</v>
      </c>
      <c r="Z27" s="53">
        <v>25</v>
      </c>
      <c r="AA27" s="32">
        <f>SUM(Y27*10+Z27)/X27*10</f>
        <v>108.33333333333334</v>
      </c>
      <c r="AB27" s="53">
        <v>1</v>
      </c>
      <c r="AC27" s="53"/>
      <c r="AD27" s="53"/>
      <c r="AE27" s="32">
        <f>SUM(AC27*10+AD27)/AB27*10</f>
        <v>0</v>
      </c>
      <c r="AF27" s="53">
        <v>1</v>
      </c>
      <c r="AG27" s="53"/>
      <c r="AH27" s="53"/>
      <c r="AI27" s="32">
        <f>SUM(AG27*10+AH27)/AF27*10</f>
        <v>0</v>
      </c>
      <c r="AJ27" s="53">
        <v>1</v>
      </c>
      <c r="AK27" s="53"/>
      <c r="AL27" s="53"/>
      <c r="AM27" s="32">
        <f>SUM(AK27*10+AL27)/AJ27*10</f>
        <v>0</v>
      </c>
      <c r="AN27" s="30">
        <v>1</v>
      </c>
      <c r="AO27" s="53"/>
      <c r="AP27" s="53"/>
      <c r="AQ27" s="32">
        <f>SUM(AO27*10+AP27)/AN27*10</f>
        <v>0</v>
      </c>
      <c r="AR27" s="30">
        <v>1</v>
      </c>
      <c r="AS27" s="53"/>
      <c r="AT27" s="53"/>
      <c r="AU27" s="32">
        <f>SUM(AS27*10+AT27)/AR27*10</f>
        <v>0</v>
      </c>
      <c r="AV27" s="30">
        <v>1</v>
      </c>
      <c r="AW27" s="53"/>
      <c r="AX27" s="53"/>
      <c r="AY27" s="32">
        <f>SUM(AW27*10+AX27)/AV27*10</f>
        <v>0</v>
      </c>
      <c r="AZ27" s="33" t="str">
        <f>IF(H27&lt;250,0,IF(H27&lt;500,250,IF(H27&lt;750,"500",IF(H27&lt;1000,750,IF(H27&lt;1500,1000,IF(H27&lt;2000,1500,IF(H27&lt;2500,2000,IF(H27&lt;3000,2500,3000))))))))</f>
        <v>500</v>
      </c>
      <c r="BA27" s="34">
        <v>250</v>
      </c>
      <c r="BB27" s="6">
        <f>AZ27-BA27</f>
        <v>250</v>
      </c>
      <c r="BC27" s="33" t="str">
        <f t="shared" si="0"/>
        <v>diploma uitschrijven: 500 punten</v>
      </c>
      <c r="BD27" s="70">
        <v>24</v>
      </c>
      <c r="BE27" s="35"/>
      <c r="BF27" s="35"/>
      <c r="BG27" s="35"/>
      <c r="BH27" s="35"/>
      <c r="BI27" s="35"/>
      <c r="BJ27" s="35"/>
      <c r="BK27" s="35"/>
      <c r="BL27" s="35"/>
    </row>
    <row r="28" spans="1:64" ht="21" customHeight="1" x14ac:dyDescent="0.3">
      <c r="A28" s="68">
        <v>25</v>
      </c>
      <c r="B28" s="3" t="str">
        <f>IF(A28=BD28,"v","x")</f>
        <v>v</v>
      </c>
      <c r="C28" s="3"/>
      <c r="D28" s="73"/>
      <c r="E28" s="8" t="s">
        <v>173</v>
      </c>
      <c r="F28" s="8">
        <v>118931</v>
      </c>
      <c r="G28" s="3" t="s">
        <v>115</v>
      </c>
      <c r="H28" s="74">
        <f>SUM(K28+O28+S28+W28+AA28+AE28+AI28+AM28+AQ28+AU28+AY28)</f>
        <v>68.333333333333329</v>
      </c>
      <c r="I28" s="54">
        <v>2010</v>
      </c>
      <c r="J28" s="75">
        <f>2018-I28</f>
        <v>8</v>
      </c>
      <c r="K28" s="17"/>
      <c r="L28" s="53">
        <v>1</v>
      </c>
      <c r="M28" s="53"/>
      <c r="N28" s="53"/>
      <c r="O28" s="32">
        <f>SUM(M28*10+N28)/L28*10</f>
        <v>0</v>
      </c>
      <c r="P28" s="53">
        <v>1</v>
      </c>
      <c r="Q28" s="53"/>
      <c r="R28" s="53"/>
      <c r="S28" s="32">
        <f>SUM(Q28*10+R28)/P28*10</f>
        <v>0</v>
      </c>
      <c r="T28" s="53">
        <v>6</v>
      </c>
      <c r="U28" s="53">
        <v>2</v>
      </c>
      <c r="V28" s="53">
        <v>21</v>
      </c>
      <c r="W28" s="32">
        <f>SUM(U28*10+V28)/T28*10</f>
        <v>68.333333333333329</v>
      </c>
      <c r="X28" s="53">
        <v>1</v>
      </c>
      <c r="Y28" s="53"/>
      <c r="Z28" s="53"/>
      <c r="AA28" s="32">
        <f>SUM(Y28*10+Z28)/X28*10</f>
        <v>0</v>
      </c>
      <c r="AB28" s="53">
        <v>1</v>
      </c>
      <c r="AC28" s="53"/>
      <c r="AD28" s="53"/>
      <c r="AE28" s="32">
        <f>SUM(AC28*10+AD28)/AB28*10</f>
        <v>0</v>
      </c>
      <c r="AF28" s="53">
        <v>1</v>
      </c>
      <c r="AG28" s="53"/>
      <c r="AH28" s="53"/>
      <c r="AI28" s="32">
        <f>SUM(AG28*10+AH28)/AF28*10</f>
        <v>0</v>
      </c>
      <c r="AJ28" s="53">
        <v>1</v>
      </c>
      <c r="AK28" s="53"/>
      <c r="AL28" s="53"/>
      <c r="AM28" s="32">
        <f>SUM(AK28*10+AL28)/AJ28*10</f>
        <v>0</v>
      </c>
      <c r="AN28" s="30">
        <v>1</v>
      </c>
      <c r="AO28" s="53"/>
      <c r="AP28" s="53"/>
      <c r="AQ28" s="32">
        <f>SUM(AO28*10+AP28)/AN28*10</f>
        <v>0</v>
      </c>
      <c r="AR28" s="30">
        <v>1</v>
      </c>
      <c r="AS28" s="53"/>
      <c r="AT28" s="53"/>
      <c r="AU28" s="32">
        <f>SUM(AS28*10+AT28)/AR28*10</f>
        <v>0</v>
      </c>
      <c r="AV28" s="30">
        <v>1</v>
      </c>
      <c r="AW28" s="53"/>
      <c r="AX28" s="53"/>
      <c r="AY28" s="32">
        <f>SUM(AW28*10+AX28)/AV28*10</f>
        <v>0</v>
      </c>
      <c r="AZ28" s="54">
        <f>IF(H28&lt;250,0,IF(H28&lt;500,250,IF(H28&lt;750,"500",IF(H28&lt;1000,750,IF(H28&lt;1500,1000,IF(H28&lt;2000,1500,IF(H28&lt;2500,2000,IF(H28&lt;3000,2500,3000))))))))</f>
        <v>0</v>
      </c>
      <c r="BA28" s="55">
        <v>0</v>
      </c>
      <c r="BB28" s="51">
        <f>AZ28-BA28</f>
        <v>0</v>
      </c>
      <c r="BC28" s="33" t="str">
        <f t="shared" si="0"/>
        <v>geen actie</v>
      </c>
      <c r="BD28" s="70">
        <v>25</v>
      </c>
      <c r="BE28" s="35"/>
      <c r="BF28" s="35"/>
      <c r="BG28" s="35"/>
      <c r="BH28" s="35"/>
      <c r="BI28" s="35"/>
      <c r="BJ28" s="35"/>
      <c r="BK28" s="35"/>
      <c r="BL28" s="35"/>
    </row>
    <row r="29" spans="1:64" x14ac:dyDescent="0.3">
      <c r="A29" s="68">
        <v>26</v>
      </c>
      <c r="B29" s="3" t="str">
        <f>IF(A29=BD29,"v","x")</f>
        <v>v</v>
      </c>
      <c r="C29" s="10" t="s">
        <v>61</v>
      </c>
      <c r="D29" s="33"/>
      <c r="E29" s="41" t="s">
        <v>174</v>
      </c>
      <c r="F29" s="69"/>
      <c r="G29" s="33" t="s">
        <v>84</v>
      </c>
      <c r="H29" s="74">
        <f>SUM(K29+O29+S29+W29+AA29+AE29+AI29+AM29+AQ29+AU29+AY29)</f>
        <v>1375.8928571428601</v>
      </c>
      <c r="I29" s="54">
        <v>2007</v>
      </c>
      <c r="J29" s="75">
        <f>2018-I29</f>
        <v>11</v>
      </c>
      <c r="K29" s="17">
        <v>1146.8928571428601</v>
      </c>
      <c r="L29" s="53">
        <v>10</v>
      </c>
      <c r="M29" s="53">
        <v>4</v>
      </c>
      <c r="N29" s="53">
        <v>34</v>
      </c>
      <c r="O29" s="32">
        <f>SUM(M29*10+N29)/L29*10</f>
        <v>74</v>
      </c>
      <c r="P29" s="53">
        <v>6</v>
      </c>
      <c r="Q29" s="53">
        <v>1</v>
      </c>
      <c r="R29" s="53">
        <v>17</v>
      </c>
      <c r="S29" s="32">
        <f>SUM(Q29*10+R29)/P29*10</f>
        <v>45</v>
      </c>
      <c r="T29" s="53">
        <v>5</v>
      </c>
      <c r="U29" s="53">
        <v>2</v>
      </c>
      <c r="V29" s="53">
        <v>15</v>
      </c>
      <c r="W29" s="32">
        <f>SUM(U29*10+V29)/T29*10</f>
        <v>70</v>
      </c>
      <c r="X29" s="53">
        <v>5</v>
      </c>
      <c r="Y29" s="53">
        <v>1</v>
      </c>
      <c r="Z29" s="53">
        <v>10</v>
      </c>
      <c r="AA29" s="32">
        <f>SUM(Y29*10+Z29)/X29*10</f>
        <v>40</v>
      </c>
      <c r="AB29" s="53">
        <v>1</v>
      </c>
      <c r="AC29" s="53"/>
      <c r="AD29" s="53"/>
      <c r="AE29" s="32">
        <f>SUM(AC29*10+AD29)/AB29*10</f>
        <v>0</v>
      </c>
      <c r="AF29" s="53">
        <v>1</v>
      </c>
      <c r="AG29" s="53"/>
      <c r="AH29" s="53"/>
      <c r="AI29" s="32">
        <f>SUM(AG29*10+AH29)/AF29*10</f>
        <v>0</v>
      </c>
      <c r="AJ29" s="53">
        <v>1</v>
      </c>
      <c r="AK29" s="53"/>
      <c r="AL29" s="53"/>
      <c r="AM29" s="32">
        <f>SUM(AK29*10+AL29)/AJ29*10</f>
        <v>0</v>
      </c>
      <c r="AN29" s="30">
        <v>1</v>
      </c>
      <c r="AO29" s="53"/>
      <c r="AP29" s="53"/>
      <c r="AQ29" s="32">
        <f>SUM(AO29*10+AP29)/AN29*10</f>
        <v>0</v>
      </c>
      <c r="AR29" s="30">
        <v>1</v>
      </c>
      <c r="AS29" s="53"/>
      <c r="AT29" s="53"/>
      <c r="AU29" s="32">
        <f>SUM(AS29*10+AT29)/AR29*10</f>
        <v>0</v>
      </c>
      <c r="AV29" s="30">
        <v>1</v>
      </c>
      <c r="AW29" s="53"/>
      <c r="AX29" s="53"/>
      <c r="AY29" s="32">
        <f>SUM(AW29*10+AX29)/AV29*10</f>
        <v>0</v>
      </c>
      <c r="AZ29" s="54">
        <f>IF(H29&lt;250,0,IF(H29&lt;500,250,IF(H29&lt;750,"500",IF(H29&lt;1000,750,IF(H29&lt;1500,1000,IF(H29&lt;2000,1500,IF(H29&lt;2500,2000,IF(H29&lt;3000,2500,3000))))))))</f>
        <v>1000</v>
      </c>
      <c r="BA29" s="55">
        <v>1000</v>
      </c>
      <c r="BB29" s="51">
        <f>AZ29-BA29</f>
        <v>0</v>
      </c>
      <c r="BC29" s="33" t="str">
        <f t="shared" si="0"/>
        <v>geen actie</v>
      </c>
      <c r="BD29" s="70">
        <v>26</v>
      </c>
      <c r="BE29" s="35"/>
      <c r="BF29" s="35"/>
      <c r="BG29" s="35"/>
      <c r="BH29" s="35"/>
      <c r="BI29" s="35"/>
      <c r="BJ29" s="35"/>
      <c r="BK29" s="35"/>
      <c r="BL29" s="35"/>
    </row>
    <row r="30" spans="1:64" ht="21" customHeight="1" x14ac:dyDescent="0.3">
      <c r="A30" s="68">
        <v>27</v>
      </c>
      <c r="B30" s="3" t="str">
        <f>IF(A30=BD30,"v","x")</f>
        <v>v</v>
      </c>
      <c r="C30" s="3" t="s">
        <v>61</v>
      </c>
      <c r="D30" s="33"/>
      <c r="E30" s="27" t="s">
        <v>175</v>
      </c>
      <c r="F30" s="69">
        <v>117497</v>
      </c>
      <c r="G30" s="6" t="s">
        <v>129</v>
      </c>
      <c r="H30" s="74">
        <f>SUM(K30+O30+S30+W30+AA30+AE30+AI30+AM30+AQ30+AU30+AY30)</f>
        <v>141.90476190476193</v>
      </c>
      <c r="I30" s="54">
        <v>2009</v>
      </c>
      <c r="J30" s="75">
        <f>2018-I30</f>
        <v>9</v>
      </c>
      <c r="K30" s="17">
        <v>0</v>
      </c>
      <c r="L30" s="53">
        <v>7</v>
      </c>
      <c r="M30" s="53">
        <v>2</v>
      </c>
      <c r="N30" s="53">
        <v>21</v>
      </c>
      <c r="O30" s="32">
        <f>SUM(M30*10+N30)/L30*10</f>
        <v>58.571428571428569</v>
      </c>
      <c r="P30" s="53">
        <v>6</v>
      </c>
      <c r="Q30" s="53">
        <v>3</v>
      </c>
      <c r="R30" s="53">
        <v>20</v>
      </c>
      <c r="S30" s="32">
        <f>SUM(Q30*10+R30)/P30*10</f>
        <v>83.333333333333343</v>
      </c>
      <c r="T30" s="53">
        <v>1</v>
      </c>
      <c r="U30" s="53"/>
      <c r="V30" s="53"/>
      <c r="W30" s="32">
        <f>SUM(U30*10+V30)/T30*10</f>
        <v>0</v>
      </c>
      <c r="X30" s="53">
        <v>1</v>
      </c>
      <c r="Y30" s="53"/>
      <c r="Z30" s="53"/>
      <c r="AA30" s="32">
        <f>SUM(Y30*10+Z30)/X30*10</f>
        <v>0</v>
      </c>
      <c r="AB30" s="53">
        <v>1</v>
      </c>
      <c r="AC30" s="53"/>
      <c r="AD30" s="53"/>
      <c r="AE30" s="32">
        <f>SUM(AC30*10+AD30)/AB30*10</f>
        <v>0</v>
      </c>
      <c r="AF30" s="53">
        <v>1</v>
      </c>
      <c r="AG30" s="53"/>
      <c r="AH30" s="53"/>
      <c r="AI30" s="32">
        <f>SUM(AG30*10+AH30)/AF30*10</f>
        <v>0</v>
      </c>
      <c r="AJ30" s="53">
        <v>1</v>
      </c>
      <c r="AK30" s="53"/>
      <c r="AL30" s="53"/>
      <c r="AM30" s="32">
        <f>SUM(AK30*10+AL30)/AJ30*10</f>
        <v>0</v>
      </c>
      <c r="AN30" s="30">
        <v>1</v>
      </c>
      <c r="AO30" s="53"/>
      <c r="AP30" s="53"/>
      <c r="AQ30" s="32">
        <f>SUM(AO30*10+AP30)/AN30*10</f>
        <v>0</v>
      </c>
      <c r="AR30" s="30">
        <v>1</v>
      </c>
      <c r="AS30" s="53"/>
      <c r="AT30" s="53"/>
      <c r="AU30" s="32">
        <f>SUM(AS30*10+AT30)/AR30*10</f>
        <v>0</v>
      </c>
      <c r="AV30" s="30">
        <v>1</v>
      </c>
      <c r="AW30" s="53"/>
      <c r="AX30" s="53"/>
      <c r="AY30" s="32">
        <f>SUM(AW30*10+AX30)/AV30*10</f>
        <v>0</v>
      </c>
      <c r="AZ30" s="54">
        <f>IF(H30&lt;250,0,IF(H30&lt;500,250,IF(H30&lt;750,"500",IF(H30&lt;1000,750,IF(H30&lt;1500,1000,IF(H30&lt;2000,1500,IF(H30&lt;2500,2000,IF(H30&lt;3000,2500,3000))))))))</f>
        <v>0</v>
      </c>
      <c r="BA30" s="55">
        <v>0</v>
      </c>
      <c r="BB30" s="51">
        <f>AZ30-BA30</f>
        <v>0</v>
      </c>
      <c r="BC30" s="33" t="str">
        <f t="shared" si="0"/>
        <v>geen actie</v>
      </c>
      <c r="BD30" s="70">
        <v>27</v>
      </c>
      <c r="BE30" s="35"/>
      <c r="BF30" s="35"/>
      <c r="BG30" s="35"/>
      <c r="BH30" s="35"/>
      <c r="BI30" s="35"/>
      <c r="BJ30" s="35"/>
      <c r="BK30" s="35"/>
      <c r="BL30" s="35"/>
    </row>
    <row r="31" spans="1:64" x14ac:dyDescent="0.3">
      <c r="A31" s="68">
        <v>36</v>
      </c>
      <c r="B31" s="3" t="str">
        <f>IF(A31=BD31,"v","x")</f>
        <v>v</v>
      </c>
      <c r="C31" s="3"/>
      <c r="D31" s="194"/>
      <c r="E31" s="196" t="s">
        <v>489</v>
      </c>
      <c r="F31" s="209">
        <v>117409</v>
      </c>
      <c r="G31" s="3" t="s">
        <v>65</v>
      </c>
      <c r="H31" s="74">
        <f>SUM(K31+O31+S31+W31+AA31+AE31+AI31+AM31+AQ31+AU31+AY31)</f>
        <v>135.55555555555554</v>
      </c>
      <c r="I31" s="54">
        <v>2006</v>
      </c>
      <c r="J31" s="75">
        <f>2018-I31</f>
        <v>12</v>
      </c>
      <c r="K31" s="17"/>
      <c r="L31" s="53">
        <v>1</v>
      </c>
      <c r="M31" s="53"/>
      <c r="N31" s="53"/>
      <c r="O31" s="32">
        <f>SUM(M31*10+N31)/L31*10</f>
        <v>0</v>
      </c>
      <c r="P31" s="53">
        <v>1</v>
      </c>
      <c r="Q31" s="53"/>
      <c r="R31" s="53"/>
      <c r="S31" s="32">
        <f>SUM(Q31*10+R31)/P31*10</f>
        <v>0</v>
      </c>
      <c r="T31" s="53">
        <v>1</v>
      </c>
      <c r="U31" s="53"/>
      <c r="V31" s="53"/>
      <c r="W31" s="32">
        <f>SUM(U31*10+V31)/T31*10</f>
        <v>0</v>
      </c>
      <c r="X31" s="53">
        <v>9</v>
      </c>
      <c r="Y31" s="53">
        <v>8</v>
      </c>
      <c r="Z31" s="53">
        <v>42</v>
      </c>
      <c r="AA31" s="32">
        <f>SUM(Y31*10+Z31)/X31*10</f>
        <v>135.55555555555554</v>
      </c>
      <c r="AB31" s="53">
        <v>1</v>
      </c>
      <c r="AC31" s="53"/>
      <c r="AD31" s="53"/>
      <c r="AE31" s="32">
        <f>SUM(AC31*10+AD31)/AB31*10</f>
        <v>0</v>
      </c>
      <c r="AF31" s="53">
        <v>1</v>
      </c>
      <c r="AG31" s="53"/>
      <c r="AH31" s="53"/>
      <c r="AI31" s="32">
        <f>SUM(AG31*10+AH31)/AF31*10</f>
        <v>0</v>
      </c>
      <c r="AJ31" s="53">
        <v>1</v>
      </c>
      <c r="AK31" s="53"/>
      <c r="AL31" s="53"/>
      <c r="AM31" s="32">
        <f>SUM(AK31*10+AL31)/AJ31*10</f>
        <v>0</v>
      </c>
      <c r="AN31" s="30">
        <v>1</v>
      </c>
      <c r="AO31" s="53"/>
      <c r="AP31" s="53"/>
      <c r="AQ31" s="32">
        <f>SUM(AO31*10+AP31)/AN31*10</f>
        <v>0</v>
      </c>
      <c r="AR31" s="30">
        <v>1</v>
      </c>
      <c r="AS31" s="53"/>
      <c r="AT31" s="53"/>
      <c r="AU31" s="32">
        <f>SUM(AS31*10+AT31)/AR31*10</f>
        <v>0</v>
      </c>
      <c r="AV31" s="30">
        <v>1</v>
      </c>
      <c r="AW31" s="53"/>
      <c r="AX31" s="53"/>
      <c r="AY31" s="32">
        <f>SUM(AW31*10+AX31)/AV31*10</f>
        <v>0</v>
      </c>
      <c r="AZ31" s="54">
        <f>IF(H31&lt;250,0,IF(H31&lt;500,250,IF(H31&lt;750,"500",IF(H31&lt;1000,750,IF(H31&lt;1500,1000,IF(H31&lt;2000,1500,IF(H31&lt;2500,2000,IF(H31&lt;3000,2500,3000))))))))</f>
        <v>0</v>
      </c>
      <c r="BA31" s="55">
        <v>0</v>
      </c>
      <c r="BB31" s="51">
        <f>AZ31-BA31</f>
        <v>0</v>
      </c>
      <c r="BC31" s="33" t="str">
        <f t="shared" si="0"/>
        <v>geen actie</v>
      </c>
      <c r="BD31" s="70">
        <v>36</v>
      </c>
      <c r="BE31" s="35"/>
      <c r="BF31" s="35"/>
      <c r="BG31" s="35"/>
      <c r="BH31" s="35"/>
      <c r="BI31" s="35"/>
      <c r="BJ31" s="35"/>
      <c r="BK31" s="35"/>
      <c r="BL31" s="35"/>
    </row>
    <row r="32" spans="1:64" ht="21" customHeight="1" x14ac:dyDescent="0.3">
      <c r="A32" s="68">
        <v>28</v>
      </c>
      <c r="B32" s="3" t="str">
        <f>IF(A32=BD32,"v","x")</f>
        <v>v</v>
      </c>
      <c r="C32" s="10"/>
      <c r="D32" s="73"/>
      <c r="E32" s="27" t="s">
        <v>176</v>
      </c>
      <c r="F32" s="71"/>
      <c r="G32" s="3"/>
      <c r="H32" s="74">
        <f>SUM(K32+O32+S32+W32+AA32+AE32+AI32+AM32+AQ32+AU32+AY32)</f>
        <v>327.71428571428601</v>
      </c>
      <c r="I32" s="54">
        <v>2007</v>
      </c>
      <c r="J32" s="75">
        <f>2018-I32</f>
        <v>11</v>
      </c>
      <c r="K32" s="17">
        <v>197.71428571428601</v>
      </c>
      <c r="L32" s="53">
        <v>1</v>
      </c>
      <c r="M32" s="53"/>
      <c r="N32" s="53"/>
      <c r="O32" s="32">
        <f>SUM(M32*10+N32)/L32*10</f>
        <v>0</v>
      </c>
      <c r="P32" s="53">
        <v>1</v>
      </c>
      <c r="Q32" s="53"/>
      <c r="R32" s="53"/>
      <c r="S32" s="32">
        <f>SUM(Q32*10+R32)/P32*10</f>
        <v>0</v>
      </c>
      <c r="T32" s="53">
        <v>6</v>
      </c>
      <c r="U32" s="53">
        <v>5</v>
      </c>
      <c r="V32" s="53">
        <v>28</v>
      </c>
      <c r="W32" s="32">
        <f>SUM(U32*10+V32)/T32*10</f>
        <v>130</v>
      </c>
      <c r="X32" s="53">
        <v>1</v>
      </c>
      <c r="Y32" s="53"/>
      <c r="Z32" s="53"/>
      <c r="AA32" s="32">
        <f>SUM(Y32*10+Z32)/X32*10</f>
        <v>0</v>
      </c>
      <c r="AB32" s="53">
        <v>1</v>
      </c>
      <c r="AC32" s="53"/>
      <c r="AD32" s="53"/>
      <c r="AE32" s="32">
        <f>SUM(AC32*10+AD32)/AB32*10</f>
        <v>0</v>
      </c>
      <c r="AF32" s="53">
        <v>1</v>
      </c>
      <c r="AG32" s="53"/>
      <c r="AH32" s="53"/>
      <c r="AI32" s="32">
        <f>SUM(AG32*10+AH32)/AF32*10</f>
        <v>0</v>
      </c>
      <c r="AJ32" s="53">
        <v>1</v>
      </c>
      <c r="AK32" s="53"/>
      <c r="AL32" s="53"/>
      <c r="AM32" s="32">
        <f>SUM(AK32*10+AL32)/AJ32*10</f>
        <v>0</v>
      </c>
      <c r="AN32" s="30">
        <v>1</v>
      </c>
      <c r="AO32" s="53"/>
      <c r="AP32" s="53"/>
      <c r="AQ32" s="32">
        <f>SUM(AO32*10+AP32)/AN32*10</f>
        <v>0</v>
      </c>
      <c r="AR32" s="30">
        <v>1</v>
      </c>
      <c r="AS32" s="53"/>
      <c r="AT32" s="53"/>
      <c r="AU32" s="32">
        <f>SUM(AS32*10+AT32)/AR32*10</f>
        <v>0</v>
      </c>
      <c r="AV32" s="30">
        <v>1</v>
      </c>
      <c r="AW32" s="53"/>
      <c r="AX32" s="53"/>
      <c r="AY32" s="32">
        <f>SUM(AW32*10+AX32)/AV32*10</f>
        <v>0</v>
      </c>
      <c r="AZ32" s="54">
        <f>IF(H32&lt;250,0,IF(H32&lt;500,250,IF(H32&lt;750,"500",IF(H32&lt;1000,750,IF(H32&lt;1500,1000,IF(H32&lt;2000,1500,IF(H32&lt;2500,2000,IF(H32&lt;3000,2500,3000))))))))</f>
        <v>250</v>
      </c>
      <c r="BA32" s="55">
        <v>250</v>
      </c>
      <c r="BB32" s="51">
        <f>AZ32-BA32</f>
        <v>0</v>
      </c>
      <c r="BC32" s="33" t="str">
        <f t="shared" si="0"/>
        <v>geen actie</v>
      </c>
      <c r="BD32" s="70">
        <v>28</v>
      </c>
      <c r="BE32" s="35"/>
      <c r="BF32" s="35"/>
      <c r="BG32" s="35"/>
      <c r="BH32" s="35"/>
      <c r="BI32" s="35"/>
      <c r="BJ32" s="35"/>
      <c r="BK32" s="35"/>
      <c r="BL32" s="35"/>
    </row>
    <row r="33" spans="1:64" ht="20.7" customHeight="1" x14ac:dyDescent="0.3">
      <c r="A33" s="68">
        <v>29</v>
      </c>
      <c r="B33" s="3" t="str">
        <f>IF(A33=BD33,"v","x")</f>
        <v>v</v>
      </c>
      <c r="C33" s="3"/>
      <c r="D33" s="33"/>
      <c r="E33" s="27" t="s">
        <v>177</v>
      </c>
      <c r="F33" s="69"/>
      <c r="G33" s="6" t="s">
        <v>63</v>
      </c>
      <c r="H33" s="74">
        <f>SUM(K33+O33+S33+W33+AA33+AE33+AI33+AM33+AQ33+AU33+AY33)</f>
        <v>1421.5912698412722</v>
      </c>
      <c r="I33" s="54">
        <v>2007</v>
      </c>
      <c r="J33" s="75">
        <f>2018-I33</f>
        <v>11</v>
      </c>
      <c r="K33" s="17">
        <v>1299.36904761905</v>
      </c>
      <c r="L33" s="53">
        <v>1</v>
      </c>
      <c r="M33" s="53"/>
      <c r="N33" s="53"/>
      <c r="O33" s="32">
        <f>SUM(M33*10+N33)/L33*10</f>
        <v>0</v>
      </c>
      <c r="P33" s="53">
        <v>9</v>
      </c>
      <c r="Q33" s="53">
        <v>7</v>
      </c>
      <c r="R33" s="53">
        <v>40</v>
      </c>
      <c r="S33" s="32">
        <f>SUM(Q33*10+R33)/P33*10</f>
        <v>122.22222222222221</v>
      </c>
      <c r="T33" s="53">
        <v>1</v>
      </c>
      <c r="U33" s="53"/>
      <c r="V33" s="53"/>
      <c r="W33" s="32">
        <f>SUM(U33*10+V33)/T33*10</f>
        <v>0</v>
      </c>
      <c r="X33" s="53">
        <v>1</v>
      </c>
      <c r="Y33" s="53"/>
      <c r="Z33" s="53"/>
      <c r="AA33" s="32">
        <f>SUM(Y33*10+Z33)/X33*10</f>
        <v>0</v>
      </c>
      <c r="AB33" s="53">
        <v>1</v>
      </c>
      <c r="AC33" s="53"/>
      <c r="AD33" s="53"/>
      <c r="AE33" s="32">
        <f>SUM(AC33*10+AD33)/AB33*10</f>
        <v>0</v>
      </c>
      <c r="AF33" s="53">
        <v>1</v>
      </c>
      <c r="AG33" s="53"/>
      <c r="AH33" s="53"/>
      <c r="AI33" s="32">
        <f>SUM(AG33*10+AH33)/AF33*10</f>
        <v>0</v>
      </c>
      <c r="AJ33" s="53">
        <v>1</v>
      </c>
      <c r="AK33" s="53"/>
      <c r="AL33" s="53"/>
      <c r="AM33" s="32">
        <f>SUM(AK33*10+AL33)/AJ33*10</f>
        <v>0</v>
      </c>
      <c r="AN33" s="30">
        <v>1</v>
      </c>
      <c r="AO33" s="53"/>
      <c r="AP33" s="53"/>
      <c r="AQ33" s="32">
        <f>SUM(AO33*10+AP33)/AN33*10</f>
        <v>0</v>
      </c>
      <c r="AR33" s="30">
        <v>1</v>
      </c>
      <c r="AS33" s="53"/>
      <c r="AT33" s="53"/>
      <c r="AU33" s="32">
        <f>SUM(AS33*10+AT33)/AR33*10</f>
        <v>0</v>
      </c>
      <c r="AV33" s="30">
        <v>1</v>
      </c>
      <c r="AW33" s="53"/>
      <c r="AX33" s="53"/>
      <c r="AY33" s="32">
        <f>SUM(AW33*10+AX33)/AV33*10</f>
        <v>0</v>
      </c>
      <c r="AZ33" s="54">
        <f>IF(H33&lt;250,0,IF(H33&lt;500,250,IF(H33&lt;750,"500",IF(H33&lt;1000,750,IF(H33&lt;1500,1000,IF(H33&lt;2000,1500,IF(H33&lt;2500,2000,IF(H33&lt;3000,2500,3000))))))))</f>
        <v>1000</v>
      </c>
      <c r="BA33" s="55">
        <v>1000</v>
      </c>
      <c r="BB33" s="51">
        <f>AZ33-BA33</f>
        <v>0</v>
      </c>
      <c r="BC33" s="33" t="str">
        <f t="shared" si="0"/>
        <v>geen actie</v>
      </c>
      <c r="BD33" s="70">
        <v>29</v>
      </c>
      <c r="BE33" s="35"/>
      <c r="BF33" s="35"/>
      <c r="BG33" s="35"/>
      <c r="BH33" s="35"/>
      <c r="BI33" s="35"/>
      <c r="BJ33" s="35"/>
      <c r="BK33" s="35"/>
      <c r="BL33" s="35"/>
    </row>
    <row r="34" spans="1:64" ht="20.7" customHeight="1" x14ac:dyDescent="0.3">
      <c r="A34" s="68">
        <v>30</v>
      </c>
      <c r="B34" s="3" t="str">
        <f>IF(A34=BD34,"v","x")</f>
        <v>v</v>
      </c>
      <c r="C34" s="10"/>
      <c r="D34" s="33"/>
      <c r="E34" s="27" t="s">
        <v>178</v>
      </c>
      <c r="F34" s="3">
        <v>117498</v>
      </c>
      <c r="G34" s="3" t="s">
        <v>65</v>
      </c>
      <c r="H34" s="74">
        <f>SUM(K34+O34+S34+W34+AA34+AE34+AI34+AM34+AQ34+AU34+AY34)</f>
        <v>650.09523809523841</v>
      </c>
      <c r="I34" s="54">
        <v>2008</v>
      </c>
      <c r="J34" s="75">
        <f>2018-I34</f>
        <v>10</v>
      </c>
      <c r="K34" s="17">
        <v>406.76190476190499</v>
      </c>
      <c r="L34" s="53">
        <v>10</v>
      </c>
      <c r="M34" s="53">
        <v>10</v>
      </c>
      <c r="N34" s="53">
        <v>50</v>
      </c>
      <c r="O34" s="32">
        <f>SUM(M34*10+N34)/L34*10</f>
        <v>150</v>
      </c>
      <c r="P34" s="53">
        <v>9</v>
      </c>
      <c r="Q34" s="53">
        <v>5</v>
      </c>
      <c r="R34" s="53">
        <v>34</v>
      </c>
      <c r="S34" s="32">
        <f>SUM(Q34*10+R34)/P34*10</f>
        <v>93.333333333333343</v>
      </c>
      <c r="T34" s="53">
        <v>1</v>
      </c>
      <c r="U34" s="53"/>
      <c r="V34" s="53"/>
      <c r="W34" s="32">
        <f>SUM(U34*10+V34)/T34*10</f>
        <v>0</v>
      </c>
      <c r="X34" s="53">
        <v>1</v>
      </c>
      <c r="Y34" s="53"/>
      <c r="Z34" s="53"/>
      <c r="AA34" s="32">
        <f>SUM(Y34*10+Z34)/X34*10</f>
        <v>0</v>
      </c>
      <c r="AB34" s="53">
        <v>1</v>
      </c>
      <c r="AC34" s="53"/>
      <c r="AD34" s="53"/>
      <c r="AE34" s="32">
        <f>SUM(AC34*10+AD34)/AB34*10</f>
        <v>0</v>
      </c>
      <c r="AF34" s="53">
        <v>1</v>
      </c>
      <c r="AG34" s="53"/>
      <c r="AH34" s="53"/>
      <c r="AI34" s="32">
        <f>SUM(AG34*10+AH34)/AF34*10</f>
        <v>0</v>
      </c>
      <c r="AJ34" s="53">
        <v>1</v>
      </c>
      <c r="AK34" s="53"/>
      <c r="AL34" s="53"/>
      <c r="AM34" s="32">
        <f>SUM(AK34*10+AL34)/AJ34*10</f>
        <v>0</v>
      </c>
      <c r="AN34" s="30">
        <v>1</v>
      </c>
      <c r="AO34" s="53"/>
      <c r="AP34" s="53"/>
      <c r="AQ34" s="32">
        <f>SUM(AO34*10+AP34)/AN34*10</f>
        <v>0</v>
      </c>
      <c r="AR34" s="30">
        <v>1</v>
      </c>
      <c r="AS34" s="53"/>
      <c r="AT34" s="53"/>
      <c r="AU34" s="32">
        <f>SUM(AS34*10+AT34)/AR34*10</f>
        <v>0</v>
      </c>
      <c r="AV34" s="30">
        <v>1</v>
      </c>
      <c r="AW34" s="53"/>
      <c r="AX34" s="53"/>
      <c r="AY34" s="32">
        <f>SUM(AW34*10+AX34)/AV34*10</f>
        <v>0</v>
      </c>
      <c r="AZ34" s="54" t="str">
        <f>IF(H34&lt;250,0,IF(H34&lt;500,250,IF(H34&lt;750,"500",IF(H34&lt;1000,750,IF(H34&lt;1500,1000,IF(H34&lt;2000,1500,IF(H34&lt;2500,2000,IF(H34&lt;3000,2500,3000))))))))</f>
        <v>500</v>
      </c>
      <c r="BA34" s="55">
        <v>500</v>
      </c>
      <c r="BB34" s="51">
        <f>AZ34-BA34</f>
        <v>0</v>
      </c>
      <c r="BC34" s="33" t="str">
        <f t="shared" si="0"/>
        <v>geen actie</v>
      </c>
      <c r="BD34" s="70">
        <v>30</v>
      </c>
      <c r="BE34" s="35"/>
      <c r="BF34" s="35"/>
      <c r="BG34" s="35"/>
      <c r="BH34" s="35"/>
      <c r="BI34" s="35"/>
      <c r="BJ34" s="35"/>
      <c r="BK34" s="35"/>
      <c r="BL34" s="35"/>
    </row>
    <row r="35" spans="1:64" ht="18" customHeight="1" x14ac:dyDescent="0.3">
      <c r="A35" s="68">
        <v>31</v>
      </c>
      <c r="B35" s="3" t="str">
        <f>IF(A35=BD35,"v","x")</f>
        <v>v</v>
      </c>
      <c r="C35" s="3" t="s">
        <v>61</v>
      </c>
      <c r="D35" s="33"/>
      <c r="E35" s="27" t="s">
        <v>179</v>
      </c>
      <c r="F35" s="6">
        <v>116758</v>
      </c>
      <c r="G35" s="6" t="s">
        <v>70</v>
      </c>
      <c r="H35" s="74">
        <f>SUM(K35+O35+S35+W35+AA35+AE35+AI35+AM35+AQ35+AU35+AY35)</f>
        <v>1093.75</v>
      </c>
      <c r="I35" s="54">
        <v>2008</v>
      </c>
      <c r="J35" s="75">
        <f>2018-I35</f>
        <v>10</v>
      </c>
      <c r="K35" s="17">
        <v>1093.75</v>
      </c>
      <c r="L35" s="53">
        <v>1</v>
      </c>
      <c r="M35" s="53"/>
      <c r="N35" s="53"/>
      <c r="O35" s="32">
        <f>SUM(M35*10+N35)/L35*10</f>
        <v>0</v>
      </c>
      <c r="P35" s="53">
        <v>1</v>
      </c>
      <c r="Q35" s="53"/>
      <c r="R35" s="53"/>
      <c r="S35" s="32">
        <f>SUM(Q35*10+R35)/P35*10</f>
        <v>0</v>
      </c>
      <c r="T35" s="53">
        <v>1</v>
      </c>
      <c r="U35" s="53"/>
      <c r="V35" s="53"/>
      <c r="W35" s="32">
        <f>SUM(U35*10+V35)/T35*10</f>
        <v>0</v>
      </c>
      <c r="X35" s="53">
        <v>1</v>
      </c>
      <c r="Y35" s="53"/>
      <c r="Z35" s="53"/>
      <c r="AA35" s="32">
        <f>SUM(Y35*10+Z35)/X35*10</f>
        <v>0</v>
      </c>
      <c r="AB35" s="53">
        <v>1</v>
      </c>
      <c r="AC35" s="53"/>
      <c r="AD35" s="53"/>
      <c r="AE35" s="32">
        <f>SUM(AC35*10+AD35)/AB35*10</f>
        <v>0</v>
      </c>
      <c r="AF35" s="53">
        <v>1</v>
      </c>
      <c r="AG35" s="53"/>
      <c r="AH35" s="53"/>
      <c r="AI35" s="32">
        <f>SUM(AG35*10+AH35)/AF35*10</f>
        <v>0</v>
      </c>
      <c r="AJ35" s="53">
        <v>1</v>
      </c>
      <c r="AK35" s="53"/>
      <c r="AL35" s="53"/>
      <c r="AM35" s="32">
        <f>SUM(AK35*10+AL35)/AJ35*10</f>
        <v>0</v>
      </c>
      <c r="AN35" s="30">
        <v>1</v>
      </c>
      <c r="AO35" s="53"/>
      <c r="AP35" s="53"/>
      <c r="AQ35" s="32">
        <f>SUM(AO35*10+AP35)/AN35*10</f>
        <v>0</v>
      </c>
      <c r="AR35" s="30">
        <v>1</v>
      </c>
      <c r="AS35" s="53"/>
      <c r="AT35" s="53"/>
      <c r="AU35" s="32">
        <f>SUM(AS35*10+AT35)/AR35*10</f>
        <v>0</v>
      </c>
      <c r="AV35" s="30">
        <v>1</v>
      </c>
      <c r="AW35" s="53"/>
      <c r="AX35" s="53"/>
      <c r="AY35" s="32">
        <f>SUM(AW35*10+AX35)/AV35*10</f>
        <v>0</v>
      </c>
      <c r="AZ35" s="54">
        <f>IF(H35&lt;250,0,IF(H35&lt;500,250,IF(H35&lt;750,"500",IF(H35&lt;1000,750,IF(H35&lt;1500,1000,IF(H35&lt;2000,1500,IF(H35&lt;2500,2000,IF(H35&lt;3000,2500,3000))))))))</f>
        <v>1000</v>
      </c>
      <c r="BA35" s="55">
        <v>1000</v>
      </c>
      <c r="BB35" s="51">
        <f>AZ35-BA35</f>
        <v>0</v>
      </c>
      <c r="BC35" s="33" t="str">
        <f t="shared" si="0"/>
        <v>geen actie</v>
      </c>
      <c r="BD35" s="70">
        <v>31</v>
      </c>
      <c r="BE35" s="35"/>
      <c r="BF35" s="35"/>
      <c r="BG35" s="35"/>
      <c r="BH35" s="35"/>
      <c r="BL35" s="35"/>
    </row>
    <row r="36" spans="1:64" x14ac:dyDescent="0.3">
      <c r="A36" s="68">
        <v>32</v>
      </c>
      <c r="B36" s="3" t="str">
        <f>IF(A36=BD36,"v","x")</f>
        <v>v</v>
      </c>
      <c r="C36" s="10" t="s">
        <v>61</v>
      </c>
      <c r="D36" s="33"/>
      <c r="E36" s="27" t="s">
        <v>180</v>
      </c>
      <c r="F36" s="69">
        <v>117134</v>
      </c>
      <c r="G36" s="6" t="s">
        <v>122</v>
      </c>
      <c r="H36" s="74">
        <f>SUM(K36+O36+S36+W36+AA36+AE36+AI36+AM36+AQ36+AU36+AY36)</f>
        <v>992.32683982684</v>
      </c>
      <c r="I36" s="54">
        <v>2008</v>
      </c>
      <c r="J36" s="75">
        <f>2018-I36</f>
        <v>10</v>
      </c>
      <c r="K36" s="17">
        <v>592.32683982684</v>
      </c>
      <c r="L36" s="53">
        <v>7</v>
      </c>
      <c r="M36" s="53">
        <v>6</v>
      </c>
      <c r="N36" s="53">
        <v>31</v>
      </c>
      <c r="O36" s="32">
        <f>SUM(M36*10+N36)/L36*10</f>
        <v>130</v>
      </c>
      <c r="P36" s="53">
        <v>1</v>
      </c>
      <c r="Q36" s="53"/>
      <c r="R36" s="53"/>
      <c r="S36" s="32">
        <f>SUM(Q36*10+R36)/P36*10</f>
        <v>0</v>
      </c>
      <c r="T36" s="53">
        <v>5</v>
      </c>
      <c r="U36" s="53">
        <v>4</v>
      </c>
      <c r="V36" s="53">
        <v>20</v>
      </c>
      <c r="W36" s="32">
        <f>SUM(U36*10+V36)/T36*10</f>
        <v>120</v>
      </c>
      <c r="X36" s="53">
        <v>5</v>
      </c>
      <c r="Y36" s="53">
        <v>5</v>
      </c>
      <c r="Z36" s="53">
        <v>25</v>
      </c>
      <c r="AA36" s="32">
        <f>SUM(Y36*10+Z36)/X36*10</f>
        <v>150</v>
      </c>
      <c r="AB36" s="53">
        <v>1</v>
      </c>
      <c r="AC36" s="53"/>
      <c r="AD36" s="53"/>
      <c r="AE36" s="32">
        <f>SUM(AC36*10+AD36)/AB36*10</f>
        <v>0</v>
      </c>
      <c r="AF36" s="53">
        <v>1</v>
      </c>
      <c r="AG36" s="53"/>
      <c r="AH36" s="53"/>
      <c r="AI36" s="32">
        <f>SUM(AG36*10+AH36)/AF36*10</f>
        <v>0</v>
      </c>
      <c r="AJ36" s="53">
        <v>1</v>
      </c>
      <c r="AK36" s="53"/>
      <c r="AL36" s="53"/>
      <c r="AM36" s="32">
        <f>SUM(AK36*10+AL36)/AJ36*10</f>
        <v>0</v>
      </c>
      <c r="AN36" s="30">
        <v>1</v>
      </c>
      <c r="AO36" s="53"/>
      <c r="AP36" s="53"/>
      <c r="AQ36" s="32">
        <f>SUM(AO36*10+AP36)/AN36*10</f>
        <v>0</v>
      </c>
      <c r="AR36" s="30">
        <v>1</v>
      </c>
      <c r="AS36" s="53"/>
      <c r="AT36" s="53"/>
      <c r="AU36" s="32">
        <f>SUM(AS36*10+AT36)/AR36*10</f>
        <v>0</v>
      </c>
      <c r="AV36" s="30">
        <v>1</v>
      </c>
      <c r="AW36" s="53"/>
      <c r="AX36" s="53"/>
      <c r="AY36" s="32">
        <f>SUM(AW36*10+AX36)/AV36*10</f>
        <v>0</v>
      </c>
      <c r="AZ36" s="54">
        <f>IF(H36&lt;250,0,IF(H36&lt;500,250,IF(H36&lt;750,"500",IF(H36&lt;1000,750,IF(H36&lt;1500,1000,IF(H36&lt;2000,1500,IF(H36&lt;2500,2000,IF(H36&lt;3000,2500,3000))))))))</f>
        <v>750</v>
      </c>
      <c r="BA36" s="55">
        <v>750</v>
      </c>
      <c r="BB36" s="51">
        <f>AZ36-BA36</f>
        <v>0</v>
      </c>
      <c r="BC36" s="33" t="str">
        <f t="shared" si="0"/>
        <v>geen actie</v>
      </c>
      <c r="BD36" s="70">
        <v>32</v>
      </c>
      <c r="BE36" s="35"/>
      <c r="BF36" s="35"/>
      <c r="BG36" s="35"/>
      <c r="BH36" s="35"/>
      <c r="BI36" s="35"/>
      <c r="BJ36" s="35"/>
      <c r="BK36" s="35"/>
      <c r="BL36" s="35"/>
    </row>
    <row r="37" spans="1:64" x14ac:dyDescent="0.3">
      <c r="A37" s="68">
        <v>33</v>
      </c>
      <c r="B37" s="3" t="str">
        <f>IF(A37=BD37,"v","x")</f>
        <v>v</v>
      </c>
      <c r="C37" s="3"/>
      <c r="D37" s="44"/>
      <c r="E37" s="27" t="s">
        <v>181</v>
      </c>
      <c r="F37" s="71"/>
      <c r="G37" s="6" t="s">
        <v>63</v>
      </c>
      <c r="H37" s="74">
        <f>SUM(K37+O37+S37+W37+AA37+AE37+AI37+AM37+AQ37+AU37+AY37)</f>
        <v>355.17857142857099</v>
      </c>
      <c r="I37" s="47">
        <v>2007</v>
      </c>
      <c r="J37" s="75">
        <f>2018-I37</f>
        <v>11</v>
      </c>
      <c r="K37" s="17">
        <v>355.17857142857099</v>
      </c>
      <c r="L37" s="53">
        <v>1</v>
      </c>
      <c r="M37" s="53"/>
      <c r="N37" s="53"/>
      <c r="O37" s="32">
        <f>SUM(M37*10+N37)/L37*10</f>
        <v>0</v>
      </c>
      <c r="P37" s="53">
        <v>1</v>
      </c>
      <c r="Q37" s="53"/>
      <c r="R37" s="53"/>
      <c r="S37" s="32">
        <f>SUM(Q37*10+R37)/P37*10</f>
        <v>0</v>
      </c>
      <c r="T37" s="53">
        <v>1</v>
      </c>
      <c r="U37" s="53"/>
      <c r="V37" s="53"/>
      <c r="W37" s="32">
        <f>SUM(U37*10+V37)/T37*10</f>
        <v>0</v>
      </c>
      <c r="X37" s="53">
        <v>1</v>
      </c>
      <c r="Y37" s="53"/>
      <c r="Z37" s="53"/>
      <c r="AA37" s="32">
        <f>SUM(Y37*10+Z37)/X37*10</f>
        <v>0</v>
      </c>
      <c r="AB37" s="53">
        <v>1</v>
      </c>
      <c r="AC37" s="53"/>
      <c r="AD37" s="53"/>
      <c r="AE37" s="32">
        <f>SUM(AC37*10+AD37)/AB37*10</f>
        <v>0</v>
      </c>
      <c r="AF37" s="53">
        <v>1</v>
      </c>
      <c r="AG37" s="53"/>
      <c r="AH37" s="53"/>
      <c r="AI37" s="32">
        <f>SUM(AG37*10+AH37)/AF37*10</f>
        <v>0</v>
      </c>
      <c r="AJ37" s="53">
        <v>1</v>
      </c>
      <c r="AK37" s="53"/>
      <c r="AL37" s="53"/>
      <c r="AM37" s="32">
        <f>SUM(AK37*10+AL37)/AJ37*10</f>
        <v>0</v>
      </c>
      <c r="AN37" s="30">
        <v>1</v>
      </c>
      <c r="AO37" s="53"/>
      <c r="AP37" s="53"/>
      <c r="AQ37" s="32">
        <f>SUM(AO37*10+AP37)/AN37*10</f>
        <v>0</v>
      </c>
      <c r="AR37" s="30">
        <v>1</v>
      </c>
      <c r="AS37" s="53"/>
      <c r="AT37" s="53"/>
      <c r="AU37" s="32">
        <f>SUM(AS37*10+AT37)/AR37*10</f>
        <v>0</v>
      </c>
      <c r="AV37" s="30">
        <v>1</v>
      </c>
      <c r="AW37" s="53"/>
      <c r="AX37" s="53"/>
      <c r="AY37" s="32">
        <f>SUM(AW37*10+AX37)/AV37*10</f>
        <v>0</v>
      </c>
      <c r="AZ37" s="54">
        <f>IF(H37&lt;250,0,IF(H37&lt;500,250,IF(H37&lt;750,"500",IF(H37&lt;1000,750,IF(H37&lt;1500,1000,IF(H37&lt;2000,1500,IF(H37&lt;2500,2000,IF(H37&lt;3000,2500,3000))))))))</f>
        <v>250</v>
      </c>
      <c r="BA37" s="55">
        <v>250</v>
      </c>
      <c r="BB37" s="51">
        <f>AZ37-BA37</f>
        <v>0</v>
      </c>
      <c r="BC37" s="33" t="str">
        <f t="shared" si="0"/>
        <v>geen actie</v>
      </c>
      <c r="BD37" s="70">
        <v>33</v>
      </c>
      <c r="BE37" s="35"/>
      <c r="BF37" s="35"/>
      <c r="BG37" s="35"/>
      <c r="BH37" s="35"/>
      <c r="BI37" s="35"/>
      <c r="BJ37" s="35"/>
      <c r="BK37" s="35"/>
      <c r="BL37" s="35"/>
    </row>
    <row r="38" spans="1:64" x14ac:dyDescent="0.3">
      <c r="A38" s="68">
        <v>39</v>
      </c>
      <c r="B38" s="3" t="str">
        <f>IF(A38=BD38,"v","x")</f>
        <v>v</v>
      </c>
      <c r="C38" s="3" t="s">
        <v>61</v>
      </c>
      <c r="D38" s="193"/>
      <c r="E38" s="8" t="s">
        <v>488</v>
      </c>
      <c r="F38" s="8">
        <v>117887</v>
      </c>
      <c r="G38" s="3" t="s">
        <v>84</v>
      </c>
      <c r="H38" s="74">
        <f>SUM(K38+O38+S38+W38+AA38+AE38+AI38+AM38+AQ38+AU38+AY38)</f>
        <v>4</v>
      </c>
      <c r="I38" s="54">
        <v>2010</v>
      </c>
      <c r="J38" s="75">
        <f>2018-I38</f>
        <v>8</v>
      </c>
      <c r="K38" s="17"/>
      <c r="L38" s="53">
        <v>1</v>
      </c>
      <c r="M38" s="53"/>
      <c r="N38" s="53"/>
      <c r="O38" s="32">
        <f>SUM(M38*10+N38)/L38*10</f>
        <v>0</v>
      </c>
      <c r="P38" s="53">
        <v>1</v>
      </c>
      <c r="Q38" s="53"/>
      <c r="R38" s="53"/>
      <c r="S38" s="32">
        <f>SUM(Q38*10+R38)/P38*10</f>
        <v>0</v>
      </c>
      <c r="T38" s="53">
        <v>1</v>
      </c>
      <c r="U38" s="53"/>
      <c r="V38" s="53"/>
      <c r="W38" s="32">
        <f>SUM(U38*10+V38)/T38*10</f>
        <v>0</v>
      </c>
      <c r="X38" s="53">
        <v>5</v>
      </c>
      <c r="Y38" s="53">
        <v>0</v>
      </c>
      <c r="Z38" s="53">
        <v>2</v>
      </c>
      <c r="AA38" s="32">
        <f>SUM(Y38*10+Z38)/X38*10</f>
        <v>4</v>
      </c>
      <c r="AB38" s="53">
        <v>1</v>
      </c>
      <c r="AC38" s="53"/>
      <c r="AD38" s="53"/>
      <c r="AE38" s="32">
        <f>SUM(AC38*10+AD38)/AB38*10</f>
        <v>0</v>
      </c>
      <c r="AF38" s="53">
        <v>1</v>
      </c>
      <c r="AG38" s="53"/>
      <c r="AH38" s="53"/>
      <c r="AI38" s="32">
        <f>SUM(AG38*10+AH38)/AF38*10</f>
        <v>0</v>
      </c>
      <c r="AJ38" s="53">
        <v>1</v>
      </c>
      <c r="AK38" s="53"/>
      <c r="AL38" s="53"/>
      <c r="AM38" s="32">
        <f>SUM(AK38*10+AL38)/AJ38*10</f>
        <v>0</v>
      </c>
      <c r="AN38" s="30">
        <v>1</v>
      </c>
      <c r="AO38" s="53"/>
      <c r="AP38" s="53"/>
      <c r="AQ38" s="32">
        <f>SUM(AO38*10+AP38)/AN38*10</f>
        <v>0</v>
      </c>
      <c r="AR38" s="30">
        <v>1</v>
      </c>
      <c r="AS38" s="53"/>
      <c r="AT38" s="53"/>
      <c r="AU38" s="32">
        <f>SUM(AS38*10+AT38)/AR38*10</f>
        <v>0</v>
      </c>
      <c r="AV38" s="30">
        <v>1</v>
      </c>
      <c r="AW38" s="53"/>
      <c r="AX38" s="53"/>
      <c r="AY38" s="32">
        <f>SUM(AW38*10+AX38)/AV38*10</f>
        <v>0</v>
      </c>
      <c r="AZ38" s="54">
        <f>IF(H38&lt;250,0,IF(H38&lt;500,250,IF(H38&lt;750,"500",IF(H38&lt;1000,750,IF(H38&lt;1500,1000,IF(H38&lt;2000,1500,IF(H38&lt;2500,2000,IF(H38&lt;3000,2500,3000))))))))</f>
        <v>0</v>
      </c>
      <c r="BA38" s="55">
        <v>0</v>
      </c>
      <c r="BB38" s="51">
        <f>AZ38-BA38</f>
        <v>0</v>
      </c>
      <c r="BC38" s="33" t="str">
        <f t="shared" si="0"/>
        <v>geen actie</v>
      </c>
      <c r="BD38" s="70">
        <v>39</v>
      </c>
      <c r="BE38" s="35"/>
      <c r="BF38" s="35"/>
      <c r="BG38" s="35"/>
      <c r="BH38" s="35"/>
      <c r="BI38" s="35"/>
      <c r="BJ38" s="35"/>
      <c r="BK38" s="35"/>
      <c r="BL38" s="35"/>
    </row>
    <row r="39" spans="1:64" x14ac:dyDescent="0.3">
      <c r="A39" s="68">
        <v>38</v>
      </c>
      <c r="B39" s="3" t="str">
        <f>IF(A39=BD39,"v","x")</f>
        <v>v</v>
      </c>
      <c r="C39" s="3"/>
      <c r="D39" s="193"/>
      <c r="E39" s="8" t="s">
        <v>491</v>
      </c>
      <c r="F39" s="8">
        <v>118074</v>
      </c>
      <c r="G39" s="3" t="s">
        <v>65</v>
      </c>
      <c r="H39" s="74">
        <f>SUM(K39+O39+S39+W39+AA39+AE39+AI39+AM39+AQ39+AU39+AY39)</f>
        <v>23.333333333333336</v>
      </c>
      <c r="I39" s="54">
        <v>2009</v>
      </c>
      <c r="J39" s="75">
        <f>2018-I39</f>
        <v>9</v>
      </c>
      <c r="K39" s="17"/>
      <c r="L39" s="53">
        <v>1</v>
      </c>
      <c r="M39" s="53"/>
      <c r="N39" s="53"/>
      <c r="O39" s="32">
        <f>SUM(M39*10+N39)/L39*10</f>
        <v>0</v>
      </c>
      <c r="P39" s="53">
        <v>1</v>
      </c>
      <c r="Q39" s="53"/>
      <c r="R39" s="53"/>
      <c r="S39" s="32">
        <f>SUM(Q39*10+R39)/P39*10</f>
        <v>0</v>
      </c>
      <c r="T39" s="53">
        <v>1</v>
      </c>
      <c r="U39" s="53"/>
      <c r="V39" s="53"/>
      <c r="W39" s="32">
        <f>SUM(U39*10+V39)/T39*10</f>
        <v>0</v>
      </c>
      <c r="X39" s="53">
        <v>9</v>
      </c>
      <c r="Y39" s="53">
        <v>0</v>
      </c>
      <c r="Z39" s="53">
        <v>21</v>
      </c>
      <c r="AA39" s="32">
        <f>SUM(Y39*10+Z39)/X39*10</f>
        <v>23.333333333333336</v>
      </c>
      <c r="AB39" s="53">
        <v>1</v>
      </c>
      <c r="AC39" s="53"/>
      <c r="AD39" s="53"/>
      <c r="AE39" s="32">
        <f>SUM(AC39*10+AD39)/AB39*10</f>
        <v>0</v>
      </c>
      <c r="AF39" s="53">
        <v>1</v>
      </c>
      <c r="AG39" s="53"/>
      <c r="AH39" s="53"/>
      <c r="AI39" s="32">
        <f>SUM(AG39*10+AH39)/AF39*10</f>
        <v>0</v>
      </c>
      <c r="AJ39" s="53">
        <v>1</v>
      </c>
      <c r="AK39" s="53"/>
      <c r="AL39" s="53"/>
      <c r="AM39" s="32">
        <f>SUM(AK39*10+AL39)/AJ39*10</f>
        <v>0</v>
      </c>
      <c r="AN39" s="30">
        <v>1</v>
      </c>
      <c r="AO39" s="53"/>
      <c r="AP39" s="53"/>
      <c r="AQ39" s="32">
        <f>SUM(AO39*10+AP39)/AN39*10</f>
        <v>0</v>
      </c>
      <c r="AR39" s="30">
        <v>1</v>
      </c>
      <c r="AS39" s="53"/>
      <c r="AT39" s="53"/>
      <c r="AU39" s="32">
        <f>SUM(AS39*10+AT39)/AR39*10</f>
        <v>0</v>
      </c>
      <c r="AV39" s="30">
        <v>1</v>
      </c>
      <c r="AW39" s="53"/>
      <c r="AX39" s="53"/>
      <c r="AY39" s="32">
        <f>SUM(AW39*10+AX39)/AV39*10</f>
        <v>0</v>
      </c>
      <c r="AZ39" s="54">
        <f>IF(H39&lt;250,0,IF(H39&lt;500,250,IF(H39&lt;750,"500",IF(H39&lt;1000,750,IF(H39&lt;1500,1000,IF(H39&lt;2000,1500,IF(H39&lt;2500,2000,IF(H39&lt;3000,2500,3000))))))))</f>
        <v>0</v>
      </c>
      <c r="BA39" s="55">
        <v>0</v>
      </c>
      <c r="BB39" s="51">
        <f>AZ39-BA39</f>
        <v>0</v>
      </c>
      <c r="BC39" s="33" t="str">
        <f t="shared" si="0"/>
        <v>geen actie</v>
      </c>
      <c r="BD39" s="70">
        <v>38</v>
      </c>
      <c r="BE39" s="35"/>
      <c r="BF39" s="35"/>
      <c r="BG39" s="35"/>
      <c r="BH39" s="35"/>
      <c r="BI39" s="35"/>
      <c r="BJ39" s="35"/>
      <c r="BK39" s="35"/>
      <c r="BL39" s="35"/>
    </row>
    <row r="40" spans="1:64" x14ac:dyDescent="0.3">
      <c r="A40" s="68">
        <v>35</v>
      </c>
      <c r="B40" s="3" t="str">
        <f>IF(A40=BD40,"v","x")</f>
        <v>v</v>
      </c>
      <c r="C40" s="3" t="s">
        <v>61</v>
      </c>
      <c r="D40" s="44"/>
      <c r="E40" s="27" t="s">
        <v>183</v>
      </c>
      <c r="F40" s="69"/>
      <c r="G40" s="6" t="s">
        <v>115</v>
      </c>
      <c r="H40" s="74">
        <f>SUM(K40+O40+S40+W40+AA40+AE40+AI40+AM40+AQ40+AU40+AY40)</f>
        <v>682.97727272727298</v>
      </c>
      <c r="I40" s="54">
        <v>2007</v>
      </c>
      <c r="J40" s="75">
        <f>2018-I40</f>
        <v>11</v>
      </c>
      <c r="K40" s="17">
        <v>682.97727272727298</v>
      </c>
      <c r="L40" s="53">
        <v>1</v>
      </c>
      <c r="M40" s="53"/>
      <c r="N40" s="53"/>
      <c r="O40" s="32">
        <f>SUM(M40*10+N40)/L40*10</f>
        <v>0</v>
      </c>
      <c r="P40" s="53">
        <v>1</v>
      </c>
      <c r="Q40" s="53"/>
      <c r="R40" s="53"/>
      <c r="S40" s="32">
        <f>SUM(Q40*10+R40)/P40*10</f>
        <v>0</v>
      </c>
      <c r="T40" s="53">
        <v>1</v>
      </c>
      <c r="U40" s="53"/>
      <c r="V40" s="53"/>
      <c r="W40" s="32">
        <f>SUM(U40*10+V40)/T40*10</f>
        <v>0</v>
      </c>
      <c r="X40" s="53">
        <v>1</v>
      </c>
      <c r="Y40" s="53"/>
      <c r="Z40" s="53"/>
      <c r="AA40" s="32">
        <f>SUM(Y40*10+Z40)/X40*10</f>
        <v>0</v>
      </c>
      <c r="AB40" s="53">
        <v>1</v>
      </c>
      <c r="AC40" s="53"/>
      <c r="AD40" s="53"/>
      <c r="AE40" s="32">
        <f>SUM(AC40*10+AD40)/AB40*10</f>
        <v>0</v>
      </c>
      <c r="AF40" s="53">
        <v>1</v>
      </c>
      <c r="AG40" s="53"/>
      <c r="AH40" s="53"/>
      <c r="AI40" s="32">
        <f>SUM(AG40*10+AH40)/AF40*10</f>
        <v>0</v>
      </c>
      <c r="AJ40" s="53">
        <v>1</v>
      </c>
      <c r="AK40" s="53"/>
      <c r="AL40" s="53"/>
      <c r="AM40" s="32">
        <f>SUM(AK40*10+AL40)/AJ40*10</f>
        <v>0</v>
      </c>
      <c r="AN40" s="30">
        <v>1</v>
      </c>
      <c r="AO40" s="53"/>
      <c r="AP40" s="53"/>
      <c r="AQ40" s="32">
        <f>SUM(AO40*10+AP40)/AN40*10</f>
        <v>0</v>
      </c>
      <c r="AR40" s="30">
        <v>1</v>
      </c>
      <c r="AS40" s="53"/>
      <c r="AT40" s="53"/>
      <c r="AU40" s="32">
        <f>SUM(AS40*10+AT40)/AR40*10</f>
        <v>0</v>
      </c>
      <c r="AV40" s="30">
        <v>1</v>
      </c>
      <c r="AW40" s="53"/>
      <c r="AX40" s="53"/>
      <c r="AY40" s="32">
        <f>SUM(AW40*10+AX40)/AV40*10</f>
        <v>0</v>
      </c>
      <c r="AZ40" s="54" t="str">
        <f>IF(H40&lt;250,0,IF(H40&lt;500,250,IF(H40&lt;750,"500",IF(H40&lt;1000,750,IF(H40&lt;1500,1000,IF(H40&lt;2000,1500,IF(H40&lt;2500,2000,IF(H40&lt;3000,2500,3000))))))))</f>
        <v>500</v>
      </c>
      <c r="BA40" s="55">
        <v>500</v>
      </c>
      <c r="BB40" s="51">
        <f>AZ40-BA40</f>
        <v>0</v>
      </c>
      <c r="BC40" s="33" t="str">
        <f t="shared" si="0"/>
        <v>geen actie</v>
      </c>
      <c r="BD40" s="70">
        <v>35</v>
      </c>
      <c r="BE40" s="35"/>
      <c r="BF40" s="35"/>
      <c r="BG40" s="35"/>
      <c r="BH40" s="35"/>
      <c r="BI40" s="35"/>
      <c r="BJ40" s="35"/>
      <c r="BK40" s="35"/>
      <c r="BL40" s="35"/>
    </row>
    <row r="41" spans="1:64" hidden="1" x14ac:dyDescent="0.3">
      <c r="A41" s="68">
        <v>34</v>
      </c>
      <c r="B41" s="3" t="str">
        <f>IF(A41=BD41,"v","x")</f>
        <v>v</v>
      </c>
      <c r="C41" s="10"/>
      <c r="D41" s="198"/>
      <c r="E41" s="27"/>
      <c r="F41" s="71"/>
      <c r="G41" s="3"/>
      <c r="H41" s="74"/>
      <c r="I41" s="47"/>
      <c r="J41" s="75">
        <f>2018-I41</f>
        <v>2018</v>
      </c>
      <c r="K41" s="17"/>
      <c r="L41" s="53">
        <v>1</v>
      </c>
      <c r="M41" s="53"/>
      <c r="N41" s="53"/>
      <c r="O41" s="32">
        <f>SUM(M41*10+N41)/L41*10</f>
        <v>0</v>
      </c>
      <c r="P41" s="53">
        <v>1</v>
      </c>
      <c r="Q41" s="53"/>
      <c r="R41" s="53"/>
      <c r="S41" s="32">
        <f>SUM(Q41*10+R41)/P41*10</f>
        <v>0</v>
      </c>
      <c r="T41" s="53">
        <v>1</v>
      </c>
      <c r="U41" s="53"/>
      <c r="V41" s="53"/>
      <c r="W41" s="32">
        <f>SUM(U41*10+V41)/T41*10</f>
        <v>0</v>
      </c>
      <c r="X41" s="53">
        <v>1</v>
      </c>
      <c r="Y41" s="53"/>
      <c r="Z41" s="53"/>
      <c r="AA41" s="32">
        <f>SUM(Y41*10+Z41)/X41*10</f>
        <v>0</v>
      </c>
      <c r="AB41" s="53">
        <v>1</v>
      </c>
      <c r="AC41" s="53"/>
      <c r="AD41" s="53"/>
      <c r="AE41" s="32">
        <f>SUM(AC41*10+AD41)/AB41*10</f>
        <v>0</v>
      </c>
      <c r="AF41" s="53">
        <v>1</v>
      </c>
      <c r="AG41" s="53"/>
      <c r="AH41" s="53"/>
      <c r="AI41" s="32">
        <f>SUM(AG41*10+AH41)/AF41*10</f>
        <v>0</v>
      </c>
      <c r="AJ41" s="53">
        <v>1</v>
      </c>
      <c r="AK41" s="53"/>
      <c r="AL41" s="53"/>
      <c r="AM41" s="32">
        <f>SUM(AK41*10+AL41)/AJ41*10</f>
        <v>0</v>
      </c>
      <c r="AN41" s="30">
        <v>1</v>
      </c>
      <c r="AO41" s="53"/>
      <c r="AP41" s="53"/>
      <c r="AQ41" s="32">
        <f>SUM(AO41*10+AP41)/AN41*10</f>
        <v>0</v>
      </c>
      <c r="AR41" s="30">
        <v>1</v>
      </c>
      <c r="AS41" s="53"/>
      <c r="AT41" s="53"/>
      <c r="AU41" s="32">
        <f>SUM(AS41*10+AT41)/AR41*10</f>
        <v>0</v>
      </c>
      <c r="AV41" s="30">
        <v>1</v>
      </c>
      <c r="AW41" s="53"/>
      <c r="AX41" s="53"/>
      <c r="AY41" s="32">
        <f>SUM(AW41*10+AX41)/AV41*10</f>
        <v>0</v>
      </c>
      <c r="AZ41" s="54">
        <f>IF(H41&lt;250,0,IF(H41&lt;500,250,IF(H41&lt;750,"500",IF(H41&lt;1000,750,IF(H41&lt;1500,1000,IF(H41&lt;2000,1500,IF(H41&lt;2500,2000,IF(H41&lt;3000,2500,3000))))))))</f>
        <v>0</v>
      </c>
      <c r="BA41" s="55">
        <v>0</v>
      </c>
      <c r="BB41" s="51">
        <f>AZ41-BA41</f>
        <v>0</v>
      </c>
      <c r="BC41" s="33" t="str">
        <f t="shared" si="0"/>
        <v>geen actie</v>
      </c>
      <c r="BD41" s="70">
        <v>34</v>
      </c>
      <c r="BE41" s="35"/>
      <c r="BF41" s="35"/>
      <c r="BG41" s="35"/>
      <c r="BH41" s="35"/>
      <c r="BI41" s="35"/>
      <c r="BJ41" s="35"/>
      <c r="BK41" s="35"/>
      <c r="BL41" s="35"/>
    </row>
    <row r="42" spans="1:64" hidden="1" x14ac:dyDescent="0.3">
      <c r="A42" s="68">
        <v>41</v>
      </c>
      <c r="B42" s="3" t="str">
        <f>IF(A42=BD42,"v","x")</f>
        <v>v</v>
      </c>
      <c r="C42" s="3"/>
      <c r="D42" s="44"/>
      <c r="E42" s="8"/>
      <c r="F42" s="8"/>
      <c r="G42" s="3"/>
      <c r="H42" s="74">
        <f>SUM(K42+O42+S42+W42+AA42+AE42+AI42+AM42+AQ42+AU42+AY42)</f>
        <v>0</v>
      </c>
      <c r="I42" s="54"/>
      <c r="J42" s="75">
        <f>2018-I42</f>
        <v>2018</v>
      </c>
      <c r="K42" s="17"/>
      <c r="L42" s="53">
        <v>1</v>
      </c>
      <c r="M42" s="53"/>
      <c r="N42" s="53"/>
      <c r="O42" s="32">
        <f>SUM(M42*10+N42)/L42*10</f>
        <v>0</v>
      </c>
      <c r="P42" s="53">
        <v>1</v>
      </c>
      <c r="Q42" s="53"/>
      <c r="R42" s="53"/>
      <c r="S42" s="32">
        <f>SUM(Q42*10+R42)/P42*10</f>
        <v>0</v>
      </c>
      <c r="T42" s="53">
        <v>1</v>
      </c>
      <c r="U42" s="53"/>
      <c r="V42" s="53"/>
      <c r="W42" s="32">
        <f>SUM(U42*10+V42)/T42*10</f>
        <v>0</v>
      </c>
      <c r="X42" s="53">
        <v>1</v>
      </c>
      <c r="Y42" s="53"/>
      <c r="Z42" s="53"/>
      <c r="AA42" s="32">
        <f>SUM(Y42*10+Z42)/X42*10</f>
        <v>0</v>
      </c>
      <c r="AB42" s="53">
        <v>1</v>
      </c>
      <c r="AC42" s="53"/>
      <c r="AD42" s="53"/>
      <c r="AE42" s="32">
        <f>SUM(AC42*10+AD42)/AB42*10</f>
        <v>0</v>
      </c>
      <c r="AF42" s="53">
        <v>1</v>
      </c>
      <c r="AG42" s="53"/>
      <c r="AH42" s="53"/>
      <c r="AI42" s="32">
        <f>SUM(AG42*10+AH42)/AF42*10</f>
        <v>0</v>
      </c>
      <c r="AJ42" s="53">
        <v>1</v>
      </c>
      <c r="AK42" s="53"/>
      <c r="AL42" s="53"/>
      <c r="AM42" s="32">
        <f>SUM(AK42*10+AL42)/AJ42*10</f>
        <v>0</v>
      </c>
      <c r="AN42" s="30">
        <v>1</v>
      </c>
      <c r="AO42" s="53"/>
      <c r="AP42" s="53"/>
      <c r="AQ42" s="32">
        <f>SUM(AO42*10+AP42)/AN42*10</f>
        <v>0</v>
      </c>
      <c r="AR42" s="30">
        <v>1</v>
      </c>
      <c r="AS42" s="53"/>
      <c r="AT42" s="53"/>
      <c r="AU42" s="32">
        <f>SUM(AS42*10+AT42)/AR42*10</f>
        <v>0</v>
      </c>
      <c r="AV42" s="30">
        <v>1</v>
      </c>
      <c r="AW42" s="53"/>
      <c r="AX42" s="53"/>
      <c r="AY42" s="32">
        <f>SUM(AW42*10+AX42)/AV42*10</f>
        <v>0</v>
      </c>
      <c r="AZ42" s="54">
        <f>IF(H42&lt;250,0,IF(H42&lt;500,250,IF(H42&lt;750,"500",IF(H42&lt;1000,750,IF(H42&lt;1500,1000,IF(H42&lt;2000,1500,IF(H42&lt;2500,2000,IF(H42&lt;3000,2500,3000))))))))</f>
        <v>0</v>
      </c>
      <c r="BA42" s="55">
        <v>0</v>
      </c>
      <c r="BB42" s="51">
        <f>AZ42-BA42</f>
        <v>0</v>
      </c>
      <c r="BC42" s="33" t="str">
        <f t="shared" si="0"/>
        <v>geen actie</v>
      </c>
      <c r="BD42" s="70">
        <v>41</v>
      </c>
      <c r="BE42" s="35"/>
      <c r="BF42" s="35"/>
      <c r="BG42" s="35"/>
      <c r="BH42" s="35"/>
      <c r="BI42" s="35"/>
      <c r="BJ42" s="35"/>
      <c r="BK42" s="35"/>
      <c r="BL42" s="35"/>
    </row>
    <row r="43" spans="1:64" hidden="1" x14ac:dyDescent="0.3">
      <c r="A43" s="68">
        <v>42</v>
      </c>
      <c r="B43" s="3" t="str">
        <f>IF(A43=BD43,"v","x")</f>
        <v>v</v>
      </c>
      <c r="C43" s="3"/>
      <c r="D43" s="44"/>
      <c r="E43" s="8"/>
      <c r="F43" s="8"/>
      <c r="G43" s="3"/>
      <c r="H43" s="74">
        <f>SUM(K43+O43+S43+W43+AA43+AE43+AI43+AM43+AQ43+AU43+AY43)</f>
        <v>0</v>
      </c>
      <c r="I43" s="54"/>
      <c r="J43" s="75">
        <f>2018-I43</f>
        <v>2018</v>
      </c>
      <c r="K43" s="17"/>
      <c r="L43" s="53">
        <v>1</v>
      </c>
      <c r="M43" s="53"/>
      <c r="N43" s="53"/>
      <c r="O43" s="32">
        <f>SUM(M43*10+N43)/L43*10</f>
        <v>0</v>
      </c>
      <c r="P43" s="53">
        <v>1</v>
      </c>
      <c r="Q43" s="53"/>
      <c r="R43" s="53"/>
      <c r="S43" s="32">
        <f>SUM(Q43*10+R43)/P43*10</f>
        <v>0</v>
      </c>
      <c r="T43" s="53">
        <v>1</v>
      </c>
      <c r="U43" s="53"/>
      <c r="V43" s="53"/>
      <c r="W43" s="32">
        <f>SUM(U43*10+V43)/T43*10</f>
        <v>0</v>
      </c>
      <c r="X43" s="53">
        <v>1</v>
      </c>
      <c r="Y43" s="53"/>
      <c r="Z43" s="53"/>
      <c r="AA43" s="32">
        <f>SUM(Y43*10+Z43)/X43*10</f>
        <v>0</v>
      </c>
      <c r="AB43" s="53">
        <v>1</v>
      </c>
      <c r="AC43" s="53"/>
      <c r="AD43" s="53"/>
      <c r="AE43" s="32">
        <f>SUM(AC43*10+AD43)/AB43*10</f>
        <v>0</v>
      </c>
      <c r="AF43" s="53">
        <v>1</v>
      </c>
      <c r="AG43" s="53"/>
      <c r="AH43" s="53"/>
      <c r="AI43" s="32">
        <f>SUM(AG43*10+AH43)/AF43*10</f>
        <v>0</v>
      </c>
      <c r="AJ43" s="53">
        <v>1</v>
      </c>
      <c r="AK43" s="53"/>
      <c r="AL43" s="53"/>
      <c r="AM43" s="32">
        <f>SUM(AK43*10+AL43)/AJ43*10</f>
        <v>0</v>
      </c>
      <c r="AN43" s="30">
        <v>1</v>
      </c>
      <c r="AO43" s="53"/>
      <c r="AP43" s="53"/>
      <c r="AQ43" s="32">
        <f>SUM(AO43*10+AP43)/AN43*10</f>
        <v>0</v>
      </c>
      <c r="AR43" s="30">
        <v>1</v>
      </c>
      <c r="AS43" s="53"/>
      <c r="AT43" s="53"/>
      <c r="AU43" s="32">
        <f>SUM(AS43*10+AT43)/AR43*10</f>
        <v>0</v>
      </c>
      <c r="AV43" s="30">
        <v>1</v>
      </c>
      <c r="AW43" s="53"/>
      <c r="AX43" s="53"/>
      <c r="AY43" s="32">
        <f>SUM(AW43*10+AX43)/AV43*10</f>
        <v>0</v>
      </c>
      <c r="AZ43" s="54">
        <f>IF(H43&lt;250,0,IF(H43&lt;500,250,IF(H43&lt;750,"500",IF(H43&lt;1000,750,IF(H43&lt;1500,1000,IF(H43&lt;2000,1500,IF(H43&lt;2500,2000,IF(H43&lt;3000,2500,3000))))))))</f>
        <v>0</v>
      </c>
      <c r="BA43" s="55">
        <v>0</v>
      </c>
      <c r="BB43" s="51">
        <f>AZ43-BA43</f>
        <v>0</v>
      </c>
      <c r="BC43" s="33" t="str">
        <f t="shared" si="0"/>
        <v>geen actie</v>
      </c>
      <c r="BD43" s="70">
        <v>42</v>
      </c>
      <c r="BE43" s="35"/>
      <c r="BF43" s="35"/>
      <c r="BG43" s="35"/>
      <c r="BH43" s="35"/>
      <c r="BI43" s="35"/>
      <c r="BJ43" s="35"/>
      <c r="BK43" s="35"/>
      <c r="BL43" s="35"/>
    </row>
    <row r="44" spans="1:64" hidden="1" x14ac:dyDescent="0.3">
      <c r="A44" s="68">
        <v>43</v>
      </c>
      <c r="B44" s="3" t="str">
        <f>IF(A44=BD44,"v","x")</f>
        <v>v</v>
      </c>
      <c r="C44" s="3"/>
      <c r="D44" s="46"/>
      <c r="E44" s="27"/>
      <c r="F44" s="69"/>
      <c r="G44" s="6"/>
      <c r="H44" s="74">
        <f>SUM(K44+O44+S44+W44+AA44+AE44+AI44+AM44+AQ44+AU44+AY44)</f>
        <v>0</v>
      </c>
      <c r="I44" s="54"/>
      <c r="J44" s="75">
        <f>2018-I44</f>
        <v>2018</v>
      </c>
      <c r="K44" s="17"/>
      <c r="L44" s="53">
        <v>1</v>
      </c>
      <c r="M44" s="53"/>
      <c r="N44" s="53"/>
      <c r="O44" s="32">
        <f>SUM(M44*10+N44)/L44*10</f>
        <v>0</v>
      </c>
      <c r="P44" s="53">
        <v>1</v>
      </c>
      <c r="Q44" s="53"/>
      <c r="R44" s="53"/>
      <c r="S44" s="32">
        <f>SUM(Q44*10+R44)/P44*10</f>
        <v>0</v>
      </c>
      <c r="T44" s="53">
        <v>1</v>
      </c>
      <c r="U44" s="53"/>
      <c r="V44" s="53"/>
      <c r="W44" s="32">
        <f>SUM(U44*10+V44)/T44*10</f>
        <v>0</v>
      </c>
      <c r="X44" s="53">
        <v>1</v>
      </c>
      <c r="Y44" s="53"/>
      <c r="Z44" s="53"/>
      <c r="AA44" s="32">
        <f>SUM(Y44*10+Z44)/X44*10</f>
        <v>0</v>
      </c>
      <c r="AB44" s="53">
        <v>1</v>
      </c>
      <c r="AC44" s="53"/>
      <c r="AD44" s="53"/>
      <c r="AE44" s="32">
        <f>SUM(AC44*10+AD44)/AB44*10</f>
        <v>0</v>
      </c>
      <c r="AF44" s="53">
        <v>1</v>
      </c>
      <c r="AG44" s="53"/>
      <c r="AH44" s="53"/>
      <c r="AI44" s="32">
        <f>SUM(AG44*10+AH44)/AF44*10</f>
        <v>0</v>
      </c>
      <c r="AJ44" s="53">
        <v>1</v>
      </c>
      <c r="AK44" s="53"/>
      <c r="AL44" s="53"/>
      <c r="AM44" s="32">
        <f>SUM(AK44*10+AL44)/AJ44*10</f>
        <v>0</v>
      </c>
      <c r="AN44" s="30">
        <v>1</v>
      </c>
      <c r="AO44" s="53"/>
      <c r="AP44" s="53"/>
      <c r="AQ44" s="32">
        <f>SUM(AO44*10+AP44)/AN44*10</f>
        <v>0</v>
      </c>
      <c r="AR44" s="30">
        <v>1</v>
      </c>
      <c r="AS44" s="53"/>
      <c r="AT44" s="53"/>
      <c r="AU44" s="32">
        <f>SUM(AS44*10+AT44)/AR44*10</f>
        <v>0</v>
      </c>
      <c r="AV44" s="30">
        <v>1</v>
      </c>
      <c r="AW44" s="53"/>
      <c r="AX44" s="53"/>
      <c r="AY44" s="32">
        <f>SUM(AW44*10+AX44)/AV44*10</f>
        <v>0</v>
      </c>
      <c r="AZ44" s="54">
        <f>IF(H44&lt;250,0,IF(H44&lt;500,250,IF(H44&lt;750,"500",IF(H44&lt;1000,750,IF(H44&lt;1500,1000,IF(H44&lt;2000,1500,IF(H44&lt;2500,2000,IF(H44&lt;3000,2500,3000))))))))</f>
        <v>0</v>
      </c>
      <c r="BA44" s="55">
        <v>0</v>
      </c>
      <c r="BB44" s="51">
        <v>0</v>
      </c>
      <c r="BC44" s="33" t="str">
        <f t="shared" si="0"/>
        <v>geen actie</v>
      </c>
      <c r="BD44" s="70">
        <v>43</v>
      </c>
      <c r="BE44" s="35"/>
      <c r="BF44" s="35"/>
      <c r="BG44" s="35"/>
      <c r="BH44" s="35"/>
      <c r="BI44" s="35"/>
      <c r="BJ44" s="35"/>
      <c r="BK44" s="35"/>
      <c r="BL44" s="35"/>
    </row>
    <row r="45" spans="1:64" hidden="1" x14ac:dyDescent="0.3">
      <c r="A45" s="68">
        <v>44</v>
      </c>
      <c r="B45" s="3" t="str">
        <f>IF(A45=BD45,"v","x")</f>
        <v>v</v>
      </c>
      <c r="C45" s="3"/>
      <c r="D45" s="46"/>
      <c r="E45" s="27"/>
      <c r="F45" s="69"/>
      <c r="G45" s="6"/>
      <c r="H45" s="74">
        <f>SUM(K45+O45+S45+W45+AA45+AE45+AI45+AM45+AQ45+AU45+AY45)</f>
        <v>0</v>
      </c>
      <c r="I45" s="54"/>
      <c r="J45" s="75">
        <f>2018-I45</f>
        <v>2018</v>
      </c>
      <c r="K45" s="17"/>
      <c r="L45" s="53">
        <v>1</v>
      </c>
      <c r="M45" s="53"/>
      <c r="N45" s="53"/>
      <c r="O45" s="32">
        <f>SUM(M45*10+N45)/L45*10</f>
        <v>0</v>
      </c>
      <c r="P45" s="53">
        <v>1</v>
      </c>
      <c r="Q45" s="53"/>
      <c r="R45" s="53"/>
      <c r="S45" s="32">
        <f>SUM(Q45*10+R45)/P45*10</f>
        <v>0</v>
      </c>
      <c r="T45" s="53">
        <v>1</v>
      </c>
      <c r="U45" s="53"/>
      <c r="V45" s="53"/>
      <c r="W45" s="32">
        <f>SUM(U45*10+V45)/T45*10</f>
        <v>0</v>
      </c>
      <c r="X45" s="53">
        <v>1</v>
      </c>
      <c r="Y45" s="53"/>
      <c r="Z45" s="53"/>
      <c r="AA45" s="32">
        <f>SUM(Y45*10+Z45)/X45*10</f>
        <v>0</v>
      </c>
      <c r="AB45" s="53">
        <v>1</v>
      </c>
      <c r="AC45" s="53"/>
      <c r="AD45" s="53"/>
      <c r="AE45" s="32">
        <f>SUM(AC45*10+AD45)/AB45*10</f>
        <v>0</v>
      </c>
      <c r="AF45" s="53">
        <v>1</v>
      </c>
      <c r="AG45" s="53"/>
      <c r="AH45" s="53"/>
      <c r="AI45" s="32">
        <f>SUM(AG45*10+AH45)/AF45*10</f>
        <v>0</v>
      </c>
      <c r="AJ45" s="53">
        <v>1</v>
      </c>
      <c r="AK45" s="53"/>
      <c r="AL45" s="53"/>
      <c r="AM45" s="32">
        <f>SUM(AK45*10+AL45)/AJ45*10</f>
        <v>0</v>
      </c>
      <c r="AN45" s="30">
        <v>1</v>
      </c>
      <c r="AO45" s="53"/>
      <c r="AP45" s="53"/>
      <c r="AQ45" s="32">
        <f>SUM(AO45*10+AP45)/AN45*10</f>
        <v>0</v>
      </c>
      <c r="AR45" s="30">
        <v>1</v>
      </c>
      <c r="AS45" s="53"/>
      <c r="AT45" s="53"/>
      <c r="AU45" s="32">
        <f>SUM(AS45*10+AT45)/AR45*10</f>
        <v>0</v>
      </c>
      <c r="AV45" s="30">
        <v>1</v>
      </c>
      <c r="AW45" s="53"/>
      <c r="AX45" s="53"/>
      <c r="AY45" s="32">
        <f>SUM(AW45*10+AX45)/AV45*10</f>
        <v>0</v>
      </c>
      <c r="AZ45" s="54">
        <f>IF(H45&lt;250,0,IF(H45&lt;500,250,IF(H45&lt;750,"500",IF(H45&lt;1000,750,IF(H45&lt;1500,1000,IF(H45&lt;2000,1500,IF(H45&lt;2500,2000,IF(H45&lt;3000,2500,3000))))))))</f>
        <v>0</v>
      </c>
      <c r="BA45" s="55">
        <v>0</v>
      </c>
      <c r="BB45" s="51">
        <f>AZ45-BA45</f>
        <v>0</v>
      </c>
      <c r="BC45" s="33" t="str">
        <f t="shared" si="0"/>
        <v>geen actie</v>
      </c>
      <c r="BD45" s="70">
        <v>44</v>
      </c>
      <c r="BE45" s="35"/>
      <c r="BF45" s="35"/>
      <c r="BG45" s="35"/>
      <c r="BH45" s="35"/>
      <c r="BI45" s="35"/>
      <c r="BJ45" s="35"/>
      <c r="BK45" s="35"/>
      <c r="BL45" s="35"/>
    </row>
    <row r="46" spans="1:64" hidden="1" x14ac:dyDescent="0.3">
      <c r="A46" s="68">
        <v>45</v>
      </c>
      <c r="B46" s="3" t="str">
        <f>IF(A46=BD46,"v","x")</f>
        <v>v</v>
      </c>
      <c r="C46" s="3"/>
      <c r="D46" s="46"/>
      <c r="E46" s="27"/>
      <c r="F46" s="71"/>
      <c r="G46" s="3"/>
      <c r="H46" s="74">
        <f>SUM(K46+O46+S46+W46+AA46+AE46+AI46+AM46+AQ46+AU46+AY46)</f>
        <v>0</v>
      </c>
      <c r="I46" s="51"/>
      <c r="J46" s="75">
        <f>2018-I46</f>
        <v>2018</v>
      </c>
      <c r="K46" s="17"/>
      <c r="L46" s="53">
        <v>1</v>
      </c>
      <c r="M46" s="53"/>
      <c r="N46" s="53"/>
      <c r="O46" s="32">
        <f>SUM(M46*10+N46)/L46*10</f>
        <v>0</v>
      </c>
      <c r="P46" s="53">
        <v>1</v>
      </c>
      <c r="Q46" s="53"/>
      <c r="R46" s="53"/>
      <c r="S46" s="32">
        <f>SUM(Q46*10+R46)/P46*10</f>
        <v>0</v>
      </c>
      <c r="T46" s="53">
        <v>1</v>
      </c>
      <c r="U46" s="53"/>
      <c r="V46" s="53"/>
      <c r="W46" s="32">
        <f>SUM(U46*10+V46)/T46*10</f>
        <v>0</v>
      </c>
      <c r="X46" s="53">
        <v>1</v>
      </c>
      <c r="Y46" s="53"/>
      <c r="Z46" s="53"/>
      <c r="AA46" s="32">
        <f>SUM(Y46*10+Z46)/X46*10</f>
        <v>0</v>
      </c>
      <c r="AB46" s="53">
        <v>1</v>
      </c>
      <c r="AC46" s="53"/>
      <c r="AD46" s="53"/>
      <c r="AE46" s="32">
        <f>SUM(AC46*10+AD46)/AB46*10</f>
        <v>0</v>
      </c>
      <c r="AF46" s="53">
        <v>1</v>
      </c>
      <c r="AG46" s="53"/>
      <c r="AH46" s="53"/>
      <c r="AI46" s="32">
        <f>SUM(AG46*10+AH46)/AF46*10</f>
        <v>0</v>
      </c>
      <c r="AJ46" s="53">
        <v>1</v>
      </c>
      <c r="AK46" s="53"/>
      <c r="AL46" s="53"/>
      <c r="AM46" s="32">
        <f>SUM(AK46*10+AL46)/AJ46*10</f>
        <v>0</v>
      </c>
      <c r="AN46" s="30">
        <v>1</v>
      </c>
      <c r="AO46" s="53"/>
      <c r="AP46" s="53"/>
      <c r="AQ46" s="32">
        <f>SUM(AO46*10+AP46)/AN46*10</f>
        <v>0</v>
      </c>
      <c r="AR46" s="30">
        <v>1</v>
      </c>
      <c r="AS46" s="53"/>
      <c r="AT46" s="53"/>
      <c r="AU46" s="32">
        <f>SUM(AS46*10+AT46)/AR46*10</f>
        <v>0</v>
      </c>
      <c r="AV46" s="30">
        <v>1</v>
      </c>
      <c r="AW46" s="53"/>
      <c r="AX46" s="53"/>
      <c r="AY46" s="32">
        <f>SUM(AW46*10+AX46)/AV46*10</f>
        <v>0</v>
      </c>
      <c r="AZ46" s="54">
        <f>IF(H46&lt;250,0,IF(H46&lt;500,250,IF(H46&lt;750,"500",IF(H46&lt;1000,750,IF(H46&lt;1500,1000,IF(H46&lt;2000,1500,IF(H46&lt;2500,2000,IF(H46&lt;3000,2500,3000))))))))</f>
        <v>0</v>
      </c>
      <c r="BA46" s="55">
        <v>0</v>
      </c>
      <c r="BB46" s="51">
        <f>AZ46-BA46</f>
        <v>0</v>
      </c>
      <c r="BC46" s="33" t="str">
        <f t="shared" si="0"/>
        <v>geen actie</v>
      </c>
      <c r="BD46" s="70">
        <v>45</v>
      </c>
      <c r="BE46" s="35"/>
      <c r="BF46" s="35"/>
      <c r="BG46" s="35"/>
      <c r="BH46" s="35"/>
      <c r="BI46" s="35"/>
      <c r="BJ46" s="35"/>
      <c r="BK46" s="35"/>
      <c r="BL46" s="35"/>
    </row>
    <row r="47" spans="1:64" hidden="1" x14ac:dyDescent="0.3">
      <c r="A47" s="68">
        <v>46</v>
      </c>
      <c r="B47" s="3" t="str">
        <f>IF(A47=BD47,"v","x")</f>
        <v>v</v>
      </c>
      <c r="C47" s="10"/>
      <c r="D47" s="46"/>
      <c r="E47" s="27"/>
      <c r="F47" s="71"/>
      <c r="G47" s="3"/>
      <c r="H47" s="74">
        <f>SUM(K47+O47+S47+W47+AA47+AE47+AI47+AM47+AQ47+AU47+AY47)</f>
        <v>0</v>
      </c>
      <c r="I47" s="47"/>
      <c r="J47" s="75">
        <f>2018-I47</f>
        <v>2018</v>
      </c>
      <c r="K47" s="17"/>
      <c r="L47" s="53">
        <v>1</v>
      </c>
      <c r="M47" s="53"/>
      <c r="N47" s="53"/>
      <c r="O47" s="32">
        <f>SUM(M47*10+N47)/L47*10</f>
        <v>0</v>
      </c>
      <c r="P47" s="53">
        <v>1</v>
      </c>
      <c r="Q47" s="53"/>
      <c r="R47" s="53"/>
      <c r="S47" s="32">
        <f>SUM(Q47*10+R47)/P47*10</f>
        <v>0</v>
      </c>
      <c r="T47" s="53">
        <v>1</v>
      </c>
      <c r="U47" s="53"/>
      <c r="V47" s="53"/>
      <c r="W47" s="32">
        <f>SUM(U47*10+V47)/T47*10</f>
        <v>0</v>
      </c>
      <c r="X47" s="53">
        <v>1</v>
      </c>
      <c r="Y47" s="53"/>
      <c r="Z47" s="53"/>
      <c r="AA47" s="32">
        <f>SUM(Y47*10+Z47)/X47*10</f>
        <v>0</v>
      </c>
      <c r="AB47" s="53">
        <v>1</v>
      </c>
      <c r="AC47" s="53"/>
      <c r="AD47" s="53"/>
      <c r="AE47" s="32">
        <f>SUM(AC47*10+AD47)/AB47*10</f>
        <v>0</v>
      </c>
      <c r="AF47" s="53">
        <v>1</v>
      </c>
      <c r="AG47" s="53"/>
      <c r="AH47" s="53"/>
      <c r="AI47" s="32">
        <f>SUM(AG47*10+AH47)/AF47*10</f>
        <v>0</v>
      </c>
      <c r="AJ47" s="53">
        <v>1</v>
      </c>
      <c r="AK47" s="53"/>
      <c r="AL47" s="53"/>
      <c r="AM47" s="32">
        <f>SUM(AK47*10+AL47)/AJ47*10</f>
        <v>0</v>
      </c>
      <c r="AN47" s="30">
        <v>1</v>
      </c>
      <c r="AO47" s="53"/>
      <c r="AP47" s="53"/>
      <c r="AQ47" s="32">
        <f>SUM(AO47*10+AP47)/AN47*10</f>
        <v>0</v>
      </c>
      <c r="AR47" s="30">
        <v>1</v>
      </c>
      <c r="AS47" s="53"/>
      <c r="AT47" s="53"/>
      <c r="AU47" s="32">
        <f>SUM(AS47*10+AT47)/AR47*10</f>
        <v>0</v>
      </c>
      <c r="AV47" s="30">
        <v>1</v>
      </c>
      <c r="AW47" s="53"/>
      <c r="AX47" s="53"/>
      <c r="AY47" s="32">
        <f>SUM(AW47*10+AX47)/AV47*10</f>
        <v>0</v>
      </c>
      <c r="AZ47" s="54">
        <f>IF(H47&lt;250,0,IF(H47&lt;500,250,IF(H47&lt;750,"500",IF(H47&lt;1000,750,IF(H47&lt;1500,1000,IF(H47&lt;2000,1500,IF(H47&lt;2500,2000,IF(H47&lt;3000,2500,3000))))))))</f>
        <v>0</v>
      </c>
      <c r="BA47" s="55">
        <v>0</v>
      </c>
      <c r="BB47" s="51">
        <f>AZ47-BA47</f>
        <v>0</v>
      </c>
      <c r="BC47" s="33" t="str">
        <f t="shared" si="0"/>
        <v>geen actie</v>
      </c>
      <c r="BD47" s="70">
        <v>46</v>
      </c>
      <c r="BE47" s="35"/>
      <c r="BF47" s="35"/>
      <c r="BG47" s="35"/>
      <c r="BH47" s="35"/>
      <c r="BI47" s="35"/>
      <c r="BJ47" s="35"/>
      <c r="BK47" s="35"/>
      <c r="BL47" s="35"/>
    </row>
    <row r="48" spans="1:64" hidden="1" x14ac:dyDescent="0.3">
      <c r="A48" s="68">
        <v>47</v>
      </c>
      <c r="B48" s="3" t="str">
        <f>IF(A48=BD48,"v","x")</f>
        <v>v</v>
      </c>
      <c r="C48" s="3"/>
      <c r="D48" s="46"/>
      <c r="E48" s="27"/>
      <c r="F48" s="69"/>
      <c r="G48" s="6"/>
      <c r="H48" s="28">
        <f>SUM(K48+O48+S48+W48+AA48+AE48+AI48+AM48+AQ48+AU48+AY48)</f>
        <v>0</v>
      </c>
      <c r="I48" s="33"/>
      <c r="J48" s="38">
        <f>2018-I48</f>
        <v>2018</v>
      </c>
      <c r="K48" s="17"/>
      <c r="L48" s="30">
        <v>1</v>
      </c>
      <c r="M48" s="30"/>
      <c r="N48" s="30"/>
      <c r="O48" s="31">
        <f>SUM(M48*10+N48)/L48*10</f>
        <v>0</v>
      </c>
      <c r="P48" s="30">
        <v>1</v>
      </c>
      <c r="Q48" s="30"/>
      <c r="R48" s="30"/>
      <c r="S48" s="31">
        <f>SUM(Q48*10+R48)/P48*10</f>
        <v>0</v>
      </c>
      <c r="T48" s="30">
        <v>1</v>
      </c>
      <c r="U48" s="30"/>
      <c r="V48" s="30"/>
      <c r="W48" s="31">
        <f>SUM(U48*10+V48)/T48*10</f>
        <v>0</v>
      </c>
      <c r="X48" s="30">
        <v>1</v>
      </c>
      <c r="Y48" s="30"/>
      <c r="Z48" s="30"/>
      <c r="AA48" s="31">
        <f>SUM(Y48*10+Z48)/X48*10</f>
        <v>0</v>
      </c>
      <c r="AB48" s="30">
        <v>1</v>
      </c>
      <c r="AC48" s="30"/>
      <c r="AD48" s="30"/>
      <c r="AE48" s="31">
        <f>SUM(AC48*10+AD48)/AB48*10</f>
        <v>0</v>
      </c>
      <c r="AF48" s="30">
        <v>1</v>
      </c>
      <c r="AG48" s="30"/>
      <c r="AH48" s="30"/>
      <c r="AI48" s="31">
        <f>SUM(AG48*10+AH48)/AF48*10</f>
        <v>0</v>
      </c>
      <c r="AJ48" s="30">
        <v>1</v>
      </c>
      <c r="AK48" s="30"/>
      <c r="AL48" s="30"/>
      <c r="AM48" s="31">
        <f>SUM(AK48*10+AL48)/AJ48*10</f>
        <v>0</v>
      </c>
      <c r="AN48" s="30">
        <v>1</v>
      </c>
      <c r="AO48" s="30"/>
      <c r="AP48" s="30"/>
      <c r="AQ48" s="31">
        <f>SUM(AO48*10+AP48)/AN48*10</f>
        <v>0</v>
      </c>
      <c r="AR48" s="30">
        <v>1</v>
      </c>
      <c r="AS48" s="30"/>
      <c r="AT48" s="30"/>
      <c r="AU48" s="31">
        <f>SUM(AS48*10+AT48)/AR48*10</f>
        <v>0</v>
      </c>
      <c r="AV48" s="30">
        <v>1</v>
      </c>
      <c r="AW48" s="30"/>
      <c r="AX48" s="30"/>
      <c r="AY48" s="31">
        <f>SUM(AW48*10+AX48)/AV48*10</f>
        <v>0</v>
      </c>
      <c r="AZ48" s="33">
        <f>IF(H48&lt;250,0,IF(H48&lt;500,250,IF(H48&lt;750,"500",IF(H48&lt;1000,750,IF(H48&lt;1500,1000,IF(H48&lt;2000,1500,IF(H48&lt;2500,2000,IF(H48&lt;3000,2500,3000))))))))</f>
        <v>0</v>
      </c>
      <c r="BA48" s="34">
        <v>0</v>
      </c>
      <c r="BB48" s="6">
        <f>AZ48-BA48</f>
        <v>0</v>
      </c>
      <c r="BC48" s="33" t="str">
        <f t="shared" si="0"/>
        <v>geen actie</v>
      </c>
      <c r="BD48" s="70">
        <v>47</v>
      </c>
      <c r="BE48" s="35"/>
      <c r="BF48" s="35"/>
      <c r="BG48" s="35"/>
      <c r="BH48" s="35"/>
      <c r="BI48" s="35"/>
      <c r="BJ48" s="35"/>
      <c r="BK48" s="35"/>
      <c r="BL48" s="35"/>
    </row>
    <row r="49" spans="1:64" hidden="1" x14ac:dyDescent="0.3">
      <c r="A49" s="68">
        <v>48</v>
      </c>
      <c r="B49" s="3" t="str">
        <f>IF(A49=BD49,"v","x")</f>
        <v>v</v>
      </c>
      <c r="C49" s="3"/>
      <c r="D49" s="46"/>
      <c r="E49" s="27"/>
      <c r="F49" s="69"/>
      <c r="G49" s="6"/>
      <c r="H49" s="28">
        <f>SUM(K49+O49+S49+W49+AA49+AE49+AI49+AM49+AQ49+AU49+AY49)</f>
        <v>0</v>
      </c>
      <c r="I49" s="33"/>
      <c r="J49" s="38">
        <f>2018-I49</f>
        <v>2018</v>
      </c>
      <c r="K49" s="17"/>
      <c r="L49" s="30">
        <v>1</v>
      </c>
      <c r="M49" s="30"/>
      <c r="N49" s="30"/>
      <c r="O49" s="31">
        <f>SUM(M49*10+N49)/L49*10</f>
        <v>0</v>
      </c>
      <c r="P49" s="30">
        <v>1</v>
      </c>
      <c r="Q49" s="30"/>
      <c r="R49" s="30"/>
      <c r="S49" s="31">
        <f>SUM(Q49*10+R49)/P49*10</f>
        <v>0</v>
      </c>
      <c r="T49" s="30">
        <v>1</v>
      </c>
      <c r="U49" s="30"/>
      <c r="V49" s="30"/>
      <c r="W49" s="31">
        <f>SUM(U49*10+V49)/T49*10</f>
        <v>0</v>
      </c>
      <c r="X49" s="30">
        <v>1</v>
      </c>
      <c r="Y49" s="30"/>
      <c r="Z49" s="30"/>
      <c r="AA49" s="31">
        <f>SUM(Y49*10+Z49)/X49*10</f>
        <v>0</v>
      </c>
      <c r="AB49" s="30">
        <v>1</v>
      </c>
      <c r="AC49" s="30"/>
      <c r="AD49" s="30"/>
      <c r="AE49" s="31">
        <f>SUM(AC49*10+AD49)/AB49*10</f>
        <v>0</v>
      </c>
      <c r="AF49" s="30">
        <v>1</v>
      </c>
      <c r="AG49" s="30"/>
      <c r="AH49" s="30"/>
      <c r="AI49" s="31">
        <f>SUM(AG49*10+AH49)/AF49*10</f>
        <v>0</v>
      </c>
      <c r="AJ49" s="30">
        <v>1</v>
      </c>
      <c r="AK49" s="30"/>
      <c r="AL49" s="30"/>
      <c r="AM49" s="31">
        <f>SUM(AK49*10+AL49)/AJ49*10</f>
        <v>0</v>
      </c>
      <c r="AN49" s="30">
        <v>1</v>
      </c>
      <c r="AO49" s="30"/>
      <c r="AP49" s="30"/>
      <c r="AQ49" s="31">
        <f>SUM(AO49*10+AP49)/AN49*10</f>
        <v>0</v>
      </c>
      <c r="AR49" s="30">
        <v>1</v>
      </c>
      <c r="AS49" s="30"/>
      <c r="AT49" s="30"/>
      <c r="AU49" s="31">
        <f>SUM(AS49*10+AT49)/AR49*10</f>
        <v>0</v>
      </c>
      <c r="AV49" s="30">
        <v>1</v>
      </c>
      <c r="AW49" s="30"/>
      <c r="AX49" s="30"/>
      <c r="AY49" s="31">
        <f>SUM(AW49*10+AX49)/AV49*10</f>
        <v>0</v>
      </c>
      <c r="AZ49" s="33">
        <f>IF(H49&lt;250,0,IF(H49&lt;500,250,IF(H49&lt;750,"500",IF(H49&lt;1000,750,IF(H49&lt;1500,1000,IF(H49&lt;2000,1500,IF(H49&lt;2500,2000,IF(H49&lt;3000,2500,3000))))))))</f>
        <v>0</v>
      </c>
      <c r="BA49" s="34">
        <v>0</v>
      </c>
      <c r="BB49" s="6">
        <f>AZ49-BA49</f>
        <v>0</v>
      </c>
      <c r="BC49" s="33" t="str">
        <f t="shared" si="0"/>
        <v>geen actie</v>
      </c>
      <c r="BD49" s="70">
        <v>48</v>
      </c>
      <c r="BE49" s="35"/>
      <c r="BF49" s="35"/>
      <c r="BG49" s="35"/>
      <c r="BH49" s="35"/>
      <c r="BI49" s="35"/>
      <c r="BJ49" s="35"/>
      <c r="BK49" s="35"/>
      <c r="BL49" s="35"/>
    </row>
    <row r="50" spans="1:64" hidden="1" x14ac:dyDescent="0.3">
      <c r="A50" s="68">
        <v>49</v>
      </c>
      <c r="B50" s="3" t="str">
        <f>IF(A50=BD50,"v","x")</f>
        <v>v</v>
      </c>
      <c r="C50" s="3"/>
      <c r="D50" s="46"/>
      <c r="E50" s="27"/>
      <c r="F50" s="69"/>
      <c r="G50" s="6"/>
      <c r="H50" s="28">
        <f>SUM(K50+O50+S50+W50+AA50+AE50+AI50+AM50+AQ50+AU50+AY50)</f>
        <v>0</v>
      </c>
      <c r="I50" s="33"/>
      <c r="J50" s="38">
        <f>2018-I50</f>
        <v>2018</v>
      </c>
      <c r="K50" s="17"/>
      <c r="L50" s="30">
        <v>1</v>
      </c>
      <c r="M50" s="30"/>
      <c r="N50" s="30"/>
      <c r="O50" s="31">
        <f>SUM(M50*10+N50)/L50*10</f>
        <v>0</v>
      </c>
      <c r="P50" s="30">
        <v>1</v>
      </c>
      <c r="Q50" s="30"/>
      <c r="R50" s="30"/>
      <c r="S50" s="31">
        <f>SUM(Q50*10+R50)/P50*10</f>
        <v>0</v>
      </c>
      <c r="T50" s="30">
        <v>1</v>
      </c>
      <c r="U50" s="30"/>
      <c r="V50" s="30"/>
      <c r="W50" s="31">
        <f>SUM(U50*10+V50)/T50*10</f>
        <v>0</v>
      </c>
      <c r="X50" s="30">
        <v>1</v>
      </c>
      <c r="Y50" s="30"/>
      <c r="Z50" s="30"/>
      <c r="AA50" s="31">
        <f>SUM(Y50*10+Z50)/X50*10</f>
        <v>0</v>
      </c>
      <c r="AB50" s="30">
        <v>1</v>
      </c>
      <c r="AC50" s="30"/>
      <c r="AD50" s="30"/>
      <c r="AE50" s="31">
        <f>SUM(AC50*10+AD50)/AB50*10</f>
        <v>0</v>
      </c>
      <c r="AF50" s="30">
        <v>1</v>
      </c>
      <c r="AG50" s="30"/>
      <c r="AH50" s="30"/>
      <c r="AI50" s="31">
        <f>SUM(AG50*10+AH50)/AF50*10</f>
        <v>0</v>
      </c>
      <c r="AJ50" s="30">
        <v>1</v>
      </c>
      <c r="AK50" s="30"/>
      <c r="AL50" s="30"/>
      <c r="AM50" s="31">
        <f>SUM(AK50*10+AL50)/AJ50*10</f>
        <v>0</v>
      </c>
      <c r="AN50" s="30">
        <v>1</v>
      </c>
      <c r="AO50" s="30"/>
      <c r="AP50" s="30"/>
      <c r="AQ50" s="31">
        <f>SUM(AO50*10+AP50)/AN50*10</f>
        <v>0</v>
      </c>
      <c r="AR50" s="30">
        <v>1</v>
      </c>
      <c r="AS50" s="30"/>
      <c r="AT50" s="30"/>
      <c r="AU50" s="31">
        <f>SUM(AS50*10+AT50)/AR50*10</f>
        <v>0</v>
      </c>
      <c r="AV50" s="30">
        <v>1</v>
      </c>
      <c r="AW50" s="30"/>
      <c r="AX50" s="30"/>
      <c r="AY50" s="31">
        <f>SUM(AW50*10+AX50)/AV50*10</f>
        <v>0</v>
      </c>
      <c r="AZ50" s="33">
        <f>IF(H50&lt;250,0,IF(H50&lt;500,250,IF(H50&lt;750,"500",IF(H50&lt;1000,750,IF(H50&lt;1500,1000,IF(H50&lt;2000,1500,IF(H50&lt;2500,2000,IF(H50&lt;3000,2500,3000))))))))</f>
        <v>0</v>
      </c>
      <c r="BA50" s="34">
        <v>0</v>
      </c>
      <c r="BB50" s="6">
        <f>AZ50-BA50</f>
        <v>0</v>
      </c>
      <c r="BC50" s="33" t="str">
        <f t="shared" si="0"/>
        <v>geen actie</v>
      </c>
      <c r="BD50" s="70">
        <v>49</v>
      </c>
      <c r="BE50" s="35"/>
      <c r="BF50" s="35"/>
      <c r="BG50" s="35"/>
      <c r="BH50" s="35"/>
      <c r="BI50" s="35"/>
      <c r="BJ50" s="35"/>
      <c r="BK50" s="35"/>
      <c r="BL50" s="35"/>
    </row>
    <row r="51" spans="1:64" hidden="1" x14ac:dyDescent="0.3">
      <c r="A51" s="68">
        <v>50</v>
      </c>
      <c r="B51" s="3" t="str">
        <f>IF(A51=BD51,"v","x")</f>
        <v>v</v>
      </c>
      <c r="C51" s="3"/>
      <c r="D51" s="46"/>
      <c r="E51" s="27"/>
      <c r="F51" s="69"/>
      <c r="G51" s="6"/>
      <c r="H51" s="28">
        <f>SUM(K51+O51+S51+W51+AA51+AE51+AI51+AM51+AQ51+AU51+AY51)</f>
        <v>0</v>
      </c>
      <c r="I51" s="33"/>
      <c r="J51" s="38">
        <f>2018-I51</f>
        <v>2018</v>
      </c>
      <c r="K51" s="17"/>
      <c r="L51" s="30">
        <v>1</v>
      </c>
      <c r="M51" s="30"/>
      <c r="N51" s="30"/>
      <c r="O51" s="31">
        <f>SUM(M51*10+N51)/L51*10</f>
        <v>0</v>
      </c>
      <c r="P51" s="30">
        <v>1</v>
      </c>
      <c r="Q51" s="30"/>
      <c r="R51" s="30"/>
      <c r="S51" s="31">
        <f>SUM(Q51*10+R51)/P51*10</f>
        <v>0</v>
      </c>
      <c r="T51" s="30">
        <v>1</v>
      </c>
      <c r="U51" s="30"/>
      <c r="V51" s="30"/>
      <c r="W51" s="31">
        <f>SUM(U51*10+V51)/T51*10</f>
        <v>0</v>
      </c>
      <c r="X51" s="30">
        <v>1</v>
      </c>
      <c r="Y51" s="30"/>
      <c r="Z51" s="30"/>
      <c r="AA51" s="31">
        <f>SUM(Y51*10+Z51)/X51*10</f>
        <v>0</v>
      </c>
      <c r="AB51" s="30">
        <v>1</v>
      </c>
      <c r="AC51" s="30"/>
      <c r="AD51" s="30"/>
      <c r="AE51" s="31">
        <f>SUM(AC51*10+AD51)/AB51*10</f>
        <v>0</v>
      </c>
      <c r="AF51" s="30">
        <v>1</v>
      </c>
      <c r="AG51" s="30"/>
      <c r="AH51" s="30"/>
      <c r="AI51" s="31">
        <f>SUM(AG51*10+AH51)/AF51*10</f>
        <v>0</v>
      </c>
      <c r="AJ51" s="30">
        <v>1</v>
      </c>
      <c r="AK51" s="30"/>
      <c r="AL51" s="30"/>
      <c r="AM51" s="31">
        <f>SUM(AK51*10+AL51)/AJ51*10</f>
        <v>0</v>
      </c>
      <c r="AN51" s="30">
        <v>1</v>
      </c>
      <c r="AO51" s="30"/>
      <c r="AP51" s="30"/>
      <c r="AQ51" s="31">
        <f>SUM(AO51*10+AP51)/AN51*10</f>
        <v>0</v>
      </c>
      <c r="AR51" s="30">
        <v>1</v>
      </c>
      <c r="AS51" s="30"/>
      <c r="AT51" s="30"/>
      <c r="AU51" s="31">
        <f>SUM(AS51*10+AT51)/AR51*10</f>
        <v>0</v>
      </c>
      <c r="AV51" s="30">
        <v>1</v>
      </c>
      <c r="AW51" s="30"/>
      <c r="AX51" s="30"/>
      <c r="AY51" s="31">
        <f>SUM(AW51*10+AX51)/AV51*10</f>
        <v>0</v>
      </c>
      <c r="AZ51" s="33">
        <f>IF(H51&lt;250,0,IF(H51&lt;500,250,IF(H51&lt;750,"500",IF(H51&lt;1000,750,IF(H51&lt;1500,1000,IF(H51&lt;2000,1500,IF(H51&lt;2500,2000,IF(H51&lt;3000,2500,3000))))))))</f>
        <v>0</v>
      </c>
      <c r="BA51" s="34">
        <v>0</v>
      </c>
      <c r="BB51" s="6">
        <f>AZ51-BA51</f>
        <v>0</v>
      </c>
      <c r="BC51" s="33" t="str">
        <f t="shared" si="0"/>
        <v>geen actie</v>
      </c>
      <c r="BD51" s="70">
        <v>50</v>
      </c>
      <c r="BE51" s="35"/>
      <c r="BF51" s="35"/>
      <c r="BG51" s="35"/>
      <c r="BH51" s="35"/>
      <c r="BI51" s="35"/>
      <c r="BJ51" s="35"/>
      <c r="BK51" s="35"/>
      <c r="BL51" s="35"/>
    </row>
    <row r="52" spans="1:64" hidden="1" x14ac:dyDescent="0.3">
      <c r="A52" s="68">
        <v>51</v>
      </c>
      <c r="B52" s="3" t="str">
        <f>IF(A52=BD52,"v","x")</f>
        <v>v</v>
      </c>
      <c r="C52" s="3"/>
      <c r="D52" s="46"/>
      <c r="E52" s="27"/>
      <c r="F52" s="69"/>
      <c r="G52" s="6"/>
      <c r="H52" s="28">
        <f>SUM(K52+O52+S52+W52+AA52+AE52+AI52+AM52+AQ52+AU52+AY52)</f>
        <v>0</v>
      </c>
      <c r="I52" s="33"/>
      <c r="J52" s="38">
        <f>2018-I52</f>
        <v>2018</v>
      </c>
      <c r="K52" s="17"/>
      <c r="L52" s="30">
        <v>1</v>
      </c>
      <c r="M52" s="30"/>
      <c r="N52" s="30"/>
      <c r="O52" s="31">
        <f>SUM(M52*10+N52)/L52*10</f>
        <v>0</v>
      </c>
      <c r="P52" s="30">
        <v>1</v>
      </c>
      <c r="Q52" s="30"/>
      <c r="R52" s="30"/>
      <c r="S52" s="31">
        <f>SUM(Q52*10+R52)/P52*10</f>
        <v>0</v>
      </c>
      <c r="T52" s="30">
        <v>1</v>
      </c>
      <c r="U52" s="30"/>
      <c r="V52" s="30"/>
      <c r="W52" s="31">
        <f>SUM(U52*10+V52)/T52*10</f>
        <v>0</v>
      </c>
      <c r="X52" s="30">
        <v>1</v>
      </c>
      <c r="Y52" s="30"/>
      <c r="Z52" s="30"/>
      <c r="AA52" s="31">
        <f>SUM(Y52*10+Z52)/X52*10</f>
        <v>0</v>
      </c>
      <c r="AB52" s="30">
        <v>1</v>
      </c>
      <c r="AC52" s="30"/>
      <c r="AD52" s="30"/>
      <c r="AE52" s="31">
        <f>SUM(AC52*10+AD52)/AB52*10</f>
        <v>0</v>
      </c>
      <c r="AF52" s="30">
        <v>1</v>
      </c>
      <c r="AG52" s="30"/>
      <c r="AH52" s="30"/>
      <c r="AI52" s="31">
        <f>SUM(AG52*10+AH52)/AF52*10</f>
        <v>0</v>
      </c>
      <c r="AJ52" s="30">
        <v>1</v>
      </c>
      <c r="AK52" s="30"/>
      <c r="AL52" s="30"/>
      <c r="AM52" s="31">
        <f>SUM(AK52*10+AL52)/AJ52*10</f>
        <v>0</v>
      </c>
      <c r="AN52" s="30">
        <v>1</v>
      </c>
      <c r="AO52" s="30"/>
      <c r="AP52" s="30"/>
      <c r="AQ52" s="31">
        <f>SUM(AO52*10+AP52)/AN52*10</f>
        <v>0</v>
      </c>
      <c r="AR52" s="30">
        <v>1</v>
      </c>
      <c r="AS52" s="30"/>
      <c r="AT52" s="30"/>
      <c r="AU52" s="31">
        <f>SUM(AS52*10+AT52)/AR52*10</f>
        <v>0</v>
      </c>
      <c r="AV52" s="30">
        <v>1</v>
      </c>
      <c r="AW52" s="30"/>
      <c r="AX52" s="30"/>
      <c r="AY52" s="31">
        <f>SUM(AW52*10+AX52)/AV52*10</f>
        <v>0</v>
      </c>
      <c r="AZ52" s="33">
        <f>IF(H52&lt;250,0,IF(H52&lt;500,250,IF(H52&lt;750,"500",IF(H52&lt;1000,750,IF(H52&lt;1500,1000,IF(H52&lt;2000,1500,IF(H52&lt;2500,2000,IF(H52&lt;3000,2500,3000))))))))</f>
        <v>0</v>
      </c>
      <c r="BA52" s="34">
        <v>0</v>
      </c>
      <c r="BB52" s="6">
        <f>AZ52-BA52</f>
        <v>0</v>
      </c>
      <c r="BC52" s="33" t="str">
        <f t="shared" si="0"/>
        <v>geen actie</v>
      </c>
      <c r="BD52" s="70">
        <v>51</v>
      </c>
      <c r="BE52" s="35"/>
      <c r="BF52" s="35"/>
      <c r="BG52" s="35"/>
      <c r="BH52" s="35"/>
      <c r="BI52" s="35"/>
      <c r="BJ52" s="35"/>
      <c r="BK52" s="35"/>
      <c r="BL52" s="35"/>
    </row>
    <row r="53" spans="1:64" hidden="1" x14ac:dyDescent="0.3">
      <c r="A53" s="68">
        <v>52</v>
      </c>
      <c r="B53" s="3" t="str">
        <f>IF(A53=BD53,"v","x")</f>
        <v>v</v>
      </c>
      <c r="C53" s="3"/>
      <c r="D53" s="46"/>
      <c r="E53" s="27"/>
      <c r="F53" s="69"/>
      <c r="G53" s="6"/>
      <c r="H53" s="28">
        <f>SUM(K53+O53+S53+W53+AA53+AE53+AI53+AM53+AQ53+AU53+AY53)</f>
        <v>0</v>
      </c>
      <c r="I53" s="33"/>
      <c r="J53" s="38">
        <f>2018-I53</f>
        <v>2018</v>
      </c>
      <c r="K53" s="17"/>
      <c r="L53" s="30">
        <v>1</v>
      </c>
      <c r="M53" s="30"/>
      <c r="N53" s="30"/>
      <c r="O53" s="31">
        <f>SUM(M53*10+N53)/L53*10</f>
        <v>0</v>
      </c>
      <c r="P53" s="30">
        <v>1</v>
      </c>
      <c r="Q53" s="30"/>
      <c r="R53" s="30"/>
      <c r="S53" s="31">
        <f>SUM(Q53*10+R53)/P53*10</f>
        <v>0</v>
      </c>
      <c r="T53" s="30">
        <v>1</v>
      </c>
      <c r="U53" s="30"/>
      <c r="V53" s="30"/>
      <c r="W53" s="31">
        <f>SUM(U53*10+V53)/T53*10</f>
        <v>0</v>
      </c>
      <c r="X53" s="30">
        <v>1</v>
      </c>
      <c r="Y53" s="30"/>
      <c r="Z53" s="30"/>
      <c r="AA53" s="31">
        <f>SUM(Y53*10+Z53)/X53*10</f>
        <v>0</v>
      </c>
      <c r="AB53" s="30">
        <v>1</v>
      </c>
      <c r="AC53" s="30"/>
      <c r="AD53" s="30"/>
      <c r="AE53" s="31">
        <f>SUM(AC53*10+AD53)/AB53*10</f>
        <v>0</v>
      </c>
      <c r="AF53" s="30">
        <v>1</v>
      </c>
      <c r="AG53" s="30"/>
      <c r="AH53" s="30"/>
      <c r="AI53" s="31">
        <f>SUM(AG53*10+AH53)/AF53*10</f>
        <v>0</v>
      </c>
      <c r="AJ53" s="30">
        <v>1</v>
      </c>
      <c r="AK53" s="30"/>
      <c r="AL53" s="30"/>
      <c r="AM53" s="31">
        <f>SUM(AK53*10+AL53)/AJ53*10</f>
        <v>0</v>
      </c>
      <c r="AN53" s="30">
        <v>1</v>
      </c>
      <c r="AO53" s="30"/>
      <c r="AP53" s="30"/>
      <c r="AQ53" s="31">
        <f>SUM(AO53*10+AP53)/AN53*10</f>
        <v>0</v>
      </c>
      <c r="AR53" s="30">
        <v>1</v>
      </c>
      <c r="AS53" s="30"/>
      <c r="AT53" s="30"/>
      <c r="AU53" s="31">
        <f>SUM(AS53*10+AT53)/AR53*10</f>
        <v>0</v>
      </c>
      <c r="AV53" s="30">
        <v>1</v>
      </c>
      <c r="AW53" s="30"/>
      <c r="AX53" s="30"/>
      <c r="AY53" s="31">
        <f>SUM(AW53*10+AX53)/AV53*10</f>
        <v>0</v>
      </c>
      <c r="AZ53" s="33">
        <f>IF(H53&lt;250,0,IF(H53&lt;500,250,IF(H53&lt;750,"500",IF(H53&lt;1000,750,IF(H53&lt;1500,1000,IF(H53&lt;2000,1500,IF(H53&lt;2500,2000,IF(H53&lt;3000,2500,3000))))))))</f>
        <v>0</v>
      </c>
      <c r="BA53" s="34">
        <v>0</v>
      </c>
      <c r="BB53" s="6">
        <f>AZ53-BA53</f>
        <v>0</v>
      </c>
      <c r="BC53" s="33" t="str">
        <f t="shared" si="0"/>
        <v>geen actie</v>
      </c>
      <c r="BD53" s="70">
        <v>52</v>
      </c>
      <c r="BE53" s="35"/>
      <c r="BF53" s="35"/>
      <c r="BG53" s="35"/>
      <c r="BH53" s="35"/>
      <c r="BI53" s="35"/>
      <c r="BJ53" s="35"/>
      <c r="BK53" s="35"/>
      <c r="BL53" s="35"/>
    </row>
    <row r="54" spans="1:64" hidden="1" x14ac:dyDescent="0.3">
      <c r="A54" s="68">
        <v>53</v>
      </c>
      <c r="B54" s="3" t="str">
        <f>IF(A54=BD54,"v","x")</f>
        <v>v</v>
      </c>
      <c r="C54" s="3"/>
      <c r="D54" s="46"/>
      <c r="E54" s="27"/>
      <c r="F54" s="69"/>
      <c r="G54" s="6"/>
      <c r="H54" s="28">
        <f>SUM(K54+O54+S54+W54+AA54+AE54+AI54+AM54+AQ54+AU54+AY54)</f>
        <v>0</v>
      </c>
      <c r="I54" s="33"/>
      <c r="J54" s="38">
        <f>2018-I54</f>
        <v>2018</v>
      </c>
      <c r="K54" s="17"/>
      <c r="L54" s="30">
        <v>1</v>
      </c>
      <c r="M54" s="30"/>
      <c r="N54" s="30"/>
      <c r="O54" s="31">
        <f>SUM(M54*10+N54)/L54*10</f>
        <v>0</v>
      </c>
      <c r="P54" s="30">
        <v>1</v>
      </c>
      <c r="Q54" s="30"/>
      <c r="R54" s="30"/>
      <c r="S54" s="31">
        <f>SUM(Q54*10+R54)/P54*10</f>
        <v>0</v>
      </c>
      <c r="T54" s="30">
        <v>1</v>
      </c>
      <c r="U54" s="30"/>
      <c r="V54" s="30"/>
      <c r="W54" s="31">
        <f>SUM(U54*10+V54)/T54*10</f>
        <v>0</v>
      </c>
      <c r="X54" s="30">
        <v>1</v>
      </c>
      <c r="Y54" s="30"/>
      <c r="Z54" s="30"/>
      <c r="AA54" s="31">
        <f>SUM(Y54*10+Z54)/X54*10</f>
        <v>0</v>
      </c>
      <c r="AB54" s="30">
        <v>1</v>
      </c>
      <c r="AC54" s="30"/>
      <c r="AD54" s="30"/>
      <c r="AE54" s="31">
        <f>SUM(AC54*10+AD54)/AB54*10</f>
        <v>0</v>
      </c>
      <c r="AF54" s="30">
        <v>1</v>
      </c>
      <c r="AG54" s="30"/>
      <c r="AH54" s="30"/>
      <c r="AI54" s="31">
        <f>SUM(AG54*10+AH54)/AF54*10</f>
        <v>0</v>
      </c>
      <c r="AJ54" s="30">
        <v>1</v>
      </c>
      <c r="AK54" s="30"/>
      <c r="AL54" s="30"/>
      <c r="AM54" s="31">
        <f>SUM(AK54*10+AL54)/AJ54*10</f>
        <v>0</v>
      </c>
      <c r="AN54" s="30">
        <v>1</v>
      </c>
      <c r="AO54" s="30"/>
      <c r="AP54" s="30"/>
      <c r="AQ54" s="31">
        <f>SUM(AO54*10+AP54)/AN54*10</f>
        <v>0</v>
      </c>
      <c r="AR54" s="30">
        <v>1</v>
      </c>
      <c r="AS54" s="30"/>
      <c r="AT54" s="30"/>
      <c r="AU54" s="31">
        <f>SUM(AS54*10+AT54)/AR54*10</f>
        <v>0</v>
      </c>
      <c r="AV54" s="30">
        <v>1</v>
      </c>
      <c r="AW54" s="30"/>
      <c r="AX54" s="30"/>
      <c r="AY54" s="31">
        <f>SUM(AW54*10+AX54)/AV54*10</f>
        <v>0</v>
      </c>
      <c r="AZ54" s="33">
        <f>IF(H54&lt;250,0,IF(H54&lt;500,250,IF(H54&lt;750,"500",IF(H54&lt;1000,750,IF(H54&lt;1500,1000,IF(H54&lt;2000,1500,IF(H54&lt;2500,2000,IF(H54&lt;3000,2500,3000))))))))</f>
        <v>0</v>
      </c>
      <c r="BA54" s="34">
        <v>0</v>
      </c>
      <c r="BB54" s="6">
        <f>AZ54-BA54</f>
        <v>0</v>
      </c>
      <c r="BC54" s="33" t="str">
        <f t="shared" si="0"/>
        <v>geen actie</v>
      </c>
      <c r="BD54" s="70">
        <v>53</v>
      </c>
      <c r="BE54" s="35"/>
      <c r="BF54" s="35"/>
      <c r="BG54" s="35"/>
      <c r="BH54" s="35"/>
      <c r="BI54" s="35"/>
      <c r="BJ54" s="35"/>
      <c r="BK54" s="35"/>
      <c r="BL54" s="35"/>
    </row>
    <row r="55" spans="1:64" hidden="1" x14ac:dyDescent="0.3">
      <c r="A55" s="68">
        <v>54</v>
      </c>
      <c r="B55" s="3" t="str">
        <f>IF(A55=BD55,"v","x")</f>
        <v>v</v>
      </c>
      <c r="C55" s="3"/>
      <c r="D55" s="46"/>
      <c r="E55" s="27"/>
      <c r="F55" s="69"/>
      <c r="G55" s="6"/>
      <c r="H55" s="28">
        <f>SUM(K55+O55+S55+W55+AA55+AE55+AI55+AM55+AQ55+AU55+AY55)</f>
        <v>0</v>
      </c>
      <c r="I55" s="33"/>
      <c r="J55" s="38">
        <f>2018-I55</f>
        <v>2018</v>
      </c>
      <c r="K55" s="17"/>
      <c r="L55" s="30">
        <v>1</v>
      </c>
      <c r="M55" s="30"/>
      <c r="N55" s="30"/>
      <c r="O55" s="31">
        <f>SUM(M55*10+N55)/L55*10</f>
        <v>0</v>
      </c>
      <c r="P55" s="30">
        <v>1</v>
      </c>
      <c r="Q55" s="30"/>
      <c r="R55" s="30"/>
      <c r="S55" s="31">
        <f>SUM(Q55*10+R55)/P55*10</f>
        <v>0</v>
      </c>
      <c r="T55" s="30">
        <v>1</v>
      </c>
      <c r="U55" s="30"/>
      <c r="V55" s="30"/>
      <c r="W55" s="31">
        <f>SUM(U55*10+V55)/T55*10</f>
        <v>0</v>
      </c>
      <c r="X55" s="30">
        <v>1</v>
      </c>
      <c r="Y55" s="30"/>
      <c r="Z55" s="30"/>
      <c r="AA55" s="31">
        <f>SUM(Y55*10+Z55)/X55*10</f>
        <v>0</v>
      </c>
      <c r="AB55" s="30">
        <v>1</v>
      </c>
      <c r="AC55" s="30"/>
      <c r="AD55" s="30"/>
      <c r="AE55" s="31">
        <f>SUM(AC55*10+AD55)/AB55*10</f>
        <v>0</v>
      </c>
      <c r="AF55" s="30">
        <v>1</v>
      </c>
      <c r="AG55" s="30"/>
      <c r="AH55" s="30"/>
      <c r="AI55" s="31">
        <f>SUM(AG55*10+AH55)/AF55*10</f>
        <v>0</v>
      </c>
      <c r="AJ55" s="30">
        <v>1</v>
      </c>
      <c r="AK55" s="30"/>
      <c r="AL55" s="30"/>
      <c r="AM55" s="31">
        <f>SUM(AK55*10+AL55)/AJ55*10</f>
        <v>0</v>
      </c>
      <c r="AN55" s="30">
        <v>1</v>
      </c>
      <c r="AO55" s="30"/>
      <c r="AP55" s="30"/>
      <c r="AQ55" s="31">
        <f>SUM(AO55*10+AP55)/AN55*10</f>
        <v>0</v>
      </c>
      <c r="AR55" s="30">
        <v>1</v>
      </c>
      <c r="AS55" s="30"/>
      <c r="AT55" s="30"/>
      <c r="AU55" s="31">
        <f>SUM(AS55*10+AT55)/AR55*10</f>
        <v>0</v>
      </c>
      <c r="AV55" s="30">
        <v>1</v>
      </c>
      <c r="AW55" s="30"/>
      <c r="AX55" s="30"/>
      <c r="AY55" s="31">
        <f>SUM(AW55*10+AX55)/AV55*10</f>
        <v>0</v>
      </c>
      <c r="AZ55" s="33">
        <f>IF(H55&lt;250,0,IF(H55&lt;500,250,IF(H55&lt;750,"500",IF(H55&lt;1000,750,IF(H55&lt;1500,1000,IF(H55&lt;2000,1500,IF(H55&lt;2500,2000,IF(H55&lt;3000,2500,3000))))))))</f>
        <v>0</v>
      </c>
      <c r="BA55" s="34">
        <v>0</v>
      </c>
      <c r="BB55" s="6">
        <f>AZ55-BA55</f>
        <v>0</v>
      </c>
      <c r="BC55" s="33" t="str">
        <f t="shared" si="0"/>
        <v>geen actie</v>
      </c>
      <c r="BD55" s="70">
        <v>54</v>
      </c>
      <c r="BE55" s="35"/>
      <c r="BF55" s="35"/>
      <c r="BG55" s="35"/>
      <c r="BH55" s="35"/>
      <c r="BI55" s="35"/>
      <c r="BJ55" s="35"/>
      <c r="BK55" s="35"/>
      <c r="BL55" s="35"/>
    </row>
    <row r="56" spans="1:64" hidden="1" x14ac:dyDescent="0.3">
      <c r="A56" s="68">
        <v>55</v>
      </c>
      <c r="B56" s="3" t="str">
        <f>IF(A56=BD56,"v","x")</f>
        <v>v</v>
      </c>
      <c r="C56" s="3"/>
      <c r="D56" s="46"/>
      <c r="E56" s="27"/>
      <c r="F56" s="69"/>
      <c r="G56" s="6"/>
      <c r="H56" s="28">
        <f>SUM(K56+O56+S56+W56+AA56+AE56+AI56+AM56+AQ56+AU56+AY56)</f>
        <v>0</v>
      </c>
      <c r="I56" s="33"/>
      <c r="J56" s="38">
        <f>2018-I56</f>
        <v>2018</v>
      </c>
      <c r="K56" s="17"/>
      <c r="L56" s="30">
        <v>1</v>
      </c>
      <c r="M56" s="30"/>
      <c r="N56" s="30"/>
      <c r="O56" s="31">
        <f>SUM(M56*10+N56)/L56*10</f>
        <v>0</v>
      </c>
      <c r="P56" s="30">
        <v>1</v>
      </c>
      <c r="Q56" s="30"/>
      <c r="R56" s="30"/>
      <c r="S56" s="31">
        <f>SUM(Q56*10+R56)/P56*10</f>
        <v>0</v>
      </c>
      <c r="T56" s="30">
        <v>1</v>
      </c>
      <c r="U56" s="30"/>
      <c r="V56" s="30"/>
      <c r="W56" s="31">
        <f>SUM(U56*10+V56)/T56*10</f>
        <v>0</v>
      </c>
      <c r="X56" s="30">
        <v>1</v>
      </c>
      <c r="Y56" s="30"/>
      <c r="Z56" s="30"/>
      <c r="AA56" s="31">
        <f>SUM(Y56*10+Z56)/X56*10</f>
        <v>0</v>
      </c>
      <c r="AB56" s="30">
        <v>1</v>
      </c>
      <c r="AC56" s="30"/>
      <c r="AD56" s="30"/>
      <c r="AE56" s="31">
        <f>SUM(AC56*10+AD56)/AB56*10</f>
        <v>0</v>
      </c>
      <c r="AF56" s="30">
        <v>1</v>
      </c>
      <c r="AG56" s="30"/>
      <c r="AH56" s="30"/>
      <c r="AI56" s="31">
        <f>SUM(AG56*10+AH56)/AF56*10</f>
        <v>0</v>
      </c>
      <c r="AJ56" s="30">
        <v>1</v>
      </c>
      <c r="AK56" s="30"/>
      <c r="AL56" s="30"/>
      <c r="AM56" s="31">
        <f>SUM(AK56*10+AL56)/AJ56*10</f>
        <v>0</v>
      </c>
      <c r="AN56" s="30">
        <v>1</v>
      </c>
      <c r="AO56" s="30"/>
      <c r="AP56" s="30"/>
      <c r="AQ56" s="31">
        <f>SUM(AO56*10+AP56)/AN56*10</f>
        <v>0</v>
      </c>
      <c r="AR56" s="30">
        <v>1</v>
      </c>
      <c r="AS56" s="30"/>
      <c r="AT56" s="30"/>
      <c r="AU56" s="31">
        <f>SUM(AS56*10+AT56)/AR56*10</f>
        <v>0</v>
      </c>
      <c r="AV56" s="30">
        <v>1</v>
      </c>
      <c r="AW56" s="30"/>
      <c r="AX56" s="30"/>
      <c r="AY56" s="31">
        <f>SUM(AW56*10+AX56)/AV56*10</f>
        <v>0</v>
      </c>
      <c r="AZ56" s="33">
        <f>IF(H56&lt;250,0,IF(H56&lt;500,250,IF(H56&lt;750,"500",IF(H56&lt;1000,750,IF(H56&lt;1500,1000,IF(H56&lt;2000,1500,IF(H56&lt;2500,2000,IF(H56&lt;3000,2500,3000))))))))</f>
        <v>0</v>
      </c>
      <c r="BA56" s="34">
        <v>0</v>
      </c>
      <c r="BB56" s="6">
        <f>AZ56-BA56</f>
        <v>0</v>
      </c>
      <c r="BC56" s="33" t="str">
        <f t="shared" si="0"/>
        <v>geen actie</v>
      </c>
      <c r="BD56" s="70">
        <v>55</v>
      </c>
      <c r="BE56" s="35"/>
      <c r="BF56" s="35"/>
      <c r="BG56" s="35"/>
      <c r="BH56" s="35"/>
      <c r="BI56" s="35"/>
      <c r="BJ56" s="35"/>
      <c r="BK56" s="35"/>
      <c r="BL56" s="35"/>
    </row>
    <row r="57" spans="1:64" hidden="1" x14ac:dyDescent="0.3">
      <c r="A57" s="68">
        <v>56</v>
      </c>
      <c r="B57" s="3" t="str">
        <f>IF(A57=BD57,"v","x")</f>
        <v>v</v>
      </c>
      <c r="C57" s="3"/>
      <c r="D57" s="46"/>
      <c r="E57" s="27"/>
      <c r="F57" s="69"/>
      <c r="G57" s="6"/>
      <c r="H57" s="28">
        <f>SUM(K57+O57+S57+W57+AA57+AE57+AI57+AM57+AQ57+AU57+AY57)</f>
        <v>0</v>
      </c>
      <c r="I57" s="33"/>
      <c r="J57" s="38">
        <f>2018-I57</f>
        <v>2018</v>
      </c>
      <c r="K57" s="17"/>
      <c r="L57" s="30">
        <v>1</v>
      </c>
      <c r="M57" s="30"/>
      <c r="N57" s="30"/>
      <c r="O57" s="31">
        <f>SUM(M57*10+N57)/L57*10</f>
        <v>0</v>
      </c>
      <c r="P57" s="30">
        <v>1</v>
      </c>
      <c r="Q57" s="30"/>
      <c r="R57" s="30"/>
      <c r="S57" s="31">
        <f>SUM(Q57*10+R57)/P57*10</f>
        <v>0</v>
      </c>
      <c r="T57" s="30">
        <v>1</v>
      </c>
      <c r="U57" s="30"/>
      <c r="V57" s="30"/>
      <c r="W57" s="31">
        <f>SUM(U57*10+V57)/T57*10</f>
        <v>0</v>
      </c>
      <c r="X57" s="30">
        <v>1</v>
      </c>
      <c r="Y57" s="30"/>
      <c r="Z57" s="30"/>
      <c r="AA57" s="31">
        <f>SUM(Y57*10+Z57)/X57*10</f>
        <v>0</v>
      </c>
      <c r="AB57" s="30">
        <v>1</v>
      </c>
      <c r="AC57" s="30"/>
      <c r="AD57" s="30"/>
      <c r="AE57" s="31">
        <f>SUM(AC57*10+AD57)/AB57*10</f>
        <v>0</v>
      </c>
      <c r="AF57" s="30">
        <v>1</v>
      </c>
      <c r="AG57" s="30"/>
      <c r="AH57" s="30"/>
      <c r="AI57" s="31">
        <f>SUM(AG57*10+AH57)/AF57*10</f>
        <v>0</v>
      </c>
      <c r="AJ57" s="30">
        <v>1</v>
      </c>
      <c r="AK57" s="30"/>
      <c r="AL57" s="30"/>
      <c r="AM57" s="31">
        <f>SUM(AK57*10+AL57)/AJ57*10</f>
        <v>0</v>
      </c>
      <c r="AN57" s="30">
        <v>1</v>
      </c>
      <c r="AO57" s="30"/>
      <c r="AP57" s="30"/>
      <c r="AQ57" s="31">
        <f>SUM(AO57*10+AP57)/AN57*10</f>
        <v>0</v>
      </c>
      <c r="AR57" s="30">
        <v>1</v>
      </c>
      <c r="AS57" s="30"/>
      <c r="AT57" s="30"/>
      <c r="AU57" s="31">
        <f>SUM(AS57*10+AT57)/AR57*10</f>
        <v>0</v>
      </c>
      <c r="AV57" s="30">
        <v>1</v>
      </c>
      <c r="AW57" s="30"/>
      <c r="AX57" s="30"/>
      <c r="AY57" s="31">
        <f>SUM(AW57*10+AX57)/AV57*10</f>
        <v>0</v>
      </c>
      <c r="AZ57" s="33">
        <f>IF(H57&lt;250,0,IF(H57&lt;500,250,IF(H57&lt;750,"500",IF(H57&lt;1000,750,IF(H57&lt;1500,1000,IF(H57&lt;2000,1500,IF(H57&lt;2500,2000,IF(H57&lt;3000,2500,3000))))))))</f>
        <v>0</v>
      </c>
      <c r="BA57" s="34">
        <v>0</v>
      </c>
      <c r="BB57" s="6">
        <f>AZ57-BA57</f>
        <v>0</v>
      </c>
      <c r="BC57" s="33" t="str">
        <f t="shared" si="0"/>
        <v>geen actie</v>
      </c>
      <c r="BD57" s="70">
        <v>56</v>
      </c>
      <c r="BE57" s="35"/>
      <c r="BF57" s="35"/>
      <c r="BG57" s="35"/>
      <c r="BH57" s="35"/>
      <c r="BI57" s="35"/>
      <c r="BJ57" s="35"/>
      <c r="BK57" s="35"/>
      <c r="BL57" s="35"/>
    </row>
    <row r="58" spans="1:64" hidden="1" x14ac:dyDescent="0.3">
      <c r="A58" s="68">
        <v>57</v>
      </c>
      <c r="B58" s="3" t="str">
        <f>IF(A58=BD58,"v","x")</f>
        <v>v</v>
      </c>
      <c r="C58" s="3"/>
      <c r="D58" s="46"/>
      <c r="E58" s="27"/>
      <c r="F58" s="69"/>
      <c r="G58" s="6"/>
      <c r="H58" s="28">
        <f>SUM(K58+O58+S58+W58+AA58+AE58+AI58+AM58+AQ58+AU58+AY58)</f>
        <v>0</v>
      </c>
      <c r="I58" s="33"/>
      <c r="J58" s="38">
        <f>2018-I58</f>
        <v>2018</v>
      </c>
      <c r="K58" s="17"/>
      <c r="L58" s="30">
        <v>1</v>
      </c>
      <c r="M58" s="30"/>
      <c r="N58" s="30"/>
      <c r="O58" s="31">
        <f>SUM(M58*10+N58)/L58*10</f>
        <v>0</v>
      </c>
      <c r="P58" s="30">
        <v>1</v>
      </c>
      <c r="Q58" s="30"/>
      <c r="R58" s="30"/>
      <c r="S58" s="31">
        <f>SUM(Q58*10+R58)/P58*10</f>
        <v>0</v>
      </c>
      <c r="T58" s="30">
        <v>1</v>
      </c>
      <c r="U58" s="30"/>
      <c r="V58" s="30"/>
      <c r="W58" s="31">
        <f>SUM(U58*10+V58)/T58*10</f>
        <v>0</v>
      </c>
      <c r="X58" s="30">
        <v>1</v>
      </c>
      <c r="Y58" s="30"/>
      <c r="Z58" s="30"/>
      <c r="AA58" s="31">
        <f>SUM(Y58*10+Z58)/X58*10</f>
        <v>0</v>
      </c>
      <c r="AB58" s="30">
        <v>1</v>
      </c>
      <c r="AC58" s="30"/>
      <c r="AD58" s="30"/>
      <c r="AE58" s="31">
        <f>SUM(AC58*10+AD58)/AB58*10</f>
        <v>0</v>
      </c>
      <c r="AF58" s="30">
        <v>1</v>
      </c>
      <c r="AG58" s="30"/>
      <c r="AH58" s="30"/>
      <c r="AI58" s="31">
        <f>SUM(AG58*10+AH58)/AF58*10</f>
        <v>0</v>
      </c>
      <c r="AJ58" s="30">
        <v>1</v>
      </c>
      <c r="AK58" s="30"/>
      <c r="AL58" s="30"/>
      <c r="AM58" s="31">
        <f>SUM(AK58*10+AL58)/AJ58*10</f>
        <v>0</v>
      </c>
      <c r="AN58" s="30">
        <v>1</v>
      </c>
      <c r="AO58" s="30"/>
      <c r="AP58" s="30"/>
      <c r="AQ58" s="31">
        <f>SUM(AO58*10+AP58)/AN58*10</f>
        <v>0</v>
      </c>
      <c r="AR58" s="30">
        <v>1</v>
      </c>
      <c r="AS58" s="30"/>
      <c r="AT58" s="30"/>
      <c r="AU58" s="31">
        <f>SUM(AS58*10+AT58)/AR58*10</f>
        <v>0</v>
      </c>
      <c r="AV58" s="30">
        <v>1</v>
      </c>
      <c r="AW58" s="30"/>
      <c r="AX58" s="30"/>
      <c r="AY58" s="31">
        <f>SUM(AW58*10+AX58)/AV58*10</f>
        <v>0</v>
      </c>
      <c r="AZ58" s="33">
        <f>IF(H58&lt;250,0,IF(H58&lt;500,250,IF(H58&lt;750,"500",IF(H58&lt;1000,750,IF(H58&lt;1500,1000,IF(H58&lt;2000,1500,IF(H58&lt;2500,2000,IF(H58&lt;3000,2500,3000))))))))</f>
        <v>0</v>
      </c>
      <c r="BA58" s="34">
        <v>0</v>
      </c>
      <c r="BB58" s="6">
        <f>AZ58-BA58</f>
        <v>0</v>
      </c>
      <c r="BC58" s="33" t="str">
        <f t="shared" si="0"/>
        <v>geen actie</v>
      </c>
      <c r="BD58" s="70">
        <v>57</v>
      </c>
      <c r="BE58" s="35"/>
      <c r="BF58" s="35"/>
      <c r="BG58" s="35"/>
      <c r="BH58" s="35"/>
      <c r="BI58" s="35"/>
      <c r="BJ58" s="35"/>
      <c r="BK58" s="35"/>
      <c r="BL58" s="35"/>
    </row>
    <row r="59" spans="1:64" hidden="1" x14ac:dyDescent="0.3">
      <c r="A59" s="68">
        <v>58</v>
      </c>
      <c r="B59" s="3" t="str">
        <f>IF(A59=BD59,"v","x")</f>
        <v>v</v>
      </c>
      <c r="C59" s="3"/>
      <c r="D59" s="46"/>
      <c r="E59" s="27"/>
      <c r="F59" s="69"/>
      <c r="G59" s="6"/>
      <c r="H59" s="28">
        <f>SUM(K59+O59+S59+W59+AA59+AE59+AI59+AM59+AQ59+AU59+AY59)</f>
        <v>0</v>
      </c>
      <c r="I59" s="33"/>
      <c r="J59" s="38">
        <f>2018-I59</f>
        <v>2018</v>
      </c>
      <c r="K59" s="17"/>
      <c r="L59" s="30">
        <v>1</v>
      </c>
      <c r="M59" s="30"/>
      <c r="N59" s="30"/>
      <c r="O59" s="31">
        <f>SUM(M59*10+N59)/L59*10</f>
        <v>0</v>
      </c>
      <c r="P59" s="30">
        <v>1</v>
      </c>
      <c r="Q59" s="30"/>
      <c r="R59" s="30"/>
      <c r="S59" s="31">
        <f>SUM(Q59*10+R59)/P59*10</f>
        <v>0</v>
      </c>
      <c r="T59" s="30">
        <v>1</v>
      </c>
      <c r="U59" s="30"/>
      <c r="V59" s="30"/>
      <c r="W59" s="31">
        <f>SUM(U59*10+V59)/T59*10</f>
        <v>0</v>
      </c>
      <c r="X59" s="30">
        <v>1</v>
      </c>
      <c r="Y59" s="30"/>
      <c r="Z59" s="30"/>
      <c r="AA59" s="31"/>
      <c r="AB59" s="30">
        <v>1</v>
      </c>
      <c r="AC59" s="30"/>
      <c r="AD59" s="30"/>
      <c r="AE59" s="31"/>
      <c r="AF59" s="30">
        <v>1</v>
      </c>
      <c r="AG59" s="30"/>
      <c r="AH59" s="30"/>
      <c r="AI59" s="31"/>
      <c r="AJ59" s="30">
        <v>1</v>
      </c>
      <c r="AK59" s="30"/>
      <c r="AL59" s="30"/>
      <c r="AM59" s="31">
        <f>SUM(AK59*10+AL59)/AJ59*10</f>
        <v>0</v>
      </c>
      <c r="AN59" s="30">
        <v>1</v>
      </c>
      <c r="AO59" s="30"/>
      <c r="AP59" s="30"/>
      <c r="AQ59" s="31">
        <f>SUM(AO59*10+AP59)/AN59*10</f>
        <v>0</v>
      </c>
      <c r="AR59" s="30">
        <v>1</v>
      </c>
      <c r="AS59" s="30"/>
      <c r="AT59" s="30"/>
      <c r="AU59" s="31">
        <f>SUM(AS59*10+AT59)/AR59*10</f>
        <v>0</v>
      </c>
      <c r="AV59" s="30">
        <v>1</v>
      </c>
      <c r="AW59" s="30"/>
      <c r="AX59" s="30"/>
      <c r="AY59" s="31">
        <f>SUM(AW59*10+AX59)/AV59*10</f>
        <v>0</v>
      </c>
      <c r="AZ59" s="33">
        <f>IF(H59&lt;250,0,IF(H59&lt;500,250,IF(H59&lt;750,"500",IF(H59&lt;1000,750,IF(H59&lt;1500,1000,IF(H59&lt;2000,1500,IF(H59&lt;2500,2000,IF(H59&lt;3000,2500,3000))))))))</f>
        <v>0</v>
      </c>
      <c r="BA59" s="34">
        <v>0</v>
      </c>
      <c r="BB59" s="6">
        <f>AZ59-BA59</f>
        <v>0</v>
      </c>
      <c r="BC59" s="33" t="str">
        <f t="shared" si="0"/>
        <v>geen actie</v>
      </c>
      <c r="BD59" s="70">
        <v>58</v>
      </c>
      <c r="BE59" s="35"/>
      <c r="BF59" s="35"/>
      <c r="BG59" s="35"/>
      <c r="BH59" s="35"/>
      <c r="BI59" s="35"/>
      <c r="BJ59" s="35"/>
      <c r="BK59" s="35"/>
      <c r="BL59" s="35"/>
    </row>
    <row r="60" spans="1:64" hidden="1" x14ac:dyDescent="0.3">
      <c r="A60" s="68">
        <v>59</v>
      </c>
      <c r="B60" s="3" t="str">
        <f>IF(A60=BD60,"v","x")</f>
        <v>v</v>
      </c>
      <c r="C60" s="3"/>
      <c r="D60" s="46"/>
      <c r="E60" s="27"/>
      <c r="F60" s="69"/>
      <c r="G60" s="6"/>
      <c r="H60" s="28">
        <f>SUM(K60+O60+S60+W60+AA60+AE60+AI60+AM60+AQ60+AU60+AY60)</f>
        <v>0</v>
      </c>
      <c r="I60" s="33"/>
      <c r="J60" s="38">
        <f>2018-I60</f>
        <v>2018</v>
      </c>
      <c r="K60" s="17"/>
      <c r="L60" s="30">
        <v>1</v>
      </c>
      <c r="M60" s="30"/>
      <c r="N60" s="30"/>
      <c r="O60" s="31">
        <f>SUM(M60*10+N60)/L60*10</f>
        <v>0</v>
      </c>
      <c r="P60" s="30">
        <v>1</v>
      </c>
      <c r="Q60" s="30"/>
      <c r="R60" s="30"/>
      <c r="S60" s="31">
        <f>SUM(Q60*10+R60)/P60*10</f>
        <v>0</v>
      </c>
      <c r="T60" s="30">
        <v>1</v>
      </c>
      <c r="U60" s="30"/>
      <c r="V60" s="30"/>
      <c r="W60" s="31">
        <f>SUM(U60*10+V60)/T60*10</f>
        <v>0</v>
      </c>
      <c r="X60" s="30">
        <v>1</v>
      </c>
      <c r="Y60" s="30"/>
      <c r="Z60" s="30"/>
      <c r="AA60" s="31">
        <f>SUM(Y60*10+Z60)/X60*10</f>
        <v>0</v>
      </c>
      <c r="AB60" s="30">
        <v>1</v>
      </c>
      <c r="AC60" s="30"/>
      <c r="AD60" s="30"/>
      <c r="AE60" s="31">
        <f>SUM(AC60*10+AD60)/AB60*10</f>
        <v>0</v>
      </c>
      <c r="AF60" s="30">
        <v>1</v>
      </c>
      <c r="AG60" s="30"/>
      <c r="AH60" s="30"/>
      <c r="AI60" s="31">
        <f>SUM(AG60*10+AH60)/AF60*10</f>
        <v>0</v>
      </c>
      <c r="AJ60" s="30">
        <v>1</v>
      </c>
      <c r="AK60" s="30"/>
      <c r="AL60" s="30"/>
      <c r="AM60" s="31">
        <f>SUM(AK60*10+AL60)/AJ60*10</f>
        <v>0</v>
      </c>
      <c r="AN60" s="30">
        <v>1</v>
      </c>
      <c r="AO60" s="30"/>
      <c r="AP60" s="30"/>
      <c r="AQ60" s="31">
        <f>SUM(AO60*10+AP60)/AN60*10</f>
        <v>0</v>
      </c>
      <c r="AR60" s="30">
        <v>1</v>
      </c>
      <c r="AS60" s="30"/>
      <c r="AT60" s="30"/>
      <c r="AU60" s="31">
        <f>SUM(AS60*10+AT60)/AR60*10</f>
        <v>0</v>
      </c>
      <c r="AV60" s="30">
        <v>1</v>
      </c>
      <c r="AW60" s="30"/>
      <c r="AX60" s="30"/>
      <c r="AY60" s="31">
        <f>SUM(AW60*10+AX60)/AV60*10</f>
        <v>0</v>
      </c>
      <c r="AZ60" s="33">
        <f>IF(H60&lt;250,0,IF(H60&lt;500,250,IF(H60&lt;750,"500",IF(H60&lt;1000,750,IF(H60&lt;1500,1000,IF(H60&lt;2000,1500,IF(H60&lt;2500,2000,IF(H60&lt;3000,2500,3000))))))))</f>
        <v>0</v>
      </c>
      <c r="BA60" s="34">
        <v>0</v>
      </c>
      <c r="BB60" s="6">
        <f>AZ60-BA60</f>
        <v>0</v>
      </c>
      <c r="BC60" s="33" t="str">
        <f t="shared" si="0"/>
        <v>geen actie</v>
      </c>
      <c r="BD60" s="70">
        <v>59</v>
      </c>
      <c r="BE60" s="35"/>
      <c r="BF60" s="35"/>
      <c r="BG60" s="35"/>
      <c r="BH60" s="35"/>
      <c r="BI60" s="35"/>
      <c r="BJ60" s="35"/>
      <c r="BK60" s="35"/>
      <c r="BL60" s="35"/>
    </row>
    <row r="61" spans="1:64" hidden="1" x14ac:dyDescent="0.3">
      <c r="A61" s="68">
        <v>60</v>
      </c>
      <c r="B61" s="3" t="str">
        <f>IF(A61=BD61,"v","x")</f>
        <v>v</v>
      </c>
      <c r="C61" s="3"/>
      <c r="D61" s="46"/>
      <c r="E61" s="27"/>
      <c r="F61" s="69"/>
      <c r="G61" s="6"/>
      <c r="H61" s="28">
        <f>SUM(K61+O61+S61+W61+AA61+AE61+AI61+AM61+AQ61+AU61+AY61)</f>
        <v>0</v>
      </c>
      <c r="I61" s="33"/>
      <c r="J61" s="38">
        <f>2018-I61</f>
        <v>2018</v>
      </c>
      <c r="K61" s="17"/>
      <c r="L61" s="30">
        <v>1</v>
      </c>
      <c r="M61" s="30"/>
      <c r="N61" s="30"/>
      <c r="O61" s="31">
        <f>SUM(M61*10+N61)/L61*10</f>
        <v>0</v>
      </c>
      <c r="P61" s="30">
        <v>1</v>
      </c>
      <c r="Q61" s="30"/>
      <c r="R61" s="30"/>
      <c r="S61" s="31">
        <f>SUM(Q61*10+R61)/P61*10</f>
        <v>0</v>
      </c>
      <c r="T61" s="30">
        <v>1</v>
      </c>
      <c r="U61" s="30"/>
      <c r="V61" s="30"/>
      <c r="W61" s="31">
        <f>SUM(U61*10+V61)/T61*10</f>
        <v>0</v>
      </c>
      <c r="X61" s="30">
        <v>1</v>
      </c>
      <c r="Y61" s="30"/>
      <c r="Z61" s="30"/>
      <c r="AA61" s="31">
        <f>SUM(Y61*10+Z61)/X61*10</f>
        <v>0</v>
      </c>
      <c r="AB61" s="30">
        <v>1</v>
      </c>
      <c r="AC61" s="30"/>
      <c r="AD61" s="30"/>
      <c r="AE61" s="31">
        <f>SUM(AC61*10+AD61)/AB61*10</f>
        <v>0</v>
      </c>
      <c r="AF61" s="30">
        <v>1</v>
      </c>
      <c r="AG61" s="30"/>
      <c r="AH61" s="30"/>
      <c r="AI61" s="31">
        <f>SUM(AG61*10+AH61)/AF61*10</f>
        <v>0</v>
      </c>
      <c r="AJ61" s="30">
        <v>1</v>
      </c>
      <c r="AK61" s="30"/>
      <c r="AL61" s="30"/>
      <c r="AM61" s="31">
        <f>SUM(AK61*10+AL61)/AJ61*10</f>
        <v>0</v>
      </c>
      <c r="AN61" s="30">
        <v>1</v>
      </c>
      <c r="AO61" s="30"/>
      <c r="AP61" s="30"/>
      <c r="AQ61" s="31">
        <f>SUM(AO61*10+AP61)/AN61*10</f>
        <v>0</v>
      </c>
      <c r="AR61" s="30">
        <v>1</v>
      </c>
      <c r="AS61" s="30"/>
      <c r="AT61" s="30"/>
      <c r="AU61" s="31">
        <f>SUM(AS61*10+AT61)/AR61*10</f>
        <v>0</v>
      </c>
      <c r="AV61" s="30">
        <v>1</v>
      </c>
      <c r="AW61" s="30"/>
      <c r="AX61" s="30"/>
      <c r="AY61" s="31">
        <f>SUM(AW61*10+AX61)/AV61*10</f>
        <v>0</v>
      </c>
      <c r="AZ61" s="33">
        <f>IF(H61&lt;250,0,IF(H61&lt;500,250,IF(H61&lt;750,"500",IF(H61&lt;1000,750,IF(H61&lt;1500,1000,IF(H61&lt;2000,1500,IF(H61&lt;2500,2000,IF(H61&lt;3000,2500,3000))))))))</f>
        <v>0</v>
      </c>
      <c r="BA61" s="34">
        <v>0</v>
      </c>
      <c r="BB61" s="6">
        <f>AZ61-BA61</f>
        <v>0</v>
      </c>
      <c r="BC61" s="33" t="str">
        <f t="shared" si="0"/>
        <v>geen actie</v>
      </c>
      <c r="BD61" s="70">
        <v>60</v>
      </c>
      <c r="BE61" s="35"/>
      <c r="BF61" s="35"/>
      <c r="BG61" s="35"/>
      <c r="BH61" s="35"/>
      <c r="BI61" s="35"/>
      <c r="BJ61" s="35"/>
      <c r="BK61" s="35"/>
      <c r="BL61" s="35"/>
    </row>
    <row r="62" spans="1:64" hidden="1" x14ac:dyDescent="0.3">
      <c r="A62" s="68">
        <v>61</v>
      </c>
      <c r="B62" s="3" t="str">
        <f>IF(A62=BD62,"v","x")</f>
        <v>v</v>
      </c>
      <c r="C62" s="3"/>
      <c r="D62" s="46"/>
      <c r="E62" s="27"/>
      <c r="F62" s="69"/>
      <c r="G62" s="6"/>
      <c r="H62" s="28">
        <f>SUM(K62+O62+S62+W62+AA62+AE62+AI62+AM62+AQ62+AU62+AY62)</f>
        <v>0</v>
      </c>
      <c r="I62" s="33"/>
      <c r="J62" s="38">
        <f>2018-I62</f>
        <v>2018</v>
      </c>
      <c r="K62" s="17"/>
      <c r="L62" s="30">
        <v>1</v>
      </c>
      <c r="M62" s="30"/>
      <c r="N62" s="30"/>
      <c r="O62" s="31">
        <f>SUM(M62*10+N62)/L62*10</f>
        <v>0</v>
      </c>
      <c r="P62" s="30">
        <v>1</v>
      </c>
      <c r="Q62" s="30"/>
      <c r="R62" s="30"/>
      <c r="S62" s="31">
        <f>SUM(Q62*10+R62)/P62*10</f>
        <v>0</v>
      </c>
      <c r="T62" s="30">
        <v>1</v>
      </c>
      <c r="U62" s="30"/>
      <c r="V62" s="30"/>
      <c r="W62" s="31">
        <f>SUM(U62*10+V62)/T62*10</f>
        <v>0</v>
      </c>
      <c r="X62" s="30">
        <v>1</v>
      </c>
      <c r="Y62" s="30"/>
      <c r="Z62" s="30"/>
      <c r="AA62" s="31">
        <f>SUM(Y62*10+Z62)/X62*10</f>
        <v>0</v>
      </c>
      <c r="AB62" s="30">
        <v>1</v>
      </c>
      <c r="AC62" s="30"/>
      <c r="AD62" s="30"/>
      <c r="AE62" s="31">
        <f>SUM(AC62*10+AD62)/AB62*10</f>
        <v>0</v>
      </c>
      <c r="AF62" s="30">
        <v>1</v>
      </c>
      <c r="AG62" s="30"/>
      <c r="AH62" s="30"/>
      <c r="AI62" s="31">
        <f>SUM(AG62*10+AH62)/AF62*10</f>
        <v>0</v>
      </c>
      <c r="AJ62" s="30">
        <v>1</v>
      </c>
      <c r="AK62" s="30"/>
      <c r="AL62" s="30"/>
      <c r="AM62" s="31">
        <f>SUM(AK62*10+AL62)/AJ62*10</f>
        <v>0</v>
      </c>
      <c r="AN62" s="30">
        <v>1</v>
      </c>
      <c r="AO62" s="30"/>
      <c r="AP62" s="30"/>
      <c r="AQ62" s="31">
        <f>SUM(AO62*10+AP62)/AN62*10</f>
        <v>0</v>
      </c>
      <c r="AR62" s="30">
        <v>1</v>
      </c>
      <c r="AS62" s="30"/>
      <c r="AT62" s="30"/>
      <c r="AU62" s="31">
        <f>SUM(AS62*10+AT62)/AR62*10</f>
        <v>0</v>
      </c>
      <c r="AV62" s="30">
        <v>1</v>
      </c>
      <c r="AW62" s="30"/>
      <c r="AX62" s="30"/>
      <c r="AY62" s="31">
        <f>SUM(AW62*10+AX62)/AV62*10</f>
        <v>0</v>
      </c>
      <c r="AZ62" s="33">
        <f>IF(H62&lt;250,0,IF(H62&lt;500,250,IF(H62&lt;750,"500",IF(H62&lt;1000,750,IF(H62&lt;1500,1000,IF(H62&lt;2000,1500,IF(H62&lt;2500,2000,IF(H62&lt;3000,2500,3000))))))))</f>
        <v>0</v>
      </c>
      <c r="BA62" s="34">
        <v>0</v>
      </c>
      <c r="BB62" s="6">
        <f>AZ62-BA62</f>
        <v>0</v>
      </c>
      <c r="BC62" s="33" t="str">
        <f t="shared" si="0"/>
        <v>geen actie</v>
      </c>
      <c r="BD62" s="70">
        <v>61</v>
      </c>
      <c r="BE62" s="35"/>
      <c r="BF62" s="35"/>
      <c r="BG62" s="35"/>
      <c r="BH62" s="35"/>
      <c r="BI62" s="35"/>
      <c r="BJ62" s="35"/>
      <c r="BK62" s="35"/>
      <c r="BL62" s="35"/>
    </row>
    <row r="63" spans="1:64" hidden="1" x14ac:dyDescent="0.3">
      <c r="A63" s="68">
        <v>62</v>
      </c>
      <c r="B63" s="3" t="str">
        <f>IF(A63=BD63,"v","x")</f>
        <v>v</v>
      </c>
      <c r="C63" s="3"/>
      <c r="D63" s="46"/>
      <c r="E63" s="27"/>
      <c r="F63" s="69"/>
      <c r="G63" s="6"/>
      <c r="H63" s="28">
        <f>SUM(K63+O63+S63+W63+AA63+AE63+AI63+AM63+AQ63+AU63+AY63)</f>
        <v>0</v>
      </c>
      <c r="I63" s="33"/>
      <c r="J63" s="38">
        <f>2018-I63</f>
        <v>2018</v>
      </c>
      <c r="K63" s="17"/>
      <c r="L63" s="30">
        <v>1</v>
      </c>
      <c r="M63" s="30"/>
      <c r="N63" s="30"/>
      <c r="O63" s="31">
        <f>SUM(M63*10+N63)/L63*10</f>
        <v>0</v>
      </c>
      <c r="P63" s="30">
        <v>1</v>
      </c>
      <c r="Q63" s="30"/>
      <c r="R63" s="30"/>
      <c r="S63" s="31">
        <f>SUM(Q63*10+R63)/P63*10</f>
        <v>0</v>
      </c>
      <c r="T63" s="30">
        <v>1</v>
      </c>
      <c r="U63" s="30"/>
      <c r="V63" s="30"/>
      <c r="W63" s="31">
        <f>SUM(U63*10+V63)/T63*10</f>
        <v>0</v>
      </c>
      <c r="X63" s="30">
        <v>1</v>
      </c>
      <c r="Y63" s="30"/>
      <c r="Z63" s="30"/>
      <c r="AA63" s="31">
        <f>SUM(Y63*10+Z63)/X63*10</f>
        <v>0</v>
      </c>
      <c r="AB63" s="30">
        <v>1</v>
      </c>
      <c r="AC63" s="30"/>
      <c r="AD63" s="30"/>
      <c r="AE63" s="31">
        <f>SUM(AC63*10+AD63)/AB63*10</f>
        <v>0</v>
      </c>
      <c r="AF63" s="30">
        <v>1</v>
      </c>
      <c r="AG63" s="30"/>
      <c r="AH63" s="30"/>
      <c r="AI63" s="31">
        <f>SUM(AG63*10+AH63)/AF63*10</f>
        <v>0</v>
      </c>
      <c r="AJ63" s="30">
        <v>1</v>
      </c>
      <c r="AK63" s="30"/>
      <c r="AL63" s="30"/>
      <c r="AM63" s="31">
        <f>SUM(AK63*10+AL63)/AJ63*10</f>
        <v>0</v>
      </c>
      <c r="AN63" s="30">
        <v>1</v>
      </c>
      <c r="AO63" s="30"/>
      <c r="AP63" s="30"/>
      <c r="AQ63" s="31">
        <f>SUM(AO63*10+AP63)/AN63*10</f>
        <v>0</v>
      </c>
      <c r="AR63" s="30">
        <v>1</v>
      </c>
      <c r="AS63" s="30"/>
      <c r="AT63" s="30"/>
      <c r="AU63" s="31">
        <f>SUM(AS63*10+AT63)/AR63*10</f>
        <v>0</v>
      </c>
      <c r="AV63" s="30">
        <v>1</v>
      </c>
      <c r="AW63" s="30"/>
      <c r="AX63" s="30"/>
      <c r="AY63" s="31">
        <f>SUM(AW63*10+AX63)/AV63*10</f>
        <v>0</v>
      </c>
      <c r="AZ63" s="33">
        <f>IF(H63&lt;250,0,IF(H63&lt;500,250,IF(H63&lt;750,"500",IF(H63&lt;1000,750,IF(H63&lt;1500,1000,IF(H63&lt;2000,1500,IF(H63&lt;2500,2000,IF(H63&lt;3000,2500,3000))))))))</f>
        <v>0</v>
      </c>
      <c r="BA63" s="34">
        <v>0</v>
      </c>
      <c r="BB63" s="6">
        <f>AZ63-BA63</f>
        <v>0</v>
      </c>
      <c r="BC63" s="33" t="str">
        <f t="shared" si="0"/>
        <v>geen actie</v>
      </c>
      <c r="BD63" s="70">
        <v>62</v>
      </c>
      <c r="BE63" s="35"/>
      <c r="BF63" s="35"/>
      <c r="BG63" s="35"/>
      <c r="BH63" s="35"/>
      <c r="BI63" s="35"/>
      <c r="BJ63" s="35"/>
      <c r="BK63" s="35"/>
      <c r="BL63" s="35"/>
    </row>
    <row r="64" spans="1:64" hidden="1" x14ac:dyDescent="0.3">
      <c r="A64" s="68">
        <v>63</v>
      </c>
      <c r="B64" s="3" t="str">
        <f>IF(A64=BD64,"v","x")</f>
        <v>v</v>
      </c>
      <c r="C64" s="3"/>
      <c r="D64" s="46"/>
      <c r="E64" s="27"/>
      <c r="F64" s="69"/>
      <c r="G64" s="6"/>
      <c r="H64" s="28">
        <f>SUM(K64+O64+S64+W64+AA64+AE64+AI64+AM64+AQ64+AU64+AY64)</f>
        <v>0</v>
      </c>
      <c r="I64" s="33"/>
      <c r="J64" s="38">
        <f>2018-I64</f>
        <v>2018</v>
      </c>
      <c r="K64" s="17"/>
      <c r="L64" s="30">
        <v>1</v>
      </c>
      <c r="M64" s="30"/>
      <c r="N64" s="30"/>
      <c r="O64" s="31">
        <f>SUM(M64*10+N64)/L64*10</f>
        <v>0</v>
      </c>
      <c r="P64" s="30">
        <v>1</v>
      </c>
      <c r="Q64" s="30"/>
      <c r="R64" s="30"/>
      <c r="S64" s="31">
        <f>SUM(Q64*10+R64)/P64*10</f>
        <v>0</v>
      </c>
      <c r="T64" s="30">
        <v>1</v>
      </c>
      <c r="U64" s="30"/>
      <c r="V64" s="30"/>
      <c r="W64" s="31">
        <f>SUM(U64*10+V64)/T64*10</f>
        <v>0</v>
      </c>
      <c r="X64" s="30">
        <v>1</v>
      </c>
      <c r="Y64" s="30"/>
      <c r="Z64" s="30"/>
      <c r="AA64" s="31">
        <f>SUM(Y64*10+Z64)/X64*10</f>
        <v>0</v>
      </c>
      <c r="AB64" s="30">
        <v>1</v>
      </c>
      <c r="AC64" s="30"/>
      <c r="AD64" s="30"/>
      <c r="AE64" s="31">
        <f>SUM(AC64*10+AD64)/AB64*10</f>
        <v>0</v>
      </c>
      <c r="AF64" s="30">
        <v>1</v>
      </c>
      <c r="AG64" s="30"/>
      <c r="AH64" s="30"/>
      <c r="AI64" s="31">
        <f>SUM(AG64*10+AH64)/AF64*10</f>
        <v>0</v>
      </c>
      <c r="AJ64" s="30">
        <v>1</v>
      </c>
      <c r="AK64" s="30"/>
      <c r="AL64" s="30"/>
      <c r="AM64" s="31">
        <f>SUM(AK64*10+AL64)/AJ64*10</f>
        <v>0</v>
      </c>
      <c r="AN64" s="30">
        <v>1</v>
      </c>
      <c r="AO64" s="30"/>
      <c r="AP64" s="30"/>
      <c r="AQ64" s="31">
        <f>SUM(AO64*10+AP64)/AN64*10</f>
        <v>0</v>
      </c>
      <c r="AR64" s="30">
        <v>1</v>
      </c>
      <c r="AS64" s="30"/>
      <c r="AT64" s="30"/>
      <c r="AU64" s="31">
        <f>SUM(AS64*10+AT64)/AR64*10</f>
        <v>0</v>
      </c>
      <c r="AV64" s="30">
        <v>1</v>
      </c>
      <c r="AW64" s="30"/>
      <c r="AX64" s="30"/>
      <c r="AY64" s="31">
        <f>SUM(AW64*10+AX64)/AV64*10</f>
        <v>0</v>
      </c>
      <c r="AZ64" s="33">
        <f>IF(H64&lt;250,0,IF(H64&lt;500,250,IF(H64&lt;750,"500",IF(H64&lt;1000,750,IF(H64&lt;1500,1000,IF(H64&lt;2000,1500,IF(H64&lt;2500,2000,IF(H64&lt;3000,2500,3000))))))))</f>
        <v>0</v>
      </c>
      <c r="BA64" s="34">
        <v>0</v>
      </c>
      <c r="BB64" s="6">
        <f>AZ64-BA64</f>
        <v>0</v>
      </c>
      <c r="BC64" s="33" t="str">
        <f t="shared" si="0"/>
        <v>geen actie</v>
      </c>
      <c r="BD64" s="70">
        <v>63</v>
      </c>
      <c r="BE64" s="35"/>
      <c r="BF64" s="35"/>
      <c r="BG64" s="35"/>
      <c r="BH64" s="35"/>
      <c r="BI64" s="35"/>
      <c r="BJ64" s="35"/>
      <c r="BK64" s="35"/>
      <c r="BL64" s="35"/>
    </row>
    <row r="65" spans="1:64" hidden="1" x14ac:dyDescent="0.3">
      <c r="A65" s="68">
        <v>64</v>
      </c>
      <c r="B65" s="3" t="str">
        <f>IF(A65=BD65,"v","x")</f>
        <v>v</v>
      </c>
      <c r="C65" s="3"/>
      <c r="D65" s="46"/>
      <c r="E65" s="27"/>
      <c r="F65" s="69"/>
      <c r="G65" s="6"/>
      <c r="H65" s="28">
        <f>SUM(K65+O65+S65+W65+AA65+AE65+AI65+AM65+AQ65+AU65+AY65)</f>
        <v>0</v>
      </c>
      <c r="I65" s="33"/>
      <c r="J65" s="38">
        <f>2018-I65</f>
        <v>2018</v>
      </c>
      <c r="K65" s="17"/>
      <c r="L65" s="30">
        <v>1</v>
      </c>
      <c r="M65" s="30"/>
      <c r="N65" s="30"/>
      <c r="O65" s="31">
        <f>SUM(M65*10+N65)/L65*10</f>
        <v>0</v>
      </c>
      <c r="P65" s="30">
        <v>1</v>
      </c>
      <c r="Q65" s="30"/>
      <c r="R65" s="30"/>
      <c r="S65" s="31">
        <f>SUM(Q65*10+R65)/P65*10</f>
        <v>0</v>
      </c>
      <c r="T65" s="30">
        <v>1</v>
      </c>
      <c r="U65" s="30"/>
      <c r="V65" s="30"/>
      <c r="W65" s="31">
        <f>SUM(U65*10+V65)/T65*10</f>
        <v>0</v>
      </c>
      <c r="X65" s="30">
        <v>1</v>
      </c>
      <c r="Y65" s="30"/>
      <c r="Z65" s="30"/>
      <c r="AA65" s="31">
        <f>SUM(Y65*10+Z65)/X65*10</f>
        <v>0</v>
      </c>
      <c r="AB65" s="30">
        <v>1</v>
      </c>
      <c r="AC65" s="30"/>
      <c r="AD65" s="30"/>
      <c r="AE65" s="31">
        <f>SUM(AC65*10+AD65)/AB65*10</f>
        <v>0</v>
      </c>
      <c r="AF65" s="30">
        <v>1</v>
      </c>
      <c r="AG65" s="30"/>
      <c r="AH65" s="30"/>
      <c r="AI65" s="31">
        <f>SUM(AG65*10+AH65)/AF65*10</f>
        <v>0</v>
      </c>
      <c r="AJ65" s="30">
        <v>1</v>
      </c>
      <c r="AK65" s="30"/>
      <c r="AL65" s="30"/>
      <c r="AM65" s="31">
        <f>SUM(AK65*10+AL65)/AJ65*10</f>
        <v>0</v>
      </c>
      <c r="AN65" s="30">
        <v>1</v>
      </c>
      <c r="AO65" s="30"/>
      <c r="AP65" s="30"/>
      <c r="AQ65" s="31">
        <f>SUM(AO65*10+AP65)/AN65*10</f>
        <v>0</v>
      </c>
      <c r="AR65" s="30">
        <v>1</v>
      </c>
      <c r="AS65" s="30"/>
      <c r="AT65" s="30"/>
      <c r="AU65" s="31">
        <f>SUM(AS65*10+AT65)/AR65*10</f>
        <v>0</v>
      </c>
      <c r="AV65" s="30">
        <v>1</v>
      </c>
      <c r="AW65" s="30"/>
      <c r="AX65" s="30"/>
      <c r="AY65" s="31">
        <f>SUM(AW65*10+AX65)/AV65*10</f>
        <v>0</v>
      </c>
      <c r="AZ65" s="33">
        <f>IF(H65&lt;250,0,IF(H65&lt;500,250,IF(H65&lt;750,"500",IF(H65&lt;1000,750,IF(H65&lt;1500,1000,IF(H65&lt;2000,1500,IF(H65&lt;2500,2000,IF(H65&lt;3000,2500,3000))))))))</f>
        <v>0</v>
      </c>
      <c r="BA65" s="34">
        <v>0</v>
      </c>
      <c r="BB65" s="6">
        <f>AZ65-BA65</f>
        <v>0</v>
      </c>
      <c r="BC65" s="33" t="str">
        <f t="shared" si="0"/>
        <v>geen actie</v>
      </c>
      <c r="BD65" s="70">
        <v>64</v>
      </c>
      <c r="BE65" s="35"/>
      <c r="BF65" s="35"/>
      <c r="BG65" s="35"/>
      <c r="BH65" s="35"/>
      <c r="BI65" s="35"/>
      <c r="BJ65" s="35"/>
      <c r="BK65" s="35"/>
      <c r="BL65" s="35"/>
    </row>
    <row r="66" spans="1:64" hidden="1" x14ac:dyDescent="0.3">
      <c r="A66" s="68">
        <v>65</v>
      </c>
      <c r="B66" s="3" t="str">
        <f>IF(A66=BD66,"v","x")</f>
        <v>v</v>
      </c>
      <c r="C66" s="3"/>
      <c r="D66" s="46"/>
      <c r="E66" s="27"/>
      <c r="F66" s="69"/>
      <c r="G66" s="6"/>
      <c r="H66" s="28">
        <f>SUM(K66+O66+S66+W66+AA66+AE66+AI66+AM66+AQ66+AU66+AY66)</f>
        <v>0</v>
      </c>
      <c r="I66" s="33"/>
      <c r="J66" s="38">
        <f>2018-I66</f>
        <v>2018</v>
      </c>
      <c r="K66" s="17"/>
      <c r="L66" s="30">
        <v>1</v>
      </c>
      <c r="M66" s="30"/>
      <c r="N66" s="30"/>
      <c r="O66" s="31">
        <f>SUM(M66*10+N66)/L66*10</f>
        <v>0</v>
      </c>
      <c r="P66" s="30">
        <v>1</v>
      </c>
      <c r="Q66" s="30"/>
      <c r="R66" s="30"/>
      <c r="S66" s="31">
        <f>SUM(Q66*10+R66)/P66*10</f>
        <v>0</v>
      </c>
      <c r="T66" s="30">
        <v>1</v>
      </c>
      <c r="U66" s="30"/>
      <c r="V66" s="30"/>
      <c r="W66" s="31">
        <f>SUM(U66*10+V66)/T66*10</f>
        <v>0</v>
      </c>
      <c r="X66" s="30">
        <v>1</v>
      </c>
      <c r="Y66" s="30"/>
      <c r="Z66" s="30"/>
      <c r="AA66" s="31">
        <f>SUM(Y66*10+Z66)/X66*10</f>
        <v>0</v>
      </c>
      <c r="AB66" s="30">
        <v>1</v>
      </c>
      <c r="AC66" s="30"/>
      <c r="AD66" s="30"/>
      <c r="AE66" s="31">
        <f>SUM(AC66*10+AD66)/AB66*10</f>
        <v>0</v>
      </c>
      <c r="AF66" s="30">
        <v>1</v>
      </c>
      <c r="AG66" s="30"/>
      <c r="AH66" s="30"/>
      <c r="AI66" s="31">
        <f>SUM(AG66*10+AH66)/AF66*10</f>
        <v>0</v>
      </c>
      <c r="AJ66" s="30">
        <v>1</v>
      </c>
      <c r="AK66" s="30"/>
      <c r="AL66" s="30"/>
      <c r="AM66" s="31">
        <f>SUM(AK66*10+AL66)/AJ66*10</f>
        <v>0</v>
      </c>
      <c r="AN66" s="30">
        <v>1</v>
      </c>
      <c r="AO66" s="30"/>
      <c r="AP66" s="30"/>
      <c r="AQ66" s="31">
        <f>SUM(AO66*10+AP66)/AN66*10</f>
        <v>0</v>
      </c>
      <c r="AR66" s="30">
        <v>1</v>
      </c>
      <c r="AS66" s="30"/>
      <c r="AT66" s="30"/>
      <c r="AU66" s="31">
        <f>SUM(AS66*10+AT66)/AR66*10</f>
        <v>0</v>
      </c>
      <c r="AV66" s="30">
        <v>1</v>
      </c>
      <c r="AW66" s="30"/>
      <c r="AX66" s="30"/>
      <c r="AY66" s="31">
        <f>SUM(AW66*10+AX66)/AV66*10</f>
        <v>0</v>
      </c>
      <c r="AZ66" s="33">
        <f>IF(H66&lt;250,0,IF(H66&lt;500,250,IF(H66&lt;750,"500",IF(H66&lt;1000,750,IF(H66&lt;1500,1000,IF(H66&lt;2000,1500,IF(H66&lt;2500,2000,IF(H66&lt;3000,2500,3000))))))))</f>
        <v>0</v>
      </c>
      <c r="BA66" s="34">
        <v>0</v>
      </c>
      <c r="BB66" s="6">
        <f>AZ66-BA66</f>
        <v>0</v>
      </c>
      <c r="BC66" s="33" t="str">
        <f t="shared" si="0"/>
        <v>geen actie</v>
      </c>
      <c r="BD66" s="70">
        <v>65</v>
      </c>
      <c r="BE66" s="35"/>
      <c r="BF66" s="35"/>
      <c r="BG66" s="35"/>
      <c r="BH66" s="35"/>
      <c r="BI66" s="35"/>
      <c r="BJ66" s="35"/>
      <c r="BK66" s="35"/>
      <c r="BL66" s="35"/>
    </row>
    <row r="67" spans="1:64" hidden="1" x14ac:dyDescent="0.3">
      <c r="A67" s="68">
        <v>66</v>
      </c>
      <c r="B67" s="3" t="str">
        <f>IF(A67=BD67,"v","x")</f>
        <v>v</v>
      </c>
      <c r="C67" s="3"/>
      <c r="D67" s="46"/>
      <c r="E67" s="27"/>
      <c r="F67" s="69"/>
      <c r="G67" s="6"/>
      <c r="H67" s="28">
        <f>SUM(K67+O67+S67+W67+AA67+AE67+AI67+AM67+AQ67+AU67+AY67)</f>
        <v>0</v>
      </c>
      <c r="I67" s="33"/>
      <c r="J67" s="38">
        <f>2018-I67</f>
        <v>2018</v>
      </c>
      <c r="K67" s="17"/>
      <c r="L67" s="30">
        <v>1</v>
      </c>
      <c r="M67" s="30"/>
      <c r="N67" s="30"/>
      <c r="O67" s="31">
        <f>SUM(M67*10+N67)/L67*10</f>
        <v>0</v>
      </c>
      <c r="P67" s="30">
        <v>1</v>
      </c>
      <c r="Q67" s="30"/>
      <c r="R67" s="30"/>
      <c r="S67" s="31">
        <f>SUM(Q67*10+R67)/P67*10</f>
        <v>0</v>
      </c>
      <c r="T67" s="30">
        <v>1</v>
      </c>
      <c r="U67" s="30"/>
      <c r="V67" s="30"/>
      <c r="W67" s="31">
        <f>SUM(U67*10+V67)/T67*10</f>
        <v>0</v>
      </c>
      <c r="X67" s="30">
        <v>1</v>
      </c>
      <c r="Y67" s="30"/>
      <c r="Z67" s="30"/>
      <c r="AA67" s="31">
        <f>SUM(Y67*10+Z67)/X67*10</f>
        <v>0</v>
      </c>
      <c r="AB67" s="30">
        <v>1</v>
      </c>
      <c r="AC67" s="30"/>
      <c r="AD67" s="30"/>
      <c r="AE67" s="31">
        <f>SUM(AC67*10+AD67)/AB67*10</f>
        <v>0</v>
      </c>
      <c r="AF67" s="30">
        <v>1</v>
      </c>
      <c r="AG67" s="30"/>
      <c r="AH67" s="30"/>
      <c r="AI67" s="31">
        <f>SUM(AG67*10+AH67)/AF67*10</f>
        <v>0</v>
      </c>
      <c r="AJ67" s="30">
        <v>1</v>
      </c>
      <c r="AK67" s="30"/>
      <c r="AL67" s="30"/>
      <c r="AM67" s="31">
        <f>SUM(AK67*10+AL67)/AJ67*10</f>
        <v>0</v>
      </c>
      <c r="AN67" s="30">
        <v>1</v>
      </c>
      <c r="AO67" s="30"/>
      <c r="AP67" s="30"/>
      <c r="AQ67" s="31">
        <f>SUM(AO67*10+AP67)/AN67*10</f>
        <v>0</v>
      </c>
      <c r="AR67" s="30">
        <v>1</v>
      </c>
      <c r="AS67" s="30"/>
      <c r="AT67" s="30"/>
      <c r="AU67" s="31">
        <f>SUM(AS67*10+AT67)/AR67*10</f>
        <v>0</v>
      </c>
      <c r="AV67" s="30">
        <v>1</v>
      </c>
      <c r="AW67" s="30"/>
      <c r="AX67" s="30"/>
      <c r="AY67" s="31">
        <f>SUM(AW67*10+AX67)/AV67*10</f>
        <v>0</v>
      </c>
      <c r="AZ67" s="33">
        <f>IF(H67&lt;250,0,IF(H67&lt;500,250,IF(H67&lt;750,"500",IF(H67&lt;1000,750,IF(H67&lt;1500,1000,IF(H67&lt;2000,1500,IF(H67&lt;2500,2000,IF(H67&lt;3000,2500,3000))))))))</f>
        <v>0</v>
      </c>
      <c r="BA67" s="34">
        <v>0</v>
      </c>
      <c r="BB67" s="6">
        <f>AZ67-BA67</f>
        <v>0</v>
      </c>
      <c r="BC67" s="33" t="str">
        <f t="shared" ref="BC67:BC124" si="1">IF(BB67=0,"geen actie",CONCATENATE("diploma uitschrijven: ",AZ67," punten"))</f>
        <v>geen actie</v>
      </c>
      <c r="BD67" s="70">
        <v>66</v>
      </c>
      <c r="BE67" s="35"/>
      <c r="BF67" s="35"/>
      <c r="BG67" s="35"/>
      <c r="BH67" s="35"/>
      <c r="BI67" s="35"/>
      <c r="BJ67" s="35"/>
      <c r="BK67" s="35"/>
      <c r="BL67" s="35"/>
    </row>
    <row r="68" spans="1:64" hidden="1" x14ac:dyDescent="0.3">
      <c r="A68" s="68">
        <v>67</v>
      </c>
      <c r="B68" s="3" t="str">
        <f>IF(A68=BD68,"v","x")</f>
        <v>v</v>
      </c>
      <c r="C68" s="3"/>
      <c r="D68" s="46"/>
      <c r="E68" s="27"/>
      <c r="F68" s="69"/>
      <c r="G68" s="6"/>
      <c r="H68" s="28">
        <f>SUM(K68+O68+S68+W68+AA68+AE68+AI68+AM68+AQ68+AU68+AY68)</f>
        <v>0</v>
      </c>
      <c r="I68" s="33"/>
      <c r="J68" s="38">
        <f>2018-I68</f>
        <v>2018</v>
      </c>
      <c r="K68" s="17"/>
      <c r="L68" s="30">
        <v>1</v>
      </c>
      <c r="M68" s="30"/>
      <c r="N68" s="30"/>
      <c r="O68" s="31">
        <f>SUM(M68*10+N68)/L68*10</f>
        <v>0</v>
      </c>
      <c r="P68" s="30">
        <v>1</v>
      </c>
      <c r="Q68" s="30"/>
      <c r="R68" s="30"/>
      <c r="S68" s="31">
        <f>SUM(Q68*10+R68)/P68*10</f>
        <v>0</v>
      </c>
      <c r="T68" s="30">
        <v>1</v>
      </c>
      <c r="U68" s="30"/>
      <c r="V68" s="30"/>
      <c r="W68" s="31">
        <f>SUM(U68*10+V68)/T68*10</f>
        <v>0</v>
      </c>
      <c r="X68" s="30">
        <v>1</v>
      </c>
      <c r="Y68" s="30"/>
      <c r="Z68" s="30"/>
      <c r="AA68" s="31">
        <f>SUM(Y68*10+Z68)/X68*10</f>
        <v>0</v>
      </c>
      <c r="AB68" s="30">
        <v>1</v>
      </c>
      <c r="AC68" s="30"/>
      <c r="AD68" s="30"/>
      <c r="AE68" s="31">
        <f>SUM(AC68*10+AD68)/AB68*10</f>
        <v>0</v>
      </c>
      <c r="AF68" s="30">
        <v>1</v>
      </c>
      <c r="AG68" s="30"/>
      <c r="AH68" s="30"/>
      <c r="AI68" s="31">
        <f>SUM(AG68*10+AH68)/AF68*10</f>
        <v>0</v>
      </c>
      <c r="AJ68" s="30">
        <v>1</v>
      </c>
      <c r="AK68" s="30"/>
      <c r="AL68" s="30"/>
      <c r="AM68" s="31">
        <f>SUM(AK68*10+AL68)/AJ68*10</f>
        <v>0</v>
      </c>
      <c r="AN68" s="30">
        <v>1</v>
      </c>
      <c r="AO68" s="30"/>
      <c r="AP68" s="30"/>
      <c r="AQ68" s="31">
        <f>SUM(AO68*10+AP68)/AN68*10</f>
        <v>0</v>
      </c>
      <c r="AR68" s="30">
        <v>1</v>
      </c>
      <c r="AS68" s="30"/>
      <c r="AT68" s="30"/>
      <c r="AU68" s="31">
        <f>SUM(AS68*10+AT68)/AR68*10</f>
        <v>0</v>
      </c>
      <c r="AV68" s="30">
        <v>1</v>
      </c>
      <c r="AW68" s="30"/>
      <c r="AX68" s="30"/>
      <c r="AY68" s="31">
        <f>SUM(AW68*10+AX68)/AV68*10</f>
        <v>0</v>
      </c>
      <c r="AZ68" s="33">
        <f>IF(H68&lt;250,0,IF(H68&lt;500,250,IF(H68&lt;750,"500",IF(H68&lt;1000,750,IF(H68&lt;1500,1000,IF(H68&lt;2000,1500,IF(H68&lt;2500,2000,IF(H68&lt;3000,2500,3000))))))))</f>
        <v>0</v>
      </c>
      <c r="BA68" s="34">
        <v>0</v>
      </c>
      <c r="BB68" s="6">
        <f>AZ68-BA68</f>
        <v>0</v>
      </c>
      <c r="BC68" s="33" t="str">
        <f t="shared" si="1"/>
        <v>geen actie</v>
      </c>
      <c r="BD68" s="70">
        <v>67</v>
      </c>
      <c r="BE68" s="35"/>
      <c r="BF68" s="35"/>
      <c r="BG68" s="35"/>
      <c r="BH68" s="35"/>
      <c r="BI68" s="35"/>
      <c r="BJ68" s="35"/>
      <c r="BK68" s="35"/>
      <c r="BL68" s="35"/>
    </row>
    <row r="69" spans="1:64" hidden="1" x14ac:dyDescent="0.3">
      <c r="A69" s="68">
        <v>68</v>
      </c>
      <c r="B69" s="3" t="str">
        <f>IF(A69=BD69,"v","x")</f>
        <v>v</v>
      </c>
      <c r="C69" s="3"/>
      <c r="D69" s="46"/>
      <c r="E69" s="27"/>
      <c r="F69" s="69"/>
      <c r="G69" s="6"/>
      <c r="H69" s="28">
        <f>SUM(K69+O69+S69+W69+AA69+AE69+AI69+AM69+AQ69+AU69+AY69)</f>
        <v>0</v>
      </c>
      <c r="I69" s="33"/>
      <c r="J69" s="38">
        <f>2018-I69</f>
        <v>2018</v>
      </c>
      <c r="K69" s="17"/>
      <c r="L69" s="30">
        <v>1</v>
      </c>
      <c r="M69" s="30"/>
      <c r="N69" s="30"/>
      <c r="O69" s="31">
        <f>SUM(M69*10+N69)/L69*10</f>
        <v>0</v>
      </c>
      <c r="P69" s="30">
        <v>1</v>
      </c>
      <c r="Q69" s="30"/>
      <c r="R69" s="30"/>
      <c r="S69" s="31">
        <f>SUM(Q69*10+R69)/P69*10</f>
        <v>0</v>
      </c>
      <c r="T69" s="30">
        <v>1</v>
      </c>
      <c r="U69" s="30"/>
      <c r="V69" s="30"/>
      <c r="W69" s="31">
        <f>SUM(U69*10+V69)/T69*10</f>
        <v>0</v>
      </c>
      <c r="X69" s="30">
        <v>1</v>
      </c>
      <c r="Y69" s="30"/>
      <c r="Z69" s="30"/>
      <c r="AA69" s="31">
        <f>SUM(Y69*10+Z69)/X69*10</f>
        <v>0</v>
      </c>
      <c r="AB69" s="30">
        <v>1</v>
      </c>
      <c r="AC69" s="30"/>
      <c r="AD69" s="30"/>
      <c r="AE69" s="31">
        <f>SUM(AC69*10+AD69)/AB69*10</f>
        <v>0</v>
      </c>
      <c r="AF69" s="30">
        <v>1</v>
      </c>
      <c r="AG69" s="30"/>
      <c r="AH69" s="30"/>
      <c r="AI69" s="31">
        <f>SUM(AG69*10+AH69)/AF69*10</f>
        <v>0</v>
      </c>
      <c r="AJ69" s="30">
        <v>1</v>
      </c>
      <c r="AK69" s="30"/>
      <c r="AL69" s="30"/>
      <c r="AM69" s="31">
        <f>SUM(AK69*10+AL69)/AJ69*10</f>
        <v>0</v>
      </c>
      <c r="AN69" s="30">
        <v>1</v>
      </c>
      <c r="AO69" s="30"/>
      <c r="AP69" s="30"/>
      <c r="AQ69" s="31">
        <f>SUM(AO69*10+AP69)/AN69*10</f>
        <v>0</v>
      </c>
      <c r="AR69" s="30">
        <v>1</v>
      </c>
      <c r="AS69" s="30"/>
      <c r="AT69" s="30"/>
      <c r="AU69" s="31">
        <f>SUM(AS69*10+AT69)/AR69*10</f>
        <v>0</v>
      </c>
      <c r="AV69" s="30">
        <v>1</v>
      </c>
      <c r="AW69" s="30"/>
      <c r="AX69" s="30"/>
      <c r="AY69" s="31">
        <f>SUM(AW69*10+AX69)/AV69*10</f>
        <v>0</v>
      </c>
      <c r="AZ69" s="33">
        <f>IF(H69&lt;250,0,IF(H69&lt;500,250,IF(H69&lt;750,"500",IF(H69&lt;1000,750,IF(H69&lt;1500,1000,IF(H69&lt;2000,1500,IF(H69&lt;2500,2000,IF(H69&lt;3000,2500,3000))))))))</f>
        <v>0</v>
      </c>
      <c r="BA69" s="34">
        <v>0</v>
      </c>
      <c r="BB69" s="6">
        <f>AZ69-BA69</f>
        <v>0</v>
      </c>
      <c r="BC69" s="33" t="str">
        <f t="shared" si="1"/>
        <v>geen actie</v>
      </c>
      <c r="BD69" s="70">
        <v>68</v>
      </c>
      <c r="BE69" s="35"/>
      <c r="BF69" s="35"/>
      <c r="BG69" s="35"/>
      <c r="BH69" s="35"/>
      <c r="BI69" s="35"/>
      <c r="BJ69" s="35"/>
      <c r="BK69" s="35"/>
      <c r="BL69" s="35"/>
    </row>
    <row r="70" spans="1:64" hidden="1" x14ac:dyDescent="0.3">
      <c r="A70" s="68">
        <v>69</v>
      </c>
      <c r="B70" s="3" t="str">
        <f>IF(A70=BD70,"v","x")</f>
        <v>v</v>
      </c>
      <c r="C70" s="3"/>
      <c r="D70" s="46"/>
      <c r="E70" s="27"/>
      <c r="F70" s="69"/>
      <c r="G70" s="6"/>
      <c r="H70" s="28">
        <f>SUM(K70+O70+S70+W70+AA70+AE70+AI70+AM70+AQ70+AU70+AY70)</f>
        <v>0</v>
      </c>
      <c r="I70" s="33"/>
      <c r="J70" s="38">
        <f>2018-I70</f>
        <v>2018</v>
      </c>
      <c r="K70" s="17"/>
      <c r="L70" s="30">
        <v>1</v>
      </c>
      <c r="M70" s="30"/>
      <c r="N70" s="30"/>
      <c r="O70" s="31">
        <f>SUM(M70*10+N70)/L70*10</f>
        <v>0</v>
      </c>
      <c r="P70" s="30">
        <v>1</v>
      </c>
      <c r="Q70" s="30"/>
      <c r="R70" s="30"/>
      <c r="S70" s="31">
        <f>SUM(Q70*10+R70)/P70*10</f>
        <v>0</v>
      </c>
      <c r="T70" s="30">
        <v>1</v>
      </c>
      <c r="U70" s="30"/>
      <c r="V70" s="30"/>
      <c r="W70" s="31">
        <f>SUM(U70*10+V70)/T70*10</f>
        <v>0</v>
      </c>
      <c r="X70" s="30">
        <v>1</v>
      </c>
      <c r="Y70" s="30"/>
      <c r="Z70" s="30"/>
      <c r="AA70" s="31">
        <f>SUM(Y70*10+Z70)/X70*10</f>
        <v>0</v>
      </c>
      <c r="AB70" s="30">
        <v>1</v>
      </c>
      <c r="AC70" s="30"/>
      <c r="AD70" s="30"/>
      <c r="AE70" s="31">
        <f>SUM(AC70*10+AD70)/AB70*10</f>
        <v>0</v>
      </c>
      <c r="AF70" s="30">
        <v>1</v>
      </c>
      <c r="AG70" s="30"/>
      <c r="AH70" s="30"/>
      <c r="AI70" s="31">
        <f>SUM(AG70*10+AH70)/AF70*10</f>
        <v>0</v>
      </c>
      <c r="AJ70" s="30">
        <v>1</v>
      </c>
      <c r="AK70" s="30"/>
      <c r="AL70" s="30"/>
      <c r="AM70" s="31">
        <f>SUM(AK70*10+AL70)/AJ70*10</f>
        <v>0</v>
      </c>
      <c r="AN70" s="30">
        <v>1</v>
      </c>
      <c r="AO70" s="30"/>
      <c r="AP70" s="30"/>
      <c r="AQ70" s="31">
        <f>SUM(AO70*10+AP70)/AN70*10</f>
        <v>0</v>
      </c>
      <c r="AR70" s="30">
        <v>1</v>
      </c>
      <c r="AS70" s="30"/>
      <c r="AT70" s="30"/>
      <c r="AU70" s="31">
        <f>SUM(AS70*10+AT70)/AR70*10</f>
        <v>0</v>
      </c>
      <c r="AV70" s="30">
        <v>1</v>
      </c>
      <c r="AW70" s="30"/>
      <c r="AX70" s="30"/>
      <c r="AY70" s="31">
        <f>SUM(AW70*10+AX70)/AV70*10</f>
        <v>0</v>
      </c>
      <c r="AZ70" s="33">
        <f>IF(H70&lt;250,0,IF(H70&lt;500,250,IF(H70&lt;750,"500",IF(H70&lt;1000,750,IF(H70&lt;1500,1000,IF(H70&lt;2000,1500,IF(H70&lt;2500,2000,IF(H70&lt;3000,2500,3000))))))))</f>
        <v>0</v>
      </c>
      <c r="BA70" s="34">
        <v>0</v>
      </c>
      <c r="BB70" s="6">
        <f>AZ70-BA70</f>
        <v>0</v>
      </c>
      <c r="BC70" s="33" t="str">
        <f t="shared" si="1"/>
        <v>geen actie</v>
      </c>
      <c r="BD70" s="70">
        <v>69</v>
      </c>
      <c r="BE70" s="35"/>
      <c r="BF70" s="35"/>
      <c r="BG70" s="35"/>
      <c r="BH70" s="35"/>
      <c r="BI70" s="35"/>
      <c r="BJ70" s="35"/>
      <c r="BK70" s="35"/>
      <c r="BL70" s="35"/>
    </row>
    <row r="71" spans="1:64" hidden="1" x14ac:dyDescent="0.3">
      <c r="A71" s="68">
        <v>70</v>
      </c>
      <c r="B71" s="3" t="str">
        <f>IF(A71=BD71,"v","x")</f>
        <v>v</v>
      </c>
      <c r="C71" s="3"/>
      <c r="D71" s="46"/>
      <c r="E71" s="27"/>
      <c r="F71" s="69"/>
      <c r="G71" s="6"/>
      <c r="H71" s="28">
        <f>SUM(K71+O71+S71+W71+AA71+AE71+AI71+AM71+AQ71+AU71+AY71)</f>
        <v>0</v>
      </c>
      <c r="I71" s="33"/>
      <c r="J71" s="38">
        <f>2018-I71</f>
        <v>2018</v>
      </c>
      <c r="K71" s="17"/>
      <c r="L71" s="30">
        <v>1</v>
      </c>
      <c r="M71" s="30"/>
      <c r="N71" s="30"/>
      <c r="O71" s="31">
        <f>SUM(M71*10+N71)/L71*10</f>
        <v>0</v>
      </c>
      <c r="P71" s="30">
        <v>1</v>
      </c>
      <c r="Q71" s="30"/>
      <c r="R71" s="30"/>
      <c r="S71" s="31">
        <f>SUM(Q71*10+R71)/P71*10</f>
        <v>0</v>
      </c>
      <c r="T71" s="30">
        <v>1</v>
      </c>
      <c r="U71" s="30"/>
      <c r="V71" s="30"/>
      <c r="W71" s="31">
        <f>SUM(U71*10+V71)/T71*10</f>
        <v>0</v>
      </c>
      <c r="X71" s="30">
        <v>1</v>
      </c>
      <c r="Y71" s="30"/>
      <c r="Z71" s="30"/>
      <c r="AA71" s="31">
        <f>SUM(Y71*10+Z71)/X71*10</f>
        <v>0</v>
      </c>
      <c r="AB71" s="30">
        <v>1</v>
      </c>
      <c r="AC71" s="30"/>
      <c r="AD71" s="30"/>
      <c r="AE71" s="31">
        <f>SUM(AC71*10+AD71)/AB71*10</f>
        <v>0</v>
      </c>
      <c r="AF71" s="30">
        <v>1</v>
      </c>
      <c r="AG71" s="30"/>
      <c r="AH71" s="30"/>
      <c r="AI71" s="31">
        <f>SUM(AG71*10+AH71)/AF71*10</f>
        <v>0</v>
      </c>
      <c r="AJ71" s="30">
        <v>1</v>
      </c>
      <c r="AK71" s="30"/>
      <c r="AL71" s="30"/>
      <c r="AM71" s="31">
        <f>SUM(AK71*10+AL71)/AJ71*10</f>
        <v>0</v>
      </c>
      <c r="AN71" s="30">
        <v>1</v>
      </c>
      <c r="AO71" s="30"/>
      <c r="AP71" s="30"/>
      <c r="AQ71" s="31">
        <f>SUM(AO71*10+AP71)/AN71*10</f>
        <v>0</v>
      </c>
      <c r="AR71" s="30">
        <v>1</v>
      </c>
      <c r="AS71" s="30"/>
      <c r="AT71" s="30"/>
      <c r="AU71" s="31">
        <f>SUM(AS71*10+AT71)/AR71*10</f>
        <v>0</v>
      </c>
      <c r="AV71" s="30">
        <v>1</v>
      </c>
      <c r="AW71" s="30"/>
      <c r="AX71" s="30"/>
      <c r="AY71" s="31">
        <f>SUM(AW71*10+AX71)/AV71*10</f>
        <v>0</v>
      </c>
      <c r="AZ71" s="33">
        <f>IF(H71&lt;250,0,IF(H71&lt;500,250,IF(H71&lt;750,"500",IF(H71&lt;1000,750,IF(H71&lt;1500,1000,IF(H71&lt;2000,1500,IF(H71&lt;2500,2000,IF(H71&lt;3000,2500,3000))))))))</f>
        <v>0</v>
      </c>
      <c r="BA71" s="34">
        <v>0</v>
      </c>
      <c r="BB71" s="6">
        <f>AZ71-BA71</f>
        <v>0</v>
      </c>
      <c r="BC71" s="33" t="str">
        <f t="shared" si="1"/>
        <v>geen actie</v>
      </c>
      <c r="BD71" s="70">
        <v>70</v>
      </c>
      <c r="BE71" s="35"/>
      <c r="BF71" s="35"/>
      <c r="BG71" s="35"/>
      <c r="BH71" s="35"/>
      <c r="BI71" s="35"/>
      <c r="BJ71" s="35"/>
      <c r="BK71" s="35"/>
      <c r="BL71" s="35"/>
    </row>
    <row r="72" spans="1:64" hidden="1" x14ac:dyDescent="0.3">
      <c r="A72" s="68">
        <v>71</v>
      </c>
      <c r="B72" s="3" t="str">
        <f>IF(A72=BD72,"v","x")</f>
        <v>v</v>
      </c>
      <c r="C72" s="3"/>
      <c r="D72" s="46"/>
      <c r="E72" s="27"/>
      <c r="F72" s="69"/>
      <c r="G72" s="6"/>
      <c r="H72" s="28">
        <f>SUM(K72+O72+S72+W72+AA72+AE72+AI72+AM72+AQ72+AU72+AY72)</f>
        <v>0</v>
      </c>
      <c r="I72" s="33"/>
      <c r="J72" s="38">
        <f>2018-I72</f>
        <v>2018</v>
      </c>
      <c r="K72" s="17"/>
      <c r="L72" s="30">
        <v>1</v>
      </c>
      <c r="M72" s="30"/>
      <c r="N72" s="30"/>
      <c r="O72" s="31">
        <f>SUM(M72*10+N72)/L72*10</f>
        <v>0</v>
      </c>
      <c r="P72" s="30">
        <v>1</v>
      </c>
      <c r="Q72" s="30"/>
      <c r="R72" s="30"/>
      <c r="S72" s="31">
        <f>SUM(Q72*10+R72)/P72*10</f>
        <v>0</v>
      </c>
      <c r="T72" s="30">
        <v>1</v>
      </c>
      <c r="U72" s="30"/>
      <c r="V72" s="30"/>
      <c r="W72" s="31">
        <f>SUM(U72*10+V72)/T72*10</f>
        <v>0</v>
      </c>
      <c r="X72" s="30">
        <v>1</v>
      </c>
      <c r="Y72" s="30"/>
      <c r="Z72" s="30"/>
      <c r="AA72" s="31">
        <f>SUM(Y72*10+Z72)/X72*10</f>
        <v>0</v>
      </c>
      <c r="AB72" s="30">
        <v>1</v>
      </c>
      <c r="AC72" s="30"/>
      <c r="AD72" s="30"/>
      <c r="AE72" s="31">
        <f>SUM(AC72*10+AD72)/AB72*10</f>
        <v>0</v>
      </c>
      <c r="AF72" s="30">
        <v>1</v>
      </c>
      <c r="AG72" s="30"/>
      <c r="AH72" s="30"/>
      <c r="AI72" s="31">
        <f>SUM(AG72*10+AH72)/AF72*10</f>
        <v>0</v>
      </c>
      <c r="AJ72" s="30">
        <v>1</v>
      </c>
      <c r="AK72" s="30"/>
      <c r="AL72" s="30"/>
      <c r="AM72" s="31">
        <f>SUM(AK72*10+AL72)/AJ72*10</f>
        <v>0</v>
      </c>
      <c r="AN72" s="30">
        <v>1</v>
      </c>
      <c r="AO72" s="30"/>
      <c r="AP72" s="30"/>
      <c r="AQ72" s="31">
        <f>SUM(AO72*10+AP72)/AN72*10</f>
        <v>0</v>
      </c>
      <c r="AR72" s="30">
        <v>1</v>
      </c>
      <c r="AS72" s="30"/>
      <c r="AT72" s="30"/>
      <c r="AU72" s="31">
        <f>SUM(AS72*10+AT72)/AR72*10</f>
        <v>0</v>
      </c>
      <c r="AV72" s="30">
        <v>1</v>
      </c>
      <c r="AW72" s="30"/>
      <c r="AX72" s="30"/>
      <c r="AY72" s="31">
        <f>SUM(AW72*10+AX72)/AV72*10</f>
        <v>0</v>
      </c>
      <c r="AZ72" s="33">
        <f>IF(H72&lt;250,0,IF(H72&lt;500,250,IF(H72&lt;750,"500",IF(H72&lt;1000,750,IF(H72&lt;1500,1000,IF(H72&lt;2000,1500,IF(H72&lt;2500,2000,IF(H72&lt;3000,2500,3000))))))))</f>
        <v>0</v>
      </c>
      <c r="BA72" s="34">
        <v>0</v>
      </c>
      <c r="BB72" s="6">
        <f>AZ72-BA72</f>
        <v>0</v>
      </c>
      <c r="BC72" s="33" t="str">
        <f t="shared" si="1"/>
        <v>geen actie</v>
      </c>
      <c r="BD72" s="70">
        <v>71</v>
      </c>
      <c r="BE72" s="35"/>
      <c r="BF72" s="35"/>
      <c r="BG72" s="35"/>
      <c r="BH72" s="35"/>
      <c r="BI72" s="35"/>
      <c r="BJ72" s="35"/>
      <c r="BK72" s="35"/>
      <c r="BL72" s="35"/>
    </row>
    <row r="73" spans="1:64" hidden="1" x14ac:dyDescent="0.3">
      <c r="A73" s="68">
        <v>72</v>
      </c>
      <c r="B73" s="3" t="str">
        <f>IF(A73=BD73,"v","x")</f>
        <v>v</v>
      </c>
      <c r="C73" s="3"/>
      <c r="D73" s="46"/>
      <c r="E73" s="27"/>
      <c r="F73" s="69"/>
      <c r="G73" s="6"/>
      <c r="H73" s="28">
        <f>SUM(K73+O73+S73+W73+AA73+AE73+AI73+AM73+AQ73+AU73+AY73)</f>
        <v>0</v>
      </c>
      <c r="I73" s="33"/>
      <c r="J73" s="38">
        <f>2018-I73</f>
        <v>2018</v>
      </c>
      <c r="K73" s="17"/>
      <c r="L73" s="30">
        <v>1</v>
      </c>
      <c r="M73" s="30"/>
      <c r="N73" s="30"/>
      <c r="O73" s="31">
        <f>SUM(M73*10+N73)/L73*10</f>
        <v>0</v>
      </c>
      <c r="P73" s="30">
        <v>1</v>
      </c>
      <c r="Q73" s="30"/>
      <c r="R73" s="30"/>
      <c r="S73" s="31">
        <f>SUM(Q73*10+R73)/P73*10</f>
        <v>0</v>
      </c>
      <c r="T73" s="30">
        <v>1</v>
      </c>
      <c r="U73" s="30"/>
      <c r="V73" s="30"/>
      <c r="W73" s="31">
        <f>SUM(U73*10+V73)/T73*10</f>
        <v>0</v>
      </c>
      <c r="X73" s="30">
        <v>1</v>
      </c>
      <c r="Y73" s="30"/>
      <c r="Z73" s="30"/>
      <c r="AA73" s="31">
        <f>SUM(Y73*10+Z73)/X73*10</f>
        <v>0</v>
      </c>
      <c r="AB73" s="30">
        <v>1</v>
      </c>
      <c r="AC73" s="30"/>
      <c r="AD73" s="30"/>
      <c r="AE73" s="31">
        <f>SUM(AC73*10+AD73)/AB73*10</f>
        <v>0</v>
      </c>
      <c r="AF73" s="30">
        <v>1</v>
      </c>
      <c r="AG73" s="30"/>
      <c r="AH73" s="30"/>
      <c r="AI73" s="31">
        <f>SUM(AG73*10+AH73)/AF73*10</f>
        <v>0</v>
      </c>
      <c r="AJ73" s="30">
        <v>1</v>
      </c>
      <c r="AK73" s="30"/>
      <c r="AL73" s="30"/>
      <c r="AM73" s="31">
        <f>SUM(AK73*10+AL73)/AJ73*10</f>
        <v>0</v>
      </c>
      <c r="AN73" s="30">
        <v>1</v>
      </c>
      <c r="AO73" s="30"/>
      <c r="AP73" s="30"/>
      <c r="AQ73" s="31">
        <f>SUM(AO73*10+AP73)/AN73*10</f>
        <v>0</v>
      </c>
      <c r="AR73" s="30">
        <v>1</v>
      </c>
      <c r="AS73" s="30"/>
      <c r="AT73" s="30"/>
      <c r="AU73" s="31">
        <f>SUM(AS73*10+AT73)/AR73*10</f>
        <v>0</v>
      </c>
      <c r="AV73" s="30">
        <v>1</v>
      </c>
      <c r="AW73" s="30"/>
      <c r="AX73" s="30"/>
      <c r="AY73" s="31">
        <f>SUM(AW73*10+AX73)/AV73*10</f>
        <v>0</v>
      </c>
      <c r="AZ73" s="33">
        <f>IF(H73&lt;250,0,IF(H73&lt;500,250,IF(H73&lt;750,"500",IF(H73&lt;1000,750,IF(H73&lt;1500,1000,IF(H73&lt;2000,1500,IF(H73&lt;2500,2000,IF(H73&lt;3000,2500,3000))))))))</f>
        <v>0</v>
      </c>
      <c r="BA73" s="34">
        <v>0</v>
      </c>
      <c r="BB73" s="6">
        <f>AZ73-BA73</f>
        <v>0</v>
      </c>
      <c r="BC73" s="33" t="str">
        <f t="shared" si="1"/>
        <v>geen actie</v>
      </c>
      <c r="BD73" s="70">
        <v>72</v>
      </c>
      <c r="BE73" s="35"/>
      <c r="BF73" s="35"/>
      <c r="BG73" s="35"/>
      <c r="BH73" s="35"/>
      <c r="BI73" s="35"/>
      <c r="BJ73" s="35"/>
      <c r="BK73" s="35"/>
      <c r="BL73" s="35"/>
    </row>
    <row r="74" spans="1:64" hidden="1" x14ac:dyDescent="0.3">
      <c r="A74" s="68">
        <v>73</v>
      </c>
      <c r="B74" s="3" t="str">
        <f>IF(A74=BD74,"v","x")</f>
        <v>v</v>
      </c>
      <c r="C74" s="3"/>
      <c r="D74" s="46"/>
      <c r="E74" s="27"/>
      <c r="F74" s="69"/>
      <c r="G74" s="6"/>
      <c r="H74" s="28">
        <f>SUM(K74+O74+S74+W74+AA74+AE74+AI74+AM74+AQ74+AU74+AY74)</f>
        <v>0</v>
      </c>
      <c r="I74" s="33"/>
      <c r="J74" s="38">
        <f>2018-I74</f>
        <v>2018</v>
      </c>
      <c r="K74" s="17"/>
      <c r="L74" s="30">
        <v>1</v>
      </c>
      <c r="M74" s="30"/>
      <c r="N74" s="30"/>
      <c r="O74" s="31">
        <f>SUM(M74*10+N74)/L74*10</f>
        <v>0</v>
      </c>
      <c r="P74" s="30">
        <v>1</v>
      </c>
      <c r="Q74" s="30"/>
      <c r="R74" s="30"/>
      <c r="S74" s="31">
        <f>SUM(Q74*10+R74)/P74*10</f>
        <v>0</v>
      </c>
      <c r="T74" s="30">
        <v>1</v>
      </c>
      <c r="U74" s="30"/>
      <c r="V74" s="30"/>
      <c r="W74" s="31">
        <f>SUM(U74*10+V74)/T74*10</f>
        <v>0</v>
      </c>
      <c r="X74" s="30">
        <v>1</v>
      </c>
      <c r="Y74" s="30"/>
      <c r="Z74" s="30"/>
      <c r="AA74" s="31">
        <f>SUM(Y74*10+Z74)/X74*10</f>
        <v>0</v>
      </c>
      <c r="AB74" s="30">
        <v>1</v>
      </c>
      <c r="AC74" s="30"/>
      <c r="AD74" s="30"/>
      <c r="AE74" s="31">
        <f>SUM(AC74*10+AD74)/AB74*10</f>
        <v>0</v>
      </c>
      <c r="AF74" s="30">
        <v>1</v>
      </c>
      <c r="AG74" s="30"/>
      <c r="AH74" s="30"/>
      <c r="AI74" s="31">
        <f>SUM(AG74*10+AH74)/AF74*10</f>
        <v>0</v>
      </c>
      <c r="AJ74" s="30">
        <v>1</v>
      </c>
      <c r="AK74" s="30"/>
      <c r="AL74" s="30"/>
      <c r="AM74" s="31">
        <f>SUM(AK74*10+AL74)/AJ74*10</f>
        <v>0</v>
      </c>
      <c r="AN74" s="30">
        <v>1</v>
      </c>
      <c r="AO74" s="30"/>
      <c r="AP74" s="30"/>
      <c r="AQ74" s="31">
        <f>SUM(AO74*10+AP74)/AN74*10</f>
        <v>0</v>
      </c>
      <c r="AR74" s="30">
        <v>1</v>
      </c>
      <c r="AS74" s="30"/>
      <c r="AT74" s="30"/>
      <c r="AU74" s="31">
        <f>SUM(AS74*10+AT74)/AR74*10</f>
        <v>0</v>
      </c>
      <c r="AV74" s="30">
        <v>1</v>
      </c>
      <c r="AW74" s="30"/>
      <c r="AX74" s="30"/>
      <c r="AY74" s="31">
        <f>SUM(AW74*10+AX74)/AV74*10</f>
        <v>0</v>
      </c>
      <c r="AZ74" s="33">
        <f>IF(H74&lt;250,0,IF(H74&lt;500,250,IF(H74&lt;750,"500",IF(H74&lt;1000,750,IF(H74&lt;1500,1000,IF(H74&lt;2000,1500,IF(H74&lt;2500,2000,IF(H74&lt;3000,2500,3000))))))))</f>
        <v>0</v>
      </c>
      <c r="BA74" s="34">
        <v>0</v>
      </c>
      <c r="BB74" s="6">
        <f>AZ74-BA74</f>
        <v>0</v>
      </c>
      <c r="BC74" s="33" t="str">
        <f t="shared" si="1"/>
        <v>geen actie</v>
      </c>
      <c r="BD74" s="70">
        <v>73</v>
      </c>
      <c r="BE74" s="35"/>
      <c r="BF74" s="35"/>
      <c r="BG74" s="35"/>
      <c r="BH74" s="35"/>
      <c r="BI74" s="35"/>
      <c r="BJ74" s="35"/>
      <c r="BK74" s="35"/>
      <c r="BL74" s="35"/>
    </row>
    <row r="75" spans="1:64" hidden="1" x14ac:dyDescent="0.3">
      <c r="A75" s="68">
        <v>74</v>
      </c>
      <c r="B75" s="3" t="str">
        <f>IF(A75=BD75,"v","x")</f>
        <v>v</v>
      </c>
      <c r="C75" s="3"/>
      <c r="D75" s="46"/>
      <c r="E75" s="27"/>
      <c r="F75" s="69"/>
      <c r="G75" s="6"/>
      <c r="H75" s="28">
        <f>SUM(K75+O75+S75+W75+AA75+AE75+AI75+AM75+AQ75+AU75+AY75)</f>
        <v>0</v>
      </c>
      <c r="I75" s="33"/>
      <c r="J75" s="38">
        <f>2018-I75</f>
        <v>2018</v>
      </c>
      <c r="K75" s="17"/>
      <c r="L75" s="30">
        <v>1</v>
      </c>
      <c r="M75" s="30"/>
      <c r="N75" s="30"/>
      <c r="O75" s="31">
        <f>SUM(M75*10+N75)/L75*10</f>
        <v>0</v>
      </c>
      <c r="P75" s="30">
        <v>1</v>
      </c>
      <c r="Q75" s="30"/>
      <c r="R75" s="30"/>
      <c r="S75" s="31">
        <f>SUM(Q75*10+R75)/P75*10</f>
        <v>0</v>
      </c>
      <c r="T75" s="30">
        <v>1</v>
      </c>
      <c r="U75" s="30"/>
      <c r="V75" s="30"/>
      <c r="W75" s="31">
        <f>SUM(U75*10+V75)/T75*10</f>
        <v>0</v>
      </c>
      <c r="X75" s="30">
        <v>1</v>
      </c>
      <c r="Y75" s="30"/>
      <c r="Z75" s="30"/>
      <c r="AA75" s="31">
        <f>SUM(Y75*10+Z75)/X75*10</f>
        <v>0</v>
      </c>
      <c r="AB75" s="30">
        <v>1</v>
      </c>
      <c r="AC75" s="30"/>
      <c r="AD75" s="30"/>
      <c r="AE75" s="31">
        <f>SUM(AC75*10+AD75)/AB75*10</f>
        <v>0</v>
      </c>
      <c r="AF75" s="30">
        <v>1</v>
      </c>
      <c r="AG75" s="30"/>
      <c r="AH75" s="30"/>
      <c r="AI75" s="31">
        <f>SUM(AG75*10+AH75)/AF75*10</f>
        <v>0</v>
      </c>
      <c r="AJ75" s="30">
        <v>1</v>
      </c>
      <c r="AK75" s="30"/>
      <c r="AL75" s="30"/>
      <c r="AM75" s="31">
        <f>SUM(AK75*10+AL75)/AJ75*10</f>
        <v>0</v>
      </c>
      <c r="AN75" s="30">
        <v>1</v>
      </c>
      <c r="AO75" s="30"/>
      <c r="AP75" s="30"/>
      <c r="AQ75" s="31">
        <f>SUM(AO75*10+AP75)/AN75*10</f>
        <v>0</v>
      </c>
      <c r="AR75" s="30">
        <v>1</v>
      </c>
      <c r="AS75" s="30"/>
      <c r="AT75" s="30"/>
      <c r="AU75" s="31">
        <f>SUM(AS75*10+AT75)/AR75*10</f>
        <v>0</v>
      </c>
      <c r="AV75" s="30">
        <v>1</v>
      </c>
      <c r="AW75" s="30"/>
      <c r="AX75" s="30"/>
      <c r="AY75" s="31">
        <f>SUM(AW75*10+AX75)/AV75*10</f>
        <v>0</v>
      </c>
      <c r="AZ75" s="33">
        <f>IF(H75&lt;250,0,IF(H75&lt;500,250,IF(H75&lt;750,"500",IF(H75&lt;1000,750,IF(H75&lt;1500,1000,IF(H75&lt;2000,1500,IF(H75&lt;2500,2000,IF(H75&lt;3000,2500,3000))))))))</f>
        <v>0</v>
      </c>
      <c r="BA75" s="34">
        <v>0</v>
      </c>
      <c r="BB75" s="6">
        <f>AZ75-BA75</f>
        <v>0</v>
      </c>
      <c r="BC75" s="33" t="str">
        <f t="shared" si="1"/>
        <v>geen actie</v>
      </c>
      <c r="BD75" s="70">
        <v>74</v>
      </c>
      <c r="BE75" s="35"/>
      <c r="BF75" s="35"/>
      <c r="BG75" s="35"/>
      <c r="BH75" s="35"/>
      <c r="BI75" s="35"/>
      <c r="BJ75" s="35"/>
      <c r="BK75" s="35"/>
      <c r="BL75" s="35"/>
    </row>
    <row r="76" spans="1:64" hidden="1" x14ac:dyDescent="0.3">
      <c r="A76" s="68">
        <v>75</v>
      </c>
      <c r="B76" s="3" t="str">
        <f>IF(A76=BD76,"v","x")</f>
        <v>v</v>
      </c>
      <c r="C76" s="3"/>
      <c r="D76" s="46"/>
      <c r="E76" s="27"/>
      <c r="F76" s="69"/>
      <c r="G76" s="6"/>
      <c r="H76" s="28">
        <f>SUM(K76+O76+S76+W76+AA76+AE76+AI76+AM76+AQ76+AU76+AY76)</f>
        <v>0</v>
      </c>
      <c r="I76" s="33"/>
      <c r="J76" s="38">
        <f>2018-I76</f>
        <v>2018</v>
      </c>
      <c r="K76" s="17"/>
      <c r="L76" s="30">
        <v>1</v>
      </c>
      <c r="M76" s="30"/>
      <c r="N76" s="30"/>
      <c r="O76" s="31">
        <f>SUM(M76*10+N76)/L76*10</f>
        <v>0</v>
      </c>
      <c r="P76" s="30">
        <v>1</v>
      </c>
      <c r="Q76" s="30"/>
      <c r="R76" s="30"/>
      <c r="S76" s="31">
        <f>SUM(Q76*10+R76)/P76*10</f>
        <v>0</v>
      </c>
      <c r="T76" s="30">
        <v>1</v>
      </c>
      <c r="U76" s="30"/>
      <c r="V76" s="30"/>
      <c r="W76" s="31">
        <f>SUM(U76*10+V76)/T76*10</f>
        <v>0</v>
      </c>
      <c r="X76" s="30">
        <v>1</v>
      </c>
      <c r="Y76" s="30"/>
      <c r="Z76" s="30"/>
      <c r="AA76" s="31">
        <f>SUM(Y76*10+Z76)/X76*10</f>
        <v>0</v>
      </c>
      <c r="AB76" s="30">
        <v>1</v>
      </c>
      <c r="AC76" s="30"/>
      <c r="AD76" s="30"/>
      <c r="AE76" s="31">
        <f>SUM(AC76*10+AD76)/AB76*10</f>
        <v>0</v>
      </c>
      <c r="AF76" s="30">
        <v>1</v>
      </c>
      <c r="AG76" s="30"/>
      <c r="AH76" s="30"/>
      <c r="AI76" s="31">
        <f>SUM(AG76*10+AH76)/AF76*10</f>
        <v>0</v>
      </c>
      <c r="AJ76" s="30">
        <v>1</v>
      </c>
      <c r="AK76" s="30"/>
      <c r="AL76" s="30"/>
      <c r="AM76" s="31">
        <f>SUM(AK76*10+AL76)/AJ76*10</f>
        <v>0</v>
      </c>
      <c r="AN76" s="30">
        <v>1</v>
      </c>
      <c r="AO76" s="30"/>
      <c r="AP76" s="30"/>
      <c r="AQ76" s="31">
        <f>SUM(AO76*10+AP76)/AN76*10</f>
        <v>0</v>
      </c>
      <c r="AR76" s="30">
        <v>1</v>
      </c>
      <c r="AS76" s="30"/>
      <c r="AT76" s="30"/>
      <c r="AU76" s="31">
        <f>SUM(AS76*10+AT76)/AR76*10</f>
        <v>0</v>
      </c>
      <c r="AV76" s="30">
        <v>1</v>
      </c>
      <c r="AW76" s="30"/>
      <c r="AX76" s="30"/>
      <c r="AY76" s="31">
        <f>SUM(AW76*10+AX76)/AV76*10</f>
        <v>0</v>
      </c>
      <c r="AZ76" s="33">
        <f>IF(H76&lt;250,0,IF(H76&lt;500,250,IF(H76&lt;750,"500",IF(H76&lt;1000,750,IF(H76&lt;1500,1000,IF(H76&lt;2000,1500,IF(H76&lt;2500,2000,IF(H76&lt;3000,2500,3000))))))))</f>
        <v>0</v>
      </c>
      <c r="BA76" s="34">
        <v>0</v>
      </c>
      <c r="BB76" s="6">
        <f>AZ76-BA76</f>
        <v>0</v>
      </c>
      <c r="BC76" s="33" t="str">
        <f t="shared" si="1"/>
        <v>geen actie</v>
      </c>
      <c r="BD76" s="70">
        <v>75</v>
      </c>
      <c r="BE76" s="35"/>
      <c r="BF76" s="35"/>
      <c r="BG76" s="35"/>
      <c r="BH76" s="35"/>
      <c r="BI76" s="35"/>
      <c r="BJ76" s="35"/>
      <c r="BK76" s="35"/>
      <c r="BL76" s="35"/>
    </row>
    <row r="77" spans="1:64" hidden="1" x14ac:dyDescent="0.3">
      <c r="A77" s="68">
        <v>76</v>
      </c>
      <c r="B77" s="3" t="str">
        <f>IF(A77=BD77,"v","x")</f>
        <v>v</v>
      </c>
      <c r="C77" s="3"/>
      <c r="D77" s="46"/>
      <c r="E77" s="27"/>
      <c r="F77" s="69"/>
      <c r="G77" s="6"/>
      <c r="H77" s="28">
        <f>SUM(K77+O77+S77+W77+AA77+AE77+AI77+AM77+AQ77+AU77+AY77)</f>
        <v>0</v>
      </c>
      <c r="I77" s="33"/>
      <c r="J77" s="38">
        <f>2018-I77</f>
        <v>2018</v>
      </c>
      <c r="K77" s="17"/>
      <c r="L77" s="30">
        <v>1</v>
      </c>
      <c r="M77" s="30"/>
      <c r="N77" s="30"/>
      <c r="O77" s="31">
        <f>SUM(M77*10+N77)/L77*10</f>
        <v>0</v>
      </c>
      <c r="P77" s="30">
        <v>1</v>
      </c>
      <c r="Q77" s="30"/>
      <c r="R77" s="30"/>
      <c r="S77" s="31">
        <f>SUM(Q77*10+R77)/P77*10</f>
        <v>0</v>
      </c>
      <c r="T77" s="30">
        <v>1</v>
      </c>
      <c r="U77" s="30"/>
      <c r="V77" s="30"/>
      <c r="W77" s="31">
        <f>SUM(U77*10+V77)/T77*10</f>
        <v>0</v>
      </c>
      <c r="X77" s="30">
        <v>1</v>
      </c>
      <c r="Y77" s="30"/>
      <c r="Z77" s="30"/>
      <c r="AA77" s="31">
        <f>SUM(Y77*10+Z77)/X77*10</f>
        <v>0</v>
      </c>
      <c r="AB77" s="30">
        <v>1</v>
      </c>
      <c r="AC77" s="30"/>
      <c r="AD77" s="30"/>
      <c r="AE77" s="31">
        <f>SUM(AC77*10+AD77)/AB77*10</f>
        <v>0</v>
      </c>
      <c r="AF77" s="30">
        <v>1</v>
      </c>
      <c r="AG77" s="30"/>
      <c r="AH77" s="30"/>
      <c r="AI77" s="31">
        <f>SUM(AG77*10+AH77)/AF77*10</f>
        <v>0</v>
      </c>
      <c r="AJ77" s="30">
        <v>1</v>
      </c>
      <c r="AK77" s="30"/>
      <c r="AL77" s="30"/>
      <c r="AM77" s="31">
        <f>SUM(AK77*10+AL77)/AJ77*10</f>
        <v>0</v>
      </c>
      <c r="AN77" s="30">
        <v>1</v>
      </c>
      <c r="AO77" s="30"/>
      <c r="AP77" s="30"/>
      <c r="AQ77" s="31">
        <f>SUM(AO77*10+AP77)/AN77*10</f>
        <v>0</v>
      </c>
      <c r="AR77" s="30">
        <v>1</v>
      </c>
      <c r="AS77" s="30"/>
      <c r="AT77" s="30"/>
      <c r="AU77" s="31">
        <f>SUM(AS77*10+AT77)/AR77*10</f>
        <v>0</v>
      </c>
      <c r="AV77" s="30">
        <v>1</v>
      </c>
      <c r="AW77" s="30"/>
      <c r="AX77" s="30"/>
      <c r="AY77" s="31">
        <f>SUM(AW77*10+AX77)/AV77*10</f>
        <v>0</v>
      </c>
      <c r="AZ77" s="33">
        <f>IF(H77&lt;250,0,IF(H77&lt;500,250,IF(H77&lt;750,"500",IF(H77&lt;1000,750,IF(H77&lt;1500,1000,IF(H77&lt;2000,1500,IF(H77&lt;2500,2000,IF(H77&lt;3000,2500,3000))))))))</f>
        <v>0</v>
      </c>
      <c r="BA77" s="34">
        <v>0</v>
      </c>
      <c r="BB77" s="6">
        <f>AZ77-BA77</f>
        <v>0</v>
      </c>
      <c r="BC77" s="33" t="str">
        <f t="shared" si="1"/>
        <v>geen actie</v>
      </c>
      <c r="BD77" s="70">
        <v>76</v>
      </c>
      <c r="BE77" s="35"/>
      <c r="BF77" s="35"/>
      <c r="BG77" s="35"/>
      <c r="BH77" s="35"/>
      <c r="BI77" s="35"/>
      <c r="BJ77" s="35"/>
      <c r="BK77" s="35"/>
      <c r="BL77" s="35"/>
    </row>
    <row r="78" spans="1:64" hidden="1" x14ac:dyDescent="0.3">
      <c r="A78" s="68">
        <v>77</v>
      </c>
      <c r="B78" s="3" t="str">
        <f>IF(A78=BD78,"v","x")</f>
        <v>v</v>
      </c>
      <c r="C78" s="3"/>
      <c r="D78" s="46"/>
      <c r="E78" s="27"/>
      <c r="F78" s="69"/>
      <c r="G78" s="6"/>
      <c r="H78" s="28">
        <f>SUM(K78+O78+S78+W78+AA78+AE78+AI78+AM78+AQ78+AU78+AY78)</f>
        <v>0</v>
      </c>
      <c r="I78" s="33"/>
      <c r="J78" s="38">
        <f>2018-I78</f>
        <v>2018</v>
      </c>
      <c r="K78" s="17"/>
      <c r="L78" s="30">
        <v>1</v>
      </c>
      <c r="M78" s="30"/>
      <c r="N78" s="30"/>
      <c r="O78" s="31">
        <f>SUM(M78*10+N78)/L78*10</f>
        <v>0</v>
      </c>
      <c r="P78" s="30">
        <v>1</v>
      </c>
      <c r="Q78" s="30"/>
      <c r="R78" s="30"/>
      <c r="S78" s="31">
        <f>SUM(Q78*10+R78)/P78*10</f>
        <v>0</v>
      </c>
      <c r="T78" s="30">
        <v>1</v>
      </c>
      <c r="U78" s="30"/>
      <c r="V78" s="30"/>
      <c r="W78" s="31">
        <f>SUM(U78*10+V78)/T78*10</f>
        <v>0</v>
      </c>
      <c r="X78" s="30">
        <v>1</v>
      </c>
      <c r="Y78" s="30"/>
      <c r="Z78" s="30"/>
      <c r="AA78" s="31">
        <f>SUM(Y78*10+Z78)/X78*10</f>
        <v>0</v>
      </c>
      <c r="AB78" s="30">
        <v>1</v>
      </c>
      <c r="AC78" s="30"/>
      <c r="AD78" s="30"/>
      <c r="AE78" s="31">
        <f>SUM(AC78*10+AD78)/AB78*10</f>
        <v>0</v>
      </c>
      <c r="AF78" s="30">
        <v>1</v>
      </c>
      <c r="AG78" s="30"/>
      <c r="AH78" s="30"/>
      <c r="AI78" s="31">
        <f>SUM(AG78*10+AH78)/AF78*10</f>
        <v>0</v>
      </c>
      <c r="AJ78" s="30">
        <v>1</v>
      </c>
      <c r="AK78" s="30"/>
      <c r="AL78" s="30"/>
      <c r="AM78" s="31">
        <f>SUM(AK78*10+AL78)/AJ78*10</f>
        <v>0</v>
      </c>
      <c r="AN78" s="30">
        <v>1</v>
      </c>
      <c r="AO78" s="30"/>
      <c r="AP78" s="30"/>
      <c r="AQ78" s="31">
        <f>SUM(AO78*10+AP78)/AN78*10</f>
        <v>0</v>
      </c>
      <c r="AR78" s="30">
        <v>1</v>
      </c>
      <c r="AS78" s="30"/>
      <c r="AT78" s="30"/>
      <c r="AU78" s="31">
        <f>SUM(AS78*10+AT78)/AR78*10</f>
        <v>0</v>
      </c>
      <c r="AV78" s="30">
        <v>1</v>
      </c>
      <c r="AW78" s="30"/>
      <c r="AX78" s="30"/>
      <c r="AY78" s="31">
        <f>SUM(AW78*10+AX78)/AV78*10</f>
        <v>0</v>
      </c>
      <c r="AZ78" s="33">
        <f>IF(H78&lt;250,0,IF(H78&lt;500,250,IF(H78&lt;750,"500",IF(H78&lt;1000,750,IF(H78&lt;1500,1000,IF(H78&lt;2000,1500,IF(H78&lt;2500,2000,IF(H78&lt;3000,2500,3000))))))))</f>
        <v>0</v>
      </c>
      <c r="BA78" s="34">
        <v>0</v>
      </c>
      <c r="BB78" s="6">
        <f>AZ78-BA78</f>
        <v>0</v>
      </c>
      <c r="BC78" s="33" t="str">
        <f t="shared" si="1"/>
        <v>geen actie</v>
      </c>
      <c r="BD78" s="70">
        <v>77</v>
      </c>
      <c r="BE78" s="35"/>
      <c r="BF78" s="35"/>
      <c r="BG78" s="35"/>
      <c r="BH78" s="35"/>
      <c r="BI78" s="35"/>
      <c r="BJ78" s="35"/>
      <c r="BK78" s="35"/>
      <c r="BL78" s="35"/>
    </row>
    <row r="79" spans="1:64" hidden="1" x14ac:dyDescent="0.3">
      <c r="A79" s="68">
        <v>78</v>
      </c>
      <c r="B79" s="3" t="str">
        <f>IF(A79=BD79,"v","x")</f>
        <v>v</v>
      </c>
      <c r="C79" s="3"/>
      <c r="D79" s="46"/>
      <c r="E79" s="27"/>
      <c r="F79" s="69"/>
      <c r="G79" s="6"/>
      <c r="H79" s="28">
        <f>SUM(K79+O79+S79+W79+AA79+AE79+AI79+AM79+AQ79+AU79+AY79)</f>
        <v>0</v>
      </c>
      <c r="I79" s="33"/>
      <c r="J79" s="38">
        <f>2018-I79</f>
        <v>2018</v>
      </c>
      <c r="K79" s="17"/>
      <c r="L79" s="30">
        <v>1</v>
      </c>
      <c r="M79" s="30"/>
      <c r="N79" s="30"/>
      <c r="O79" s="31">
        <f>SUM(M79*10+N79)/L79*10</f>
        <v>0</v>
      </c>
      <c r="P79" s="30">
        <v>1</v>
      </c>
      <c r="Q79" s="30"/>
      <c r="R79" s="30"/>
      <c r="S79" s="31">
        <f>SUM(Q79*10+R79)/P79*10</f>
        <v>0</v>
      </c>
      <c r="T79" s="30">
        <v>1</v>
      </c>
      <c r="U79" s="30"/>
      <c r="V79" s="30"/>
      <c r="W79" s="31">
        <f>SUM(U79*10+V79)/T79*10</f>
        <v>0</v>
      </c>
      <c r="X79" s="30">
        <v>1</v>
      </c>
      <c r="Y79" s="30"/>
      <c r="Z79" s="30"/>
      <c r="AA79" s="31">
        <f>SUM(Y79*10+Z79)/X79*10</f>
        <v>0</v>
      </c>
      <c r="AB79" s="30">
        <v>1</v>
      </c>
      <c r="AC79" s="30"/>
      <c r="AD79" s="30"/>
      <c r="AE79" s="31">
        <f>SUM(AC79*10+AD79)/AB79*10</f>
        <v>0</v>
      </c>
      <c r="AF79" s="30">
        <v>1</v>
      </c>
      <c r="AG79" s="30"/>
      <c r="AH79" s="30"/>
      <c r="AI79" s="31">
        <f>SUM(AG79*10+AH79)/AF79*10</f>
        <v>0</v>
      </c>
      <c r="AJ79" s="30">
        <v>1</v>
      </c>
      <c r="AK79" s="30"/>
      <c r="AL79" s="30"/>
      <c r="AM79" s="31">
        <f>SUM(AK79*10+AL79)/AJ79*10</f>
        <v>0</v>
      </c>
      <c r="AN79" s="30">
        <v>1</v>
      </c>
      <c r="AO79" s="30"/>
      <c r="AP79" s="30"/>
      <c r="AQ79" s="31">
        <f>SUM(AO79*10+AP79)/AN79*10</f>
        <v>0</v>
      </c>
      <c r="AR79" s="30">
        <v>1</v>
      </c>
      <c r="AS79" s="30"/>
      <c r="AT79" s="30"/>
      <c r="AU79" s="31">
        <f>SUM(AS79*10+AT79)/AR79*10</f>
        <v>0</v>
      </c>
      <c r="AV79" s="30">
        <v>1</v>
      </c>
      <c r="AW79" s="30"/>
      <c r="AX79" s="30"/>
      <c r="AY79" s="31">
        <f>SUM(AW79*10+AX79)/AV79*10</f>
        <v>0</v>
      </c>
      <c r="AZ79" s="33">
        <f>IF(H79&lt;250,0,IF(H79&lt;500,250,IF(H79&lt;750,"500",IF(H79&lt;1000,750,IF(H79&lt;1500,1000,IF(H79&lt;2000,1500,IF(H79&lt;2500,2000,IF(H79&lt;3000,2500,3000))))))))</f>
        <v>0</v>
      </c>
      <c r="BA79" s="34">
        <v>0</v>
      </c>
      <c r="BB79" s="6">
        <f>AZ79-BA79</f>
        <v>0</v>
      </c>
      <c r="BC79" s="33" t="str">
        <f t="shared" si="1"/>
        <v>geen actie</v>
      </c>
      <c r="BD79" s="70">
        <v>78</v>
      </c>
      <c r="BE79" s="35"/>
      <c r="BF79" s="35"/>
      <c r="BG79" s="35"/>
      <c r="BH79" s="35"/>
      <c r="BI79" s="35"/>
      <c r="BJ79" s="35"/>
      <c r="BK79" s="35"/>
      <c r="BL79" s="35"/>
    </row>
    <row r="80" spans="1:64" hidden="1" x14ac:dyDescent="0.3">
      <c r="A80" s="68">
        <v>79</v>
      </c>
      <c r="B80" s="3" t="str">
        <f>IF(A80=BD80,"v","x")</f>
        <v>v</v>
      </c>
      <c r="C80" s="3"/>
      <c r="D80" s="46"/>
      <c r="E80" s="27"/>
      <c r="F80" s="69"/>
      <c r="G80" s="6"/>
      <c r="H80" s="28">
        <f>SUM(K80+O80+S80+W80+AA80+AE80+AI80+AM80+AQ80+AU80+AY80)</f>
        <v>0</v>
      </c>
      <c r="I80" s="33"/>
      <c r="J80" s="38">
        <f>2018-I80</f>
        <v>2018</v>
      </c>
      <c r="K80" s="17"/>
      <c r="L80" s="30">
        <v>1</v>
      </c>
      <c r="M80" s="30"/>
      <c r="N80" s="30"/>
      <c r="O80" s="31">
        <f>SUM(M80*10+N80)/L80*10</f>
        <v>0</v>
      </c>
      <c r="P80" s="30">
        <v>1</v>
      </c>
      <c r="Q80" s="30"/>
      <c r="R80" s="30"/>
      <c r="S80" s="31">
        <f>SUM(Q80*10+R80)/P80*10</f>
        <v>0</v>
      </c>
      <c r="T80" s="30">
        <v>1</v>
      </c>
      <c r="U80" s="30"/>
      <c r="V80" s="30"/>
      <c r="W80" s="31">
        <f>SUM(U80*10+V80)/T80*10</f>
        <v>0</v>
      </c>
      <c r="X80" s="30">
        <v>1</v>
      </c>
      <c r="Y80" s="30"/>
      <c r="Z80" s="30"/>
      <c r="AA80" s="31">
        <f>SUM(Y80*10+Z80)/X80*10</f>
        <v>0</v>
      </c>
      <c r="AB80" s="30">
        <v>1</v>
      </c>
      <c r="AC80" s="30"/>
      <c r="AD80" s="30"/>
      <c r="AE80" s="31">
        <f>SUM(AC80*10+AD80)/AB80*10</f>
        <v>0</v>
      </c>
      <c r="AF80" s="30">
        <v>1</v>
      </c>
      <c r="AG80" s="30"/>
      <c r="AH80" s="30"/>
      <c r="AI80" s="31">
        <f>SUM(AG80*10+AH80)/AF80*10</f>
        <v>0</v>
      </c>
      <c r="AJ80" s="30">
        <v>1</v>
      </c>
      <c r="AK80" s="30"/>
      <c r="AL80" s="30"/>
      <c r="AM80" s="31">
        <f>SUM(AK80*10+AL80)/AJ80*10</f>
        <v>0</v>
      </c>
      <c r="AN80" s="30">
        <v>1</v>
      </c>
      <c r="AO80" s="30"/>
      <c r="AP80" s="30"/>
      <c r="AQ80" s="31">
        <f>SUM(AO80*10+AP80)/AN80*10</f>
        <v>0</v>
      </c>
      <c r="AR80" s="30">
        <v>1</v>
      </c>
      <c r="AS80" s="30"/>
      <c r="AT80" s="30"/>
      <c r="AU80" s="31">
        <f>SUM(AS80*10+AT80)/AR80*10</f>
        <v>0</v>
      </c>
      <c r="AV80" s="30">
        <v>1</v>
      </c>
      <c r="AW80" s="30"/>
      <c r="AX80" s="30"/>
      <c r="AY80" s="31">
        <f>SUM(AW80*10+AX80)/AV80*10</f>
        <v>0</v>
      </c>
      <c r="AZ80" s="33">
        <f>IF(H80&lt;250,0,IF(H80&lt;500,250,IF(H80&lt;750,"500",IF(H80&lt;1000,750,IF(H80&lt;1500,1000,IF(H80&lt;2000,1500,IF(H80&lt;2500,2000,IF(H80&lt;3000,2500,3000))))))))</f>
        <v>0</v>
      </c>
      <c r="BA80" s="34">
        <v>0</v>
      </c>
      <c r="BB80" s="6">
        <f>AZ80-BA80</f>
        <v>0</v>
      </c>
      <c r="BC80" s="33" t="str">
        <f t="shared" si="1"/>
        <v>geen actie</v>
      </c>
      <c r="BD80" s="70">
        <v>79</v>
      </c>
      <c r="BE80" s="35"/>
      <c r="BF80" s="35"/>
      <c r="BG80" s="35"/>
      <c r="BH80" s="35"/>
      <c r="BI80" s="35"/>
      <c r="BJ80" s="35"/>
      <c r="BK80" s="35"/>
      <c r="BL80" s="35"/>
    </row>
    <row r="81" spans="1:64" hidden="1" x14ac:dyDescent="0.3">
      <c r="A81" s="68">
        <v>80</v>
      </c>
      <c r="B81" s="3" t="str">
        <f>IF(A81=BD81,"v","x")</f>
        <v>v</v>
      </c>
      <c r="C81" s="3"/>
      <c r="D81" s="46"/>
      <c r="E81" s="27"/>
      <c r="F81" s="69"/>
      <c r="G81" s="6"/>
      <c r="H81" s="28">
        <f>SUM(K81+O81+S81+W81+AA81+AE81+AI81+AM81+AQ81+AU81+AY81)</f>
        <v>0</v>
      </c>
      <c r="I81" s="33"/>
      <c r="J81" s="38">
        <f>2018-I81</f>
        <v>2018</v>
      </c>
      <c r="K81" s="17"/>
      <c r="L81" s="30">
        <v>1</v>
      </c>
      <c r="M81" s="30"/>
      <c r="N81" s="30"/>
      <c r="O81" s="31">
        <f>SUM(M81*10+N81)/L81*10</f>
        <v>0</v>
      </c>
      <c r="P81" s="30">
        <v>1</v>
      </c>
      <c r="Q81" s="30"/>
      <c r="R81" s="30"/>
      <c r="S81" s="31">
        <f>SUM(Q81*10+R81)/P81*10</f>
        <v>0</v>
      </c>
      <c r="T81" s="30">
        <v>1</v>
      </c>
      <c r="U81" s="30"/>
      <c r="V81" s="30"/>
      <c r="W81" s="31">
        <f>SUM(U81*10+V81)/T81*10</f>
        <v>0</v>
      </c>
      <c r="X81" s="30">
        <v>1</v>
      </c>
      <c r="Y81" s="30"/>
      <c r="Z81" s="30"/>
      <c r="AA81" s="31">
        <f>SUM(Y81*10+Z81)/X81*10</f>
        <v>0</v>
      </c>
      <c r="AB81" s="30">
        <v>1</v>
      </c>
      <c r="AC81" s="30"/>
      <c r="AD81" s="30"/>
      <c r="AE81" s="31">
        <f>SUM(AC81*10+AD81)/AB81*10</f>
        <v>0</v>
      </c>
      <c r="AF81" s="30">
        <v>1</v>
      </c>
      <c r="AG81" s="30"/>
      <c r="AH81" s="30"/>
      <c r="AI81" s="31">
        <f>SUM(AG81*10+AH81)/AF81*10</f>
        <v>0</v>
      </c>
      <c r="AJ81" s="30">
        <v>1</v>
      </c>
      <c r="AK81" s="30"/>
      <c r="AL81" s="30"/>
      <c r="AM81" s="31">
        <f>SUM(AK81*10+AL81)/AJ81*10</f>
        <v>0</v>
      </c>
      <c r="AN81" s="30">
        <v>1</v>
      </c>
      <c r="AO81" s="30"/>
      <c r="AP81" s="30"/>
      <c r="AQ81" s="31">
        <f>SUM(AO81*10+AP81)/AN81*10</f>
        <v>0</v>
      </c>
      <c r="AR81" s="30">
        <v>1</v>
      </c>
      <c r="AS81" s="30"/>
      <c r="AT81" s="30"/>
      <c r="AU81" s="31">
        <f>SUM(AS81*10+AT81)/AR81*10</f>
        <v>0</v>
      </c>
      <c r="AV81" s="30">
        <v>1</v>
      </c>
      <c r="AW81" s="30"/>
      <c r="AX81" s="30"/>
      <c r="AY81" s="31">
        <f>SUM(AW81*10+AX81)/AV81*10</f>
        <v>0</v>
      </c>
      <c r="AZ81" s="33">
        <f>IF(H81&lt;250,0,IF(H81&lt;500,250,IF(H81&lt;750,"500",IF(H81&lt;1000,750,IF(H81&lt;1500,1000,IF(H81&lt;2000,1500,IF(H81&lt;2500,2000,IF(H81&lt;3000,2500,3000))))))))</f>
        <v>0</v>
      </c>
      <c r="BA81" s="34">
        <v>0</v>
      </c>
      <c r="BB81" s="6">
        <f>AZ81-BA81</f>
        <v>0</v>
      </c>
      <c r="BC81" s="33" t="str">
        <f t="shared" si="1"/>
        <v>geen actie</v>
      </c>
      <c r="BD81" s="70">
        <v>80</v>
      </c>
      <c r="BE81" s="35"/>
      <c r="BF81" s="35"/>
      <c r="BG81" s="35"/>
      <c r="BH81" s="35"/>
      <c r="BI81" s="35"/>
      <c r="BJ81" s="35"/>
      <c r="BK81" s="35"/>
      <c r="BL81" s="35"/>
    </row>
    <row r="82" spans="1:64" hidden="1" x14ac:dyDescent="0.3">
      <c r="A82" s="68">
        <v>81</v>
      </c>
      <c r="B82" s="3" t="str">
        <f>IF(A82=BD82,"v","x")</f>
        <v>v</v>
      </c>
      <c r="C82" s="3"/>
      <c r="D82" s="46"/>
      <c r="E82" s="27"/>
      <c r="F82" s="69"/>
      <c r="G82" s="6"/>
      <c r="H82" s="28">
        <f>SUM(K82+O82+S82+W82+AA82+AE82+AI82+AM82+AQ82+AU82+AY82)</f>
        <v>0</v>
      </c>
      <c r="I82" s="33"/>
      <c r="J82" s="38">
        <f>2018-I82</f>
        <v>2018</v>
      </c>
      <c r="K82" s="17"/>
      <c r="L82" s="30">
        <v>1</v>
      </c>
      <c r="M82" s="30"/>
      <c r="N82" s="30"/>
      <c r="O82" s="31">
        <f>SUM(M82*10+N82)/L82*10</f>
        <v>0</v>
      </c>
      <c r="P82" s="30">
        <v>1</v>
      </c>
      <c r="Q82" s="30"/>
      <c r="R82" s="30"/>
      <c r="S82" s="31">
        <f>SUM(Q82*10+R82)/P82*10</f>
        <v>0</v>
      </c>
      <c r="T82" s="30">
        <v>1</v>
      </c>
      <c r="U82" s="30"/>
      <c r="V82" s="30"/>
      <c r="W82" s="31">
        <f>SUM(U82*10+V82)/T82*10</f>
        <v>0</v>
      </c>
      <c r="X82" s="30">
        <v>1</v>
      </c>
      <c r="Y82" s="30"/>
      <c r="Z82" s="30"/>
      <c r="AA82" s="31">
        <f>SUM(Y82*10+Z82)/X82*10</f>
        <v>0</v>
      </c>
      <c r="AB82" s="30">
        <v>1</v>
      </c>
      <c r="AC82" s="30"/>
      <c r="AD82" s="30"/>
      <c r="AE82" s="31">
        <f>SUM(AC82*10+AD82)/AB82*10</f>
        <v>0</v>
      </c>
      <c r="AF82" s="30">
        <v>1</v>
      </c>
      <c r="AG82" s="30"/>
      <c r="AH82" s="30"/>
      <c r="AI82" s="31">
        <f>SUM(AG82*10+AH82)/AF82*10</f>
        <v>0</v>
      </c>
      <c r="AJ82" s="30">
        <v>1</v>
      </c>
      <c r="AK82" s="30"/>
      <c r="AL82" s="30"/>
      <c r="AM82" s="31">
        <f>SUM(AK82*10+AL82)/AJ82*10</f>
        <v>0</v>
      </c>
      <c r="AN82" s="30">
        <v>1</v>
      </c>
      <c r="AO82" s="30"/>
      <c r="AP82" s="30"/>
      <c r="AQ82" s="31">
        <f>SUM(AO82*10+AP82)/AN82*10</f>
        <v>0</v>
      </c>
      <c r="AR82" s="30">
        <v>1</v>
      </c>
      <c r="AS82" s="30"/>
      <c r="AT82" s="30"/>
      <c r="AU82" s="31">
        <f>SUM(AS82*10+AT82)/AR82*10</f>
        <v>0</v>
      </c>
      <c r="AV82" s="30">
        <v>1</v>
      </c>
      <c r="AW82" s="30"/>
      <c r="AX82" s="30"/>
      <c r="AY82" s="31">
        <f>SUM(AW82*10+AX82)/AV82*10</f>
        <v>0</v>
      </c>
      <c r="AZ82" s="33">
        <f>IF(H82&lt;250,0,IF(H82&lt;500,250,IF(H82&lt;750,"500",IF(H82&lt;1000,750,IF(H82&lt;1500,1000,IF(H82&lt;2000,1500,IF(H82&lt;2500,2000,IF(H82&lt;3000,2500,3000))))))))</f>
        <v>0</v>
      </c>
      <c r="BA82" s="34">
        <v>0</v>
      </c>
      <c r="BB82" s="6">
        <f>AZ82-BA82</f>
        <v>0</v>
      </c>
      <c r="BC82" s="33" t="str">
        <f t="shared" si="1"/>
        <v>geen actie</v>
      </c>
      <c r="BD82" s="70">
        <v>81</v>
      </c>
      <c r="BE82" s="35"/>
      <c r="BF82" s="35"/>
      <c r="BG82" s="35"/>
      <c r="BH82" s="35"/>
      <c r="BI82" s="35"/>
      <c r="BJ82" s="35"/>
      <c r="BK82" s="35"/>
      <c r="BL82" s="35"/>
    </row>
    <row r="83" spans="1:64" hidden="1" x14ac:dyDescent="0.3">
      <c r="A83" s="68">
        <v>82</v>
      </c>
      <c r="B83" s="3" t="str">
        <f>IF(A83=BD83,"v","x")</f>
        <v>v</v>
      </c>
      <c r="C83" s="3"/>
      <c r="D83" s="46"/>
      <c r="E83" s="27"/>
      <c r="F83" s="69"/>
      <c r="G83" s="6"/>
      <c r="H83" s="28">
        <f>SUM(K83+O83+S83+W83+AA83+AE83+AI83+AM83+AQ83+AU83+AY83)</f>
        <v>0</v>
      </c>
      <c r="I83" s="33"/>
      <c r="J83" s="38">
        <f>2018-I83</f>
        <v>2018</v>
      </c>
      <c r="K83" s="17"/>
      <c r="L83" s="30">
        <v>1</v>
      </c>
      <c r="M83" s="30"/>
      <c r="N83" s="30"/>
      <c r="O83" s="31">
        <f>SUM(M83*10+N83)/L83*10</f>
        <v>0</v>
      </c>
      <c r="P83" s="30">
        <v>1</v>
      </c>
      <c r="Q83" s="30"/>
      <c r="R83" s="30"/>
      <c r="S83" s="31">
        <f>SUM(Q83*10+R83)/P83*10</f>
        <v>0</v>
      </c>
      <c r="T83" s="30">
        <v>1</v>
      </c>
      <c r="U83" s="30"/>
      <c r="V83" s="30"/>
      <c r="W83" s="31">
        <f>SUM(U83*10+V83)/T83*10</f>
        <v>0</v>
      </c>
      <c r="X83" s="30">
        <v>1</v>
      </c>
      <c r="Y83" s="30"/>
      <c r="Z83" s="30"/>
      <c r="AA83" s="31">
        <f>SUM(Y83*10+Z83)/X83*10</f>
        <v>0</v>
      </c>
      <c r="AB83" s="30">
        <v>1</v>
      </c>
      <c r="AC83" s="30"/>
      <c r="AD83" s="30"/>
      <c r="AE83" s="31">
        <f>SUM(AC83*10+AD83)/AB83*10</f>
        <v>0</v>
      </c>
      <c r="AF83" s="30">
        <v>1</v>
      </c>
      <c r="AG83" s="30"/>
      <c r="AH83" s="30"/>
      <c r="AI83" s="31">
        <f>SUM(AG83*10+AH83)/AF83*10</f>
        <v>0</v>
      </c>
      <c r="AJ83" s="30">
        <v>1</v>
      </c>
      <c r="AK83" s="30"/>
      <c r="AL83" s="30"/>
      <c r="AM83" s="31">
        <f>SUM(AK83*10+AL83)/AJ83*10</f>
        <v>0</v>
      </c>
      <c r="AN83" s="30">
        <v>1</v>
      </c>
      <c r="AO83" s="30"/>
      <c r="AP83" s="30"/>
      <c r="AQ83" s="31">
        <f>SUM(AO83*10+AP83)/AN83*10</f>
        <v>0</v>
      </c>
      <c r="AR83" s="30">
        <v>1</v>
      </c>
      <c r="AS83" s="30"/>
      <c r="AT83" s="30"/>
      <c r="AU83" s="31">
        <f>SUM(AS83*10+AT83)/AR83*10</f>
        <v>0</v>
      </c>
      <c r="AV83" s="30">
        <v>1</v>
      </c>
      <c r="AW83" s="30"/>
      <c r="AX83" s="30"/>
      <c r="AY83" s="31">
        <f>SUM(AW83*10+AX83)/AV83*10</f>
        <v>0</v>
      </c>
      <c r="AZ83" s="33">
        <f>IF(H83&lt;250,0,IF(H83&lt;500,250,IF(H83&lt;750,"500",IF(H83&lt;1000,750,IF(H83&lt;1500,1000,IF(H83&lt;2000,1500,IF(H83&lt;2500,2000,IF(H83&lt;3000,2500,3000))))))))</f>
        <v>0</v>
      </c>
      <c r="BA83" s="34">
        <v>0</v>
      </c>
      <c r="BB83" s="6">
        <f>AZ83-BA83</f>
        <v>0</v>
      </c>
      <c r="BC83" s="33" t="str">
        <f t="shared" si="1"/>
        <v>geen actie</v>
      </c>
      <c r="BD83" s="70">
        <v>82</v>
      </c>
      <c r="BE83" s="35"/>
      <c r="BF83" s="35"/>
      <c r="BG83" s="35"/>
      <c r="BH83" s="35"/>
      <c r="BI83" s="35"/>
      <c r="BJ83" s="35"/>
      <c r="BK83" s="35"/>
      <c r="BL83" s="35"/>
    </row>
    <row r="84" spans="1:64" hidden="1" x14ac:dyDescent="0.3">
      <c r="A84" s="68">
        <v>83</v>
      </c>
      <c r="B84" s="3" t="str">
        <f>IF(A84=BD84,"v","x")</f>
        <v>v</v>
      </c>
      <c r="C84" s="3"/>
      <c r="D84" s="46"/>
      <c r="E84" s="27"/>
      <c r="F84" s="69"/>
      <c r="G84" s="6"/>
      <c r="H84" s="28">
        <f>SUM(K84+O84+S84+W84+AA84+AE84+AI84+AM84+AQ84+AU84+AY84)</f>
        <v>0</v>
      </c>
      <c r="I84" s="33"/>
      <c r="J84" s="38">
        <f>2018-I84</f>
        <v>2018</v>
      </c>
      <c r="K84" s="17"/>
      <c r="L84" s="30">
        <v>1</v>
      </c>
      <c r="M84" s="30"/>
      <c r="N84" s="30"/>
      <c r="O84" s="31">
        <f>SUM(M84*10+N84)/L84*10</f>
        <v>0</v>
      </c>
      <c r="P84" s="30">
        <v>1</v>
      </c>
      <c r="Q84" s="30"/>
      <c r="R84" s="30"/>
      <c r="S84" s="31">
        <f>SUM(Q84*10+R84)/P84*10</f>
        <v>0</v>
      </c>
      <c r="T84" s="30">
        <v>1</v>
      </c>
      <c r="U84" s="30"/>
      <c r="V84" s="30"/>
      <c r="W84" s="31">
        <f>SUM(U84*10+V84)/T84*10</f>
        <v>0</v>
      </c>
      <c r="X84" s="30">
        <v>1</v>
      </c>
      <c r="Y84" s="30"/>
      <c r="Z84" s="30"/>
      <c r="AA84" s="31">
        <f>SUM(Y84*10+Z84)/X84*10</f>
        <v>0</v>
      </c>
      <c r="AB84" s="30">
        <v>1</v>
      </c>
      <c r="AC84" s="30"/>
      <c r="AD84" s="30"/>
      <c r="AE84" s="31">
        <f>SUM(AC84*10+AD84)/AB84*10</f>
        <v>0</v>
      </c>
      <c r="AF84" s="30">
        <v>1</v>
      </c>
      <c r="AG84" s="30"/>
      <c r="AH84" s="30"/>
      <c r="AI84" s="31">
        <f>SUM(AG84*10+AH84)/AF84*10</f>
        <v>0</v>
      </c>
      <c r="AJ84" s="30">
        <v>1</v>
      </c>
      <c r="AK84" s="30"/>
      <c r="AL84" s="30"/>
      <c r="AM84" s="31">
        <f>SUM(AK84*10+AL84)/AJ84*10</f>
        <v>0</v>
      </c>
      <c r="AN84" s="30">
        <v>1</v>
      </c>
      <c r="AO84" s="30"/>
      <c r="AP84" s="30"/>
      <c r="AQ84" s="31">
        <f>SUM(AO84*10+AP84)/AN84*10</f>
        <v>0</v>
      </c>
      <c r="AR84" s="30">
        <v>1</v>
      </c>
      <c r="AS84" s="30"/>
      <c r="AT84" s="30"/>
      <c r="AU84" s="31">
        <f>SUM(AS84*10+AT84)/AR84*10</f>
        <v>0</v>
      </c>
      <c r="AV84" s="30">
        <v>1</v>
      </c>
      <c r="AW84" s="30"/>
      <c r="AX84" s="30"/>
      <c r="AY84" s="31">
        <f>SUM(AW84*10+AX84)/AV84*10</f>
        <v>0</v>
      </c>
      <c r="AZ84" s="33">
        <f>IF(H84&lt;250,0,IF(H84&lt;500,250,IF(H84&lt;750,"500",IF(H84&lt;1000,750,IF(H84&lt;1500,1000,IF(H84&lt;2000,1500,IF(H84&lt;2500,2000,IF(H84&lt;3000,2500,3000))))))))</f>
        <v>0</v>
      </c>
      <c r="BA84" s="34">
        <v>0</v>
      </c>
      <c r="BB84" s="6">
        <f>AZ84-BA84</f>
        <v>0</v>
      </c>
      <c r="BC84" s="33" t="str">
        <f t="shared" si="1"/>
        <v>geen actie</v>
      </c>
      <c r="BD84" s="70">
        <v>83</v>
      </c>
      <c r="BE84" s="35"/>
      <c r="BF84" s="35"/>
      <c r="BG84" s="35"/>
      <c r="BH84" s="35"/>
      <c r="BI84" s="35"/>
      <c r="BJ84" s="35"/>
      <c r="BK84" s="35"/>
      <c r="BL84" s="35"/>
    </row>
    <row r="85" spans="1:64" hidden="1" x14ac:dyDescent="0.3">
      <c r="A85" s="68">
        <v>84</v>
      </c>
      <c r="B85" s="3" t="str">
        <f>IF(A85=BD85,"v","x")</f>
        <v>v</v>
      </c>
      <c r="C85" s="3"/>
      <c r="D85" s="46"/>
      <c r="E85" s="27"/>
      <c r="F85" s="69"/>
      <c r="G85" s="6"/>
      <c r="H85" s="28">
        <f>SUM(K85+O85+S85+W85+AA85+AE85+AI85+AM85+AQ85+AU85+AY85)</f>
        <v>0</v>
      </c>
      <c r="I85" s="33"/>
      <c r="J85" s="38">
        <f>2018-I85</f>
        <v>2018</v>
      </c>
      <c r="K85" s="17"/>
      <c r="L85" s="30">
        <v>1</v>
      </c>
      <c r="M85" s="30"/>
      <c r="N85" s="30"/>
      <c r="O85" s="31">
        <f>SUM(M85*10+N85)/L85*10</f>
        <v>0</v>
      </c>
      <c r="P85" s="30">
        <v>1</v>
      </c>
      <c r="Q85" s="30"/>
      <c r="R85" s="30"/>
      <c r="S85" s="31">
        <f>SUM(Q85*10+R85)/P85*10</f>
        <v>0</v>
      </c>
      <c r="T85" s="30">
        <v>1</v>
      </c>
      <c r="U85" s="30"/>
      <c r="V85" s="30"/>
      <c r="W85" s="31">
        <f>SUM(U85*10+V85)/T85*10</f>
        <v>0</v>
      </c>
      <c r="X85" s="30">
        <v>1</v>
      </c>
      <c r="Y85" s="30"/>
      <c r="Z85" s="30"/>
      <c r="AA85" s="31">
        <f>SUM(Y85*10+Z85)/X85*10</f>
        <v>0</v>
      </c>
      <c r="AB85" s="30">
        <v>1</v>
      </c>
      <c r="AC85" s="30"/>
      <c r="AD85" s="30"/>
      <c r="AE85" s="31">
        <f>SUM(AC85*10+AD85)/AB85*10</f>
        <v>0</v>
      </c>
      <c r="AF85" s="30">
        <v>1</v>
      </c>
      <c r="AG85" s="30"/>
      <c r="AH85" s="30"/>
      <c r="AI85" s="31">
        <f>SUM(AG85*10+AH85)/AF85*10</f>
        <v>0</v>
      </c>
      <c r="AJ85" s="30">
        <v>1</v>
      </c>
      <c r="AK85" s="30"/>
      <c r="AL85" s="30"/>
      <c r="AM85" s="31">
        <f>SUM(AK85*10+AL85)/AJ85*10</f>
        <v>0</v>
      </c>
      <c r="AN85" s="30">
        <v>1</v>
      </c>
      <c r="AO85" s="30"/>
      <c r="AP85" s="30"/>
      <c r="AQ85" s="31">
        <f>SUM(AO85*10+AP85)/AN85*10</f>
        <v>0</v>
      </c>
      <c r="AR85" s="30">
        <v>1</v>
      </c>
      <c r="AS85" s="30"/>
      <c r="AT85" s="30"/>
      <c r="AU85" s="31">
        <f>SUM(AS85*10+AT85)/AR85*10</f>
        <v>0</v>
      </c>
      <c r="AV85" s="30">
        <v>1</v>
      </c>
      <c r="AW85" s="30"/>
      <c r="AX85" s="30"/>
      <c r="AY85" s="31">
        <f>SUM(AW85*10+AX85)/AV85*10</f>
        <v>0</v>
      </c>
      <c r="AZ85" s="33">
        <f>IF(H85&lt;250,0,IF(H85&lt;500,250,IF(H85&lt;750,"500",IF(H85&lt;1000,750,IF(H85&lt;1500,1000,IF(H85&lt;2000,1500,IF(H85&lt;2500,2000,IF(H85&lt;3000,2500,3000))))))))</f>
        <v>0</v>
      </c>
      <c r="BA85" s="34">
        <v>0</v>
      </c>
      <c r="BB85" s="6">
        <f>AZ85-BA85</f>
        <v>0</v>
      </c>
      <c r="BC85" s="33" t="str">
        <f t="shared" si="1"/>
        <v>geen actie</v>
      </c>
      <c r="BD85" s="70">
        <v>84</v>
      </c>
      <c r="BE85" s="35"/>
      <c r="BF85" s="35"/>
      <c r="BG85" s="35"/>
      <c r="BH85" s="35"/>
      <c r="BI85" s="35"/>
      <c r="BJ85" s="35"/>
      <c r="BK85" s="35"/>
      <c r="BL85" s="35"/>
    </row>
    <row r="86" spans="1:64" hidden="1" x14ac:dyDescent="0.3">
      <c r="A86" s="68">
        <v>85</v>
      </c>
      <c r="B86" s="3" t="str">
        <f>IF(A86=BD86,"v","x")</f>
        <v>v</v>
      </c>
      <c r="C86" s="3"/>
      <c r="D86" s="46"/>
      <c r="E86" s="27"/>
      <c r="F86" s="69"/>
      <c r="G86" s="6"/>
      <c r="H86" s="28">
        <f>SUM(K86+O86+S86+W86+AA86+AE86+AI86+AM86+AQ86+AU86+AY86)</f>
        <v>0</v>
      </c>
      <c r="I86" s="33"/>
      <c r="J86" s="38">
        <f>2018-I86</f>
        <v>2018</v>
      </c>
      <c r="K86" s="17"/>
      <c r="L86" s="30">
        <v>1</v>
      </c>
      <c r="M86" s="30"/>
      <c r="N86" s="30"/>
      <c r="O86" s="31">
        <f>SUM(M86*10+N86)/L86*10</f>
        <v>0</v>
      </c>
      <c r="P86" s="30">
        <v>1</v>
      </c>
      <c r="Q86" s="30"/>
      <c r="R86" s="30"/>
      <c r="S86" s="31">
        <f>SUM(Q86*10+R86)/P86*10</f>
        <v>0</v>
      </c>
      <c r="T86" s="30">
        <v>1</v>
      </c>
      <c r="U86" s="30"/>
      <c r="V86" s="30"/>
      <c r="W86" s="31">
        <f>SUM(U86*10+V86)/T86*10</f>
        <v>0</v>
      </c>
      <c r="X86" s="30">
        <v>1</v>
      </c>
      <c r="Y86" s="30"/>
      <c r="Z86" s="30"/>
      <c r="AA86" s="31">
        <f>SUM(Y86*10+Z86)/X86*10</f>
        <v>0</v>
      </c>
      <c r="AB86" s="30">
        <v>1</v>
      </c>
      <c r="AC86" s="30"/>
      <c r="AD86" s="30"/>
      <c r="AE86" s="31">
        <f>SUM(AC86*10+AD86)/AB86*10</f>
        <v>0</v>
      </c>
      <c r="AF86" s="30">
        <v>1</v>
      </c>
      <c r="AG86" s="30"/>
      <c r="AH86" s="30"/>
      <c r="AI86" s="31">
        <f>SUM(AG86*10+AH86)/AF86*10</f>
        <v>0</v>
      </c>
      <c r="AJ86" s="30">
        <v>1</v>
      </c>
      <c r="AK86" s="30"/>
      <c r="AL86" s="30"/>
      <c r="AM86" s="31">
        <f>SUM(AK86*10+AL86)/AJ86*10</f>
        <v>0</v>
      </c>
      <c r="AN86" s="30">
        <v>1</v>
      </c>
      <c r="AO86" s="30"/>
      <c r="AP86" s="30"/>
      <c r="AQ86" s="31">
        <f>SUM(AO86*10+AP86)/AN86*10</f>
        <v>0</v>
      </c>
      <c r="AR86" s="30">
        <v>1</v>
      </c>
      <c r="AS86" s="30"/>
      <c r="AT86" s="30"/>
      <c r="AU86" s="31">
        <f>SUM(AS86*10+AT86)/AR86*10</f>
        <v>0</v>
      </c>
      <c r="AV86" s="30">
        <v>1</v>
      </c>
      <c r="AW86" s="30"/>
      <c r="AX86" s="30"/>
      <c r="AY86" s="31">
        <f>SUM(AW86*10+AX86)/AV86*10</f>
        <v>0</v>
      </c>
      <c r="AZ86" s="33">
        <f>IF(H86&lt;250,0,IF(H86&lt;500,250,IF(H86&lt;750,"500",IF(H86&lt;1000,750,IF(H86&lt;1500,1000,IF(H86&lt;2000,1500,IF(H86&lt;2500,2000,IF(H86&lt;3000,2500,3000))))))))</f>
        <v>0</v>
      </c>
      <c r="BA86" s="34">
        <v>0</v>
      </c>
      <c r="BB86" s="6">
        <f>AZ86-BA86</f>
        <v>0</v>
      </c>
      <c r="BC86" s="33" t="str">
        <f t="shared" si="1"/>
        <v>geen actie</v>
      </c>
      <c r="BD86" s="70">
        <v>85</v>
      </c>
      <c r="BE86" s="35"/>
      <c r="BF86" s="35"/>
      <c r="BG86" s="35"/>
      <c r="BH86" s="35"/>
      <c r="BI86" s="35"/>
      <c r="BJ86" s="35"/>
      <c r="BK86" s="35"/>
      <c r="BL86" s="35"/>
    </row>
    <row r="87" spans="1:64" hidden="1" x14ac:dyDescent="0.3">
      <c r="A87" s="68">
        <v>86</v>
      </c>
      <c r="B87" s="3" t="str">
        <f>IF(A87=BD87,"v","x")</f>
        <v>v</v>
      </c>
      <c r="C87" s="3"/>
      <c r="D87" s="46"/>
      <c r="E87" s="27"/>
      <c r="F87" s="69"/>
      <c r="G87" s="6"/>
      <c r="H87" s="28">
        <f>SUM(K87+O87+S87+W87+AA87+AE87+AI87+AM87+AQ87+AU87+AY87)</f>
        <v>0</v>
      </c>
      <c r="I87" s="33"/>
      <c r="J87" s="38">
        <f>2018-I87</f>
        <v>2018</v>
      </c>
      <c r="K87" s="17"/>
      <c r="L87" s="30">
        <v>1</v>
      </c>
      <c r="M87" s="30"/>
      <c r="N87" s="30"/>
      <c r="O87" s="31">
        <f>SUM(M87*10+N87)/L87*10</f>
        <v>0</v>
      </c>
      <c r="P87" s="30">
        <v>1</v>
      </c>
      <c r="Q87" s="30"/>
      <c r="R87" s="30"/>
      <c r="S87" s="31">
        <f>SUM(Q87*10+R87)/P87*10</f>
        <v>0</v>
      </c>
      <c r="T87" s="30">
        <v>1</v>
      </c>
      <c r="U87" s="30"/>
      <c r="V87" s="30"/>
      <c r="W87" s="31">
        <f>SUM(U87*10+V87)/T87*10</f>
        <v>0</v>
      </c>
      <c r="X87" s="30">
        <v>1</v>
      </c>
      <c r="Y87" s="30"/>
      <c r="Z87" s="30"/>
      <c r="AA87" s="31">
        <f>SUM(Y87*10+Z87)/X87*10</f>
        <v>0</v>
      </c>
      <c r="AB87" s="30">
        <v>1</v>
      </c>
      <c r="AC87" s="30"/>
      <c r="AD87" s="30"/>
      <c r="AE87" s="31">
        <f>SUM(AC87*10+AD87)/AB87*10</f>
        <v>0</v>
      </c>
      <c r="AF87" s="30">
        <v>1</v>
      </c>
      <c r="AG87" s="30"/>
      <c r="AH87" s="30"/>
      <c r="AI87" s="31">
        <f>SUM(AG87*10+AH87)/AF87*10</f>
        <v>0</v>
      </c>
      <c r="AJ87" s="30">
        <v>1</v>
      </c>
      <c r="AK87" s="30"/>
      <c r="AL87" s="30"/>
      <c r="AM87" s="31">
        <f>SUM(AK87*10+AL87)/AJ87*10</f>
        <v>0</v>
      </c>
      <c r="AN87" s="30">
        <v>1</v>
      </c>
      <c r="AO87" s="30"/>
      <c r="AP87" s="30"/>
      <c r="AQ87" s="31">
        <f>SUM(AO87*10+AP87)/AN87*10</f>
        <v>0</v>
      </c>
      <c r="AR87" s="30">
        <v>1</v>
      </c>
      <c r="AS87" s="30"/>
      <c r="AT87" s="30"/>
      <c r="AU87" s="31">
        <f>SUM(AS87*10+AT87)/AR87*10</f>
        <v>0</v>
      </c>
      <c r="AV87" s="30">
        <v>1</v>
      </c>
      <c r="AW87" s="30"/>
      <c r="AX87" s="30"/>
      <c r="AY87" s="31">
        <f>SUM(AW87*10+AX87)/AV87*10</f>
        <v>0</v>
      </c>
      <c r="AZ87" s="33">
        <f>IF(H87&lt;250,0,IF(H87&lt;500,250,IF(H87&lt;750,"500",IF(H87&lt;1000,750,IF(H87&lt;1500,1000,IF(H87&lt;2000,1500,IF(H87&lt;2500,2000,IF(H87&lt;3000,2500,3000))))))))</f>
        <v>0</v>
      </c>
      <c r="BA87" s="34">
        <v>0</v>
      </c>
      <c r="BB87" s="6">
        <f>AZ87-BA87</f>
        <v>0</v>
      </c>
      <c r="BC87" s="33" t="str">
        <f t="shared" si="1"/>
        <v>geen actie</v>
      </c>
      <c r="BD87" s="70">
        <v>86</v>
      </c>
      <c r="BE87" s="35"/>
      <c r="BF87" s="35"/>
      <c r="BG87" s="35"/>
      <c r="BH87" s="35"/>
      <c r="BI87" s="35"/>
      <c r="BJ87" s="35"/>
      <c r="BK87" s="35"/>
      <c r="BL87" s="35"/>
    </row>
    <row r="88" spans="1:64" hidden="1" x14ac:dyDescent="0.3">
      <c r="A88" s="68">
        <v>87</v>
      </c>
      <c r="B88" s="3" t="str">
        <f>IF(A88=BD88,"v","x")</f>
        <v>v</v>
      </c>
      <c r="C88" s="3"/>
      <c r="D88" s="46"/>
      <c r="E88" s="27"/>
      <c r="F88" s="69"/>
      <c r="G88" s="6"/>
      <c r="H88" s="28">
        <f>SUM(K88+O88+S88+W88+AA88+AE88+AI88+AM88+AQ88+AU88+AY88)</f>
        <v>0</v>
      </c>
      <c r="I88" s="33"/>
      <c r="J88" s="38">
        <f>2018-I88</f>
        <v>2018</v>
      </c>
      <c r="K88" s="17"/>
      <c r="L88" s="30">
        <v>1</v>
      </c>
      <c r="M88" s="30"/>
      <c r="N88" s="30"/>
      <c r="O88" s="31">
        <f>SUM(M88*10+N88)/L88*10</f>
        <v>0</v>
      </c>
      <c r="P88" s="30">
        <v>1</v>
      </c>
      <c r="Q88" s="30"/>
      <c r="R88" s="30"/>
      <c r="S88" s="31">
        <f>SUM(Q88*10+R88)/P88*10</f>
        <v>0</v>
      </c>
      <c r="T88" s="30">
        <v>1</v>
      </c>
      <c r="U88" s="30"/>
      <c r="V88" s="30"/>
      <c r="W88" s="31">
        <f>SUM(U88*10+V88)/T88*10</f>
        <v>0</v>
      </c>
      <c r="X88" s="30">
        <v>1</v>
      </c>
      <c r="Y88" s="30"/>
      <c r="Z88" s="30"/>
      <c r="AA88" s="31">
        <f>SUM(Y88*10+Z88)/X88*10</f>
        <v>0</v>
      </c>
      <c r="AB88" s="30">
        <v>1</v>
      </c>
      <c r="AC88" s="30"/>
      <c r="AD88" s="30"/>
      <c r="AE88" s="31">
        <f>SUM(AC88*10+AD88)/AB88*10</f>
        <v>0</v>
      </c>
      <c r="AF88" s="30">
        <v>1</v>
      </c>
      <c r="AG88" s="30"/>
      <c r="AH88" s="30"/>
      <c r="AI88" s="31">
        <f>SUM(AG88*10+AH88)/AF88*10</f>
        <v>0</v>
      </c>
      <c r="AJ88" s="30">
        <v>1</v>
      </c>
      <c r="AK88" s="30"/>
      <c r="AL88" s="30"/>
      <c r="AM88" s="31">
        <f>SUM(AK88*10+AL88)/AJ88*10</f>
        <v>0</v>
      </c>
      <c r="AN88" s="30">
        <v>1</v>
      </c>
      <c r="AO88" s="30"/>
      <c r="AP88" s="30"/>
      <c r="AQ88" s="31">
        <f>SUM(AO88*10+AP88)/AN88*10</f>
        <v>0</v>
      </c>
      <c r="AR88" s="30">
        <v>1</v>
      </c>
      <c r="AS88" s="30"/>
      <c r="AT88" s="30"/>
      <c r="AU88" s="31">
        <f>SUM(AS88*10+AT88)/AR88*10</f>
        <v>0</v>
      </c>
      <c r="AV88" s="30">
        <v>1</v>
      </c>
      <c r="AW88" s="30"/>
      <c r="AX88" s="30"/>
      <c r="AY88" s="31">
        <f>SUM(AW88*10+AX88)/AV88*10</f>
        <v>0</v>
      </c>
      <c r="AZ88" s="33">
        <f>IF(H88&lt;250,0,IF(H88&lt;500,250,IF(H88&lt;750,"500",IF(H88&lt;1000,750,IF(H88&lt;1500,1000,IF(H88&lt;2000,1500,IF(H88&lt;2500,2000,IF(H88&lt;3000,2500,3000))))))))</f>
        <v>0</v>
      </c>
      <c r="BA88" s="34">
        <v>0</v>
      </c>
      <c r="BB88" s="6">
        <f>AZ88-BA88</f>
        <v>0</v>
      </c>
      <c r="BC88" s="33" t="str">
        <f t="shared" si="1"/>
        <v>geen actie</v>
      </c>
      <c r="BD88" s="70">
        <v>87</v>
      </c>
      <c r="BE88" s="35"/>
      <c r="BF88" s="35"/>
      <c r="BG88" s="35"/>
      <c r="BH88" s="35"/>
      <c r="BI88" s="35"/>
      <c r="BJ88" s="35"/>
      <c r="BK88" s="35"/>
      <c r="BL88" s="35"/>
    </row>
    <row r="89" spans="1:64" hidden="1" x14ac:dyDescent="0.3">
      <c r="A89" s="68">
        <v>88</v>
      </c>
      <c r="B89" s="3" t="str">
        <f>IF(A89=BD89,"v","x")</f>
        <v>v</v>
      </c>
      <c r="C89" s="3"/>
      <c r="D89" s="46"/>
      <c r="E89" s="27"/>
      <c r="F89" s="69"/>
      <c r="G89" s="6"/>
      <c r="H89" s="28">
        <f>SUM(K89+O89+S89+W89+AA89+AE89+AI89+AM89+AQ89+AU89+AY89)</f>
        <v>0</v>
      </c>
      <c r="I89" s="33"/>
      <c r="J89" s="38">
        <f>2018-I89</f>
        <v>2018</v>
      </c>
      <c r="K89" s="17"/>
      <c r="L89" s="30">
        <v>1</v>
      </c>
      <c r="M89" s="30"/>
      <c r="N89" s="30"/>
      <c r="O89" s="31">
        <f>SUM(M89*10+N89)/L89*10</f>
        <v>0</v>
      </c>
      <c r="P89" s="30">
        <v>1</v>
      </c>
      <c r="Q89" s="30"/>
      <c r="R89" s="30"/>
      <c r="S89" s="31">
        <f>SUM(Q89*10+R89)/P89*10</f>
        <v>0</v>
      </c>
      <c r="T89" s="30">
        <v>1</v>
      </c>
      <c r="U89" s="30"/>
      <c r="V89" s="30"/>
      <c r="W89" s="31">
        <f>SUM(U89*10+V89)/T89*10</f>
        <v>0</v>
      </c>
      <c r="X89" s="30">
        <v>1</v>
      </c>
      <c r="Y89" s="30"/>
      <c r="Z89" s="30"/>
      <c r="AA89" s="31">
        <f>SUM(Y89*10+Z89)/X89*10</f>
        <v>0</v>
      </c>
      <c r="AB89" s="30">
        <v>1</v>
      </c>
      <c r="AC89" s="30"/>
      <c r="AD89" s="30"/>
      <c r="AE89" s="31">
        <f>SUM(AC89*10+AD89)/AB89*10</f>
        <v>0</v>
      </c>
      <c r="AF89" s="30">
        <v>1</v>
      </c>
      <c r="AG89" s="30"/>
      <c r="AH89" s="30"/>
      <c r="AI89" s="31">
        <f>SUM(AG89*10+AH89)/AF89*10</f>
        <v>0</v>
      </c>
      <c r="AJ89" s="30">
        <v>1</v>
      </c>
      <c r="AK89" s="30"/>
      <c r="AL89" s="30"/>
      <c r="AM89" s="31">
        <f>SUM(AK89*10+AL89)/AJ89*10</f>
        <v>0</v>
      </c>
      <c r="AN89" s="30">
        <v>1</v>
      </c>
      <c r="AO89" s="30"/>
      <c r="AP89" s="30"/>
      <c r="AQ89" s="31">
        <f>SUM(AO89*10+AP89)/AN89*10</f>
        <v>0</v>
      </c>
      <c r="AR89" s="30">
        <v>1</v>
      </c>
      <c r="AS89" s="30"/>
      <c r="AT89" s="30"/>
      <c r="AU89" s="31">
        <f>SUM(AS89*10+AT89)/AR89*10</f>
        <v>0</v>
      </c>
      <c r="AV89" s="30">
        <v>1</v>
      </c>
      <c r="AW89" s="30"/>
      <c r="AX89" s="30"/>
      <c r="AY89" s="31">
        <f>SUM(AW89*10+AX89)/AV89*10</f>
        <v>0</v>
      </c>
      <c r="AZ89" s="33">
        <f>IF(H89&lt;250,0,IF(H89&lt;500,250,IF(H89&lt;750,"500",IF(H89&lt;1000,750,IF(H89&lt;1500,1000,IF(H89&lt;2000,1500,IF(H89&lt;2500,2000,IF(H89&lt;3000,2500,3000))))))))</f>
        <v>0</v>
      </c>
      <c r="BA89" s="34">
        <v>0</v>
      </c>
      <c r="BB89" s="6">
        <f>AZ89-BA89</f>
        <v>0</v>
      </c>
      <c r="BC89" s="33" t="str">
        <f t="shared" si="1"/>
        <v>geen actie</v>
      </c>
      <c r="BD89" s="70">
        <v>88</v>
      </c>
      <c r="BE89" s="35"/>
      <c r="BF89" s="35"/>
      <c r="BG89" s="35"/>
      <c r="BH89" s="35"/>
      <c r="BI89" s="35"/>
      <c r="BJ89" s="35"/>
      <c r="BK89" s="35"/>
      <c r="BL89" s="35"/>
    </row>
    <row r="90" spans="1:64" hidden="1" x14ac:dyDescent="0.3">
      <c r="A90" s="68">
        <v>89</v>
      </c>
      <c r="B90" s="3" t="str">
        <f>IF(A90=BD90,"v","x")</f>
        <v>v</v>
      </c>
      <c r="C90" s="3"/>
      <c r="D90" s="46"/>
      <c r="E90" s="27"/>
      <c r="F90" s="69"/>
      <c r="G90" s="6"/>
      <c r="H90" s="28">
        <f>SUM(K90+O90+S90+W90+AA90+AE90+AI90+AM90+AQ90+AU90+AY90)</f>
        <v>0</v>
      </c>
      <c r="I90" s="33"/>
      <c r="J90" s="38">
        <f>2018-I90</f>
        <v>2018</v>
      </c>
      <c r="K90" s="17"/>
      <c r="L90" s="30">
        <v>1</v>
      </c>
      <c r="M90" s="30"/>
      <c r="N90" s="30"/>
      <c r="O90" s="31">
        <f>SUM(M90*10+N90)/L90*10</f>
        <v>0</v>
      </c>
      <c r="P90" s="30">
        <v>1</v>
      </c>
      <c r="Q90" s="30"/>
      <c r="R90" s="30"/>
      <c r="S90" s="31">
        <f>SUM(Q90*10+R90)/P90*10</f>
        <v>0</v>
      </c>
      <c r="T90" s="30">
        <v>1</v>
      </c>
      <c r="U90" s="30"/>
      <c r="V90" s="30"/>
      <c r="W90" s="31">
        <f>SUM(U90*10+V90)/T90*10</f>
        <v>0</v>
      </c>
      <c r="X90" s="30">
        <v>1</v>
      </c>
      <c r="Y90" s="30"/>
      <c r="Z90" s="30"/>
      <c r="AA90" s="31">
        <f>SUM(Y90*10+Z90)/X90*10</f>
        <v>0</v>
      </c>
      <c r="AB90" s="30">
        <v>1</v>
      </c>
      <c r="AC90" s="30"/>
      <c r="AD90" s="30"/>
      <c r="AE90" s="31">
        <f>SUM(AC90*10+AD90)/AB90*10</f>
        <v>0</v>
      </c>
      <c r="AF90" s="30">
        <v>1</v>
      </c>
      <c r="AG90" s="30"/>
      <c r="AH90" s="30"/>
      <c r="AI90" s="31">
        <f>SUM(AG90*10+AH90)/AF90*10</f>
        <v>0</v>
      </c>
      <c r="AJ90" s="30">
        <v>1</v>
      </c>
      <c r="AK90" s="30"/>
      <c r="AL90" s="30"/>
      <c r="AM90" s="31">
        <f>SUM(AK90*10+AL90)/AJ90*10</f>
        <v>0</v>
      </c>
      <c r="AN90" s="30">
        <v>1</v>
      </c>
      <c r="AO90" s="30"/>
      <c r="AP90" s="30"/>
      <c r="AQ90" s="31">
        <f>SUM(AO90*10+AP90)/AN90*10</f>
        <v>0</v>
      </c>
      <c r="AR90" s="30">
        <v>1</v>
      </c>
      <c r="AS90" s="30"/>
      <c r="AT90" s="30"/>
      <c r="AU90" s="31">
        <f>SUM(AS90*10+AT90)/AR90*10</f>
        <v>0</v>
      </c>
      <c r="AV90" s="30">
        <v>1</v>
      </c>
      <c r="AW90" s="30"/>
      <c r="AX90" s="30"/>
      <c r="AY90" s="31">
        <f>SUM(AW90*10+AX90)/AV90*10</f>
        <v>0</v>
      </c>
      <c r="AZ90" s="33">
        <f>IF(H90&lt;250,0,IF(H90&lt;500,250,IF(H90&lt;750,"500",IF(H90&lt;1000,750,IF(H90&lt;1500,1000,IF(H90&lt;2000,1500,IF(H90&lt;2500,2000,IF(H90&lt;3000,2500,3000))))))))</f>
        <v>0</v>
      </c>
      <c r="BA90" s="34">
        <v>0</v>
      </c>
      <c r="BB90" s="6">
        <f>AZ90-BA90</f>
        <v>0</v>
      </c>
      <c r="BC90" s="33" t="str">
        <f t="shared" si="1"/>
        <v>geen actie</v>
      </c>
      <c r="BD90" s="70">
        <v>89</v>
      </c>
      <c r="BE90" s="35"/>
      <c r="BF90" s="35"/>
      <c r="BG90" s="35"/>
      <c r="BH90" s="35"/>
      <c r="BI90" s="35"/>
      <c r="BJ90" s="35"/>
      <c r="BK90" s="35"/>
      <c r="BL90" s="35"/>
    </row>
    <row r="91" spans="1:64" hidden="1" x14ac:dyDescent="0.3">
      <c r="A91" s="68">
        <v>90</v>
      </c>
      <c r="B91" s="3" t="str">
        <f>IF(A91=BD91,"v","x")</f>
        <v>v</v>
      </c>
      <c r="C91" s="3"/>
      <c r="D91" s="46"/>
      <c r="E91" s="27"/>
      <c r="F91" s="69"/>
      <c r="G91" s="6"/>
      <c r="H91" s="28">
        <f>SUM(K91+O91+S91+W91+AA91+AE91+AI91+AM91+AQ91+AU91+AY91)</f>
        <v>0</v>
      </c>
      <c r="I91" s="33"/>
      <c r="J91" s="38">
        <f>2018-I91</f>
        <v>2018</v>
      </c>
      <c r="K91" s="17"/>
      <c r="L91" s="30">
        <v>1</v>
      </c>
      <c r="M91" s="30"/>
      <c r="N91" s="30"/>
      <c r="O91" s="31">
        <f>SUM(M91*10+N91)/L91*10</f>
        <v>0</v>
      </c>
      <c r="P91" s="30">
        <v>1</v>
      </c>
      <c r="Q91" s="30"/>
      <c r="R91" s="30"/>
      <c r="S91" s="31">
        <f>SUM(Q91*10+R91)/P91*10</f>
        <v>0</v>
      </c>
      <c r="T91" s="30">
        <v>1</v>
      </c>
      <c r="U91" s="30"/>
      <c r="V91" s="30"/>
      <c r="W91" s="31">
        <f>SUM(U91*10+V91)/T91*10</f>
        <v>0</v>
      </c>
      <c r="X91" s="30">
        <v>1</v>
      </c>
      <c r="Y91" s="30"/>
      <c r="Z91" s="30"/>
      <c r="AA91" s="31">
        <f>SUM(Y91*10+Z91)/X91*10</f>
        <v>0</v>
      </c>
      <c r="AB91" s="30">
        <v>1</v>
      </c>
      <c r="AC91" s="30"/>
      <c r="AD91" s="30"/>
      <c r="AE91" s="31">
        <f>SUM(AC91*10+AD91)/AB91*10</f>
        <v>0</v>
      </c>
      <c r="AF91" s="30">
        <v>1</v>
      </c>
      <c r="AG91" s="30"/>
      <c r="AH91" s="30"/>
      <c r="AI91" s="31">
        <f>SUM(AG91*10+AH91)/AF91*10</f>
        <v>0</v>
      </c>
      <c r="AJ91" s="30">
        <v>1</v>
      </c>
      <c r="AK91" s="30"/>
      <c r="AL91" s="30"/>
      <c r="AM91" s="31">
        <f>SUM(AK91*10+AL91)/AJ91*10</f>
        <v>0</v>
      </c>
      <c r="AN91" s="30">
        <v>1</v>
      </c>
      <c r="AO91" s="30"/>
      <c r="AP91" s="30"/>
      <c r="AQ91" s="31">
        <f>SUM(AO91*10+AP91)/AN91*10</f>
        <v>0</v>
      </c>
      <c r="AR91" s="30">
        <v>1</v>
      </c>
      <c r="AS91" s="30"/>
      <c r="AT91" s="30"/>
      <c r="AU91" s="31">
        <f>SUM(AS91*10+AT91)/AR91*10</f>
        <v>0</v>
      </c>
      <c r="AV91" s="30">
        <v>1</v>
      </c>
      <c r="AW91" s="30"/>
      <c r="AX91" s="30"/>
      <c r="AY91" s="31">
        <f>SUM(AW91*10+AX91)/AV91*10</f>
        <v>0</v>
      </c>
      <c r="AZ91" s="33">
        <f>IF(H91&lt;250,0,IF(H91&lt;500,250,IF(H91&lt;750,"500",IF(H91&lt;1000,750,IF(H91&lt;1500,1000,IF(H91&lt;2000,1500,IF(H91&lt;2500,2000,IF(H91&lt;3000,2500,3000))))))))</f>
        <v>0</v>
      </c>
      <c r="BA91" s="34">
        <v>0</v>
      </c>
      <c r="BB91" s="6">
        <f>AZ91-BA91</f>
        <v>0</v>
      </c>
      <c r="BC91" s="33" t="str">
        <f t="shared" si="1"/>
        <v>geen actie</v>
      </c>
      <c r="BD91" s="70">
        <v>90</v>
      </c>
      <c r="BE91" s="35"/>
      <c r="BF91" s="35"/>
      <c r="BG91" s="35"/>
      <c r="BH91" s="35"/>
      <c r="BI91" s="35"/>
      <c r="BJ91" s="35"/>
      <c r="BK91" s="35"/>
      <c r="BL91" s="35"/>
    </row>
    <row r="92" spans="1:64" hidden="1" x14ac:dyDescent="0.3">
      <c r="A92" s="68">
        <v>91</v>
      </c>
      <c r="B92" s="3" t="str">
        <f>IF(A92=BD92,"v","x")</f>
        <v>v</v>
      </c>
      <c r="C92" s="3"/>
      <c r="D92" s="46"/>
      <c r="E92" s="27"/>
      <c r="F92" s="69"/>
      <c r="G92" s="6"/>
      <c r="H92" s="28">
        <f>SUM(K92+O92+S92+W92+AA92+AE92+AI92+AM92+AQ92+AU92+AY92)</f>
        <v>0</v>
      </c>
      <c r="I92" s="33"/>
      <c r="J92" s="38">
        <f>2018-I92</f>
        <v>2018</v>
      </c>
      <c r="K92" s="17"/>
      <c r="L92" s="30">
        <v>1</v>
      </c>
      <c r="M92" s="30"/>
      <c r="N92" s="30"/>
      <c r="O92" s="31">
        <f>SUM(M92*10+N92)/L92*10</f>
        <v>0</v>
      </c>
      <c r="P92" s="30">
        <v>1</v>
      </c>
      <c r="Q92" s="30"/>
      <c r="R92" s="30"/>
      <c r="S92" s="31">
        <f>SUM(Q92*10+R92)/P92*10</f>
        <v>0</v>
      </c>
      <c r="T92" s="30">
        <v>1</v>
      </c>
      <c r="U92" s="30"/>
      <c r="V92" s="30"/>
      <c r="W92" s="31">
        <f>SUM(U92*10+V92)/T92*10</f>
        <v>0</v>
      </c>
      <c r="X92" s="30">
        <v>1</v>
      </c>
      <c r="Y92" s="30"/>
      <c r="Z92" s="30"/>
      <c r="AA92" s="31">
        <f>SUM(Y92*10+Z92)/X92*10</f>
        <v>0</v>
      </c>
      <c r="AB92" s="30">
        <v>1</v>
      </c>
      <c r="AC92" s="30"/>
      <c r="AD92" s="30"/>
      <c r="AE92" s="31">
        <f>SUM(AC92*10+AD92)/AB92*10</f>
        <v>0</v>
      </c>
      <c r="AF92" s="30">
        <v>1</v>
      </c>
      <c r="AG92" s="30"/>
      <c r="AH92" s="30"/>
      <c r="AI92" s="31">
        <f>SUM(AG92*10+AH92)/AF92*10</f>
        <v>0</v>
      </c>
      <c r="AJ92" s="30">
        <v>1</v>
      </c>
      <c r="AK92" s="30"/>
      <c r="AL92" s="30"/>
      <c r="AM92" s="31">
        <f>SUM(AK92*10+AL92)/AJ92*10</f>
        <v>0</v>
      </c>
      <c r="AN92" s="30">
        <v>1</v>
      </c>
      <c r="AO92" s="30"/>
      <c r="AP92" s="30"/>
      <c r="AQ92" s="31">
        <f>SUM(AO92*10+AP92)/AN92*10</f>
        <v>0</v>
      </c>
      <c r="AR92" s="30">
        <v>1</v>
      </c>
      <c r="AS92" s="30"/>
      <c r="AT92" s="30"/>
      <c r="AU92" s="31">
        <f>SUM(AS92*10+AT92)/AR92*10</f>
        <v>0</v>
      </c>
      <c r="AV92" s="30">
        <v>1</v>
      </c>
      <c r="AW92" s="30"/>
      <c r="AX92" s="30"/>
      <c r="AY92" s="31">
        <f>SUM(AW92*10+AX92)/AV92*10</f>
        <v>0</v>
      </c>
      <c r="AZ92" s="33">
        <f>IF(H92&lt;250,0,IF(H92&lt;500,250,IF(H92&lt;750,"500",IF(H92&lt;1000,750,IF(H92&lt;1500,1000,IF(H92&lt;2000,1500,IF(H92&lt;2500,2000,IF(H92&lt;3000,2500,3000))))))))</f>
        <v>0</v>
      </c>
      <c r="BA92" s="34">
        <v>0</v>
      </c>
      <c r="BB92" s="6">
        <f>AZ92-BA92</f>
        <v>0</v>
      </c>
      <c r="BC92" s="33" t="str">
        <f t="shared" si="1"/>
        <v>geen actie</v>
      </c>
      <c r="BD92" s="70">
        <v>91</v>
      </c>
      <c r="BE92" s="35"/>
      <c r="BF92" s="35"/>
      <c r="BG92" s="35"/>
      <c r="BH92" s="35"/>
      <c r="BI92" s="35"/>
      <c r="BJ92" s="35"/>
      <c r="BK92" s="35"/>
      <c r="BL92" s="35"/>
    </row>
    <row r="93" spans="1:64" hidden="1" x14ac:dyDescent="0.3">
      <c r="A93" s="68">
        <v>92</v>
      </c>
      <c r="B93" s="3" t="str">
        <f>IF(A93=BD93,"v","x")</f>
        <v>v</v>
      </c>
      <c r="C93" s="3"/>
      <c r="D93" s="46"/>
      <c r="E93" s="27"/>
      <c r="F93" s="69"/>
      <c r="G93" s="6"/>
      <c r="H93" s="28">
        <f>SUM(K93+O93+S93+W93+AA93+AE93+AI93+AM93+AQ93+AU93+AY93)</f>
        <v>0</v>
      </c>
      <c r="I93" s="33"/>
      <c r="J93" s="38">
        <f>2018-I93</f>
        <v>2018</v>
      </c>
      <c r="K93" s="17"/>
      <c r="L93" s="30">
        <v>1</v>
      </c>
      <c r="M93" s="30"/>
      <c r="N93" s="30"/>
      <c r="O93" s="31">
        <f>SUM(M93*10+N93)/L93*10</f>
        <v>0</v>
      </c>
      <c r="P93" s="30">
        <v>1</v>
      </c>
      <c r="Q93" s="30"/>
      <c r="R93" s="30"/>
      <c r="S93" s="31">
        <f>SUM(Q93*10+R93)/P93*10</f>
        <v>0</v>
      </c>
      <c r="T93" s="30">
        <v>1</v>
      </c>
      <c r="U93" s="30"/>
      <c r="V93" s="30"/>
      <c r="W93" s="31">
        <f>SUM(U93*10+V93)/T93*10</f>
        <v>0</v>
      </c>
      <c r="X93" s="30">
        <v>1</v>
      </c>
      <c r="Y93" s="30"/>
      <c r="Z93" s="30"/>
      <c r="AA93" s="31">
        <f>SUM(Y93*10+Z93)/X93*10</f>
        <v>0</v>
      </c>
      <c r="AB93" s="30">
        <v>1</v>
      </c>
      <c r="AC93" s="30"/>
      <c r="AD93" s="30"/>
      <c r="AE93" s="31">
        <f>SUM(AC93*10+AD93)/AB93*10</f>
        <v>0</v>
      </c>
      <c r="AF93" s="30">
        <v>1</v>
      </c>
      <c r="AG93" s="30"/>
      <c r="AH93" s="30"/>
      <c r="AI93" s="31">
        <f>SUM(AG93*10+AH93)/AF93*10</f>
        <v>0</v>
      </c>
      <c r="AJ93" s="30">
        <v>1</v>
      </c>
      <c r="AK93" s="30"/>
      <c r="AL93" s="30"/>
      <c r="AM93" s="31">
        <f>SUM(AK93*10+AL93)/AJ93*10</f>
        <v>0</v>
      </c>
      <c r="AN93" s="30">
        <v>1</v>
      </c>
      <c r="AO93" s="30"/>
      <c r="AP93" s="30"/>
      <c r="AQ93" s="31">
        <f>SUM(AO93*10+AP93)/AN93*10</f>
        <v>0</v>
      </c>
      <c r="AR93" s="30">
        <v>1</v>
      </c>
      <c r="AS93" s="30"/>
      <c r="AT93" s="30"/>
      <c r="AU93" s="31">
        <f>SUM(AS93*10+AT93)/AR93*10</f>
        <v>0</v>
      </c>
      <c r="AV93" s="30">
        <v>1</v>
      </c>
      <c r="AW93" s="30"/>
      <c r="AX93" s="30"/>
      <c r="AY93" s="31">
        <f>SUM(AW93*10+AX93)/AV93*10</f>
        <v>0</v>
      </c>
      <c r="AZ93" s="33">
        <f>IF(H93&lt;250,0,IF(H93&lt;500,250,IF(H93&lt;750,"500",IF(H93&lt;1000,750,IF(H93&lt;1500,1000,IF(H93&lt;2000,1500,IF(H93&lt;2500,2000,IF(H93&lt;3000,2500,3000))))))))</f>
        <v>0</v>
      </c>
      <c r="BA93" s="34">
        <v>0</v>
      </c>
      <c r="BB93" s="6">
        <f>AZ93-BA93</f>
        <v>0</v>
      </c>
      <c r="BC93" s="33" t="str">
        <f t="shared" si="1"/>
        <v>geen actie</v>
      </c>
      <c r="BD93" s="70">
        <v>92</v>
      </c>
      <c r="BE93" s="35"/>
      <c r="BF93" s="35"/>
      <c r="BG93" s="35"/>
      <c r="BH93" s="35"/>
      <c r="BI93" s="35"/>
      <c r="BJ93" s="35"/>
      <c r="BK93" s="35"/>
      <c r="BL93" s="35"/>
    </row>
    <row r="94" spans="1:64" hidden="1" x14ac:dyDescent="0.3">
      <c r="A94" s="68">
        <v>93</v>
      </c>
      <c r="B94" s="3" t="str">
        <f>IF(A94=BD94,"v","x")</f>
        <v>v</v>
      </c>
      <c r="C94" s="3"/>
      <c r="D94" s="46"/>
      <c r="E94" s="27"/>
      <c r="F94" s="69"/>
      <c r="G94" s="6"/>
      <c r="H94" s="28">
        <f>SUM(K94+O94+S94+W94+AA94+AE94+AI94+AM94+AQ94+AU94+AY94)</f>
        <v>0</v>
      </c>
      <c r="I94" s="33"/>
      <c r="J94" s="38">
        <f>2018-I94</f>
        <v>2018</v>
      </c>
      <c r="K94" s="17"/>
      <c r="L94" s="30">
        <v>1</v>
      </c>
      <c r="M94" s="30"/>
      <c r="N94" s="30"/>
      <c r="O94" s="31">
        <f>SUM(M94*10+N94)/L94*10</f>
        <v>0</v>
      </c>
      <c r="P94" s="30">
        <v>1</v>
      </c>
      <c r="Q94" s="30"/>
      <c r="R94" s="30"/>
      <c r="S94" s="31">
        <f>SUM(Q94*10+R94)/P94*10</f>
        <v>0</v>
      </c>
      <c r="T94" s="30">
        <v>1</v>
      </c>
      <c r="U94" s="30"/>
      <c r="V94" s="30"/>
      <c r="W94" s="31">
        <f>SUM(U94*10+V94)/T94*10</f>
        <v>0</v>
      </c>
      <c r="X94" s="30">
        <v>1</v>
      </c>
      <c r="Y94" s="30"/>
      <c r="Z94" s="30"/>
      <c r="AA94" s="31">
        <f>SUM(Y94*10+Z94)/X94*10</f>
        <v>0</v>
      </c>
      <c r="AB94" s="30">
        <v>1</v>
      </c>
      <c r="AC94" s="30"/>
      <c r="AD94" s="30"/>
      <c r="AE94" s="31">
        <f>SUM(AC94*10+AD94)/AB94*10</f>
        <v>0</v>
      </c>
      <c r="AF94" s="30">
        <v>1</v>
      </c>
      <c r="AG94" s="30"/>
      <c r="AH94" s="30"/>
      <c r="AI94" s="31">
        <f>SUM(AG94*10+AH94)/AF94*10</f>
        <v>0</v>
      </c>
      <c r="AJ94" s="30">
        <v>1</v>
      </c>
      <c r="AK94" s="30"/>
      <c r="AL94" s="30"/>
      <c r="AM94" s="31">
        <f>SUM(AK94*10+AL94)/AJ94*10</f>
        <v>0</v>
      </c>
      <c r="AN94" s="30">
        <v>1</v>
      </c>
      <c r="AO94" s="30"/>
      <c r="AP94" s="30"/>
      <c r="AQ94" s="31">
        <f>SUM(AO94*10+AP94)/AN94*10</f>
        <v>0</v>
      </c>
      <c r="AR94" s="30">
        <v>1</v>
      </c>
      <c r="AS94" s="30"/>
      <c r="AT94" s="30"/>
      <c r="AU94" s="31">
        <f>SUM(AS94*10+AT94)/AR94*10</f>
        <v>0</v>
      </c>
      <c r="AV94" s="30">
        <v>1</v>
      </c>
      <c r="AW94" s="30"/>
      <c r="AX94" s="30"/>
      <c r="AY94" s="31">
        <f>SUM(AW94*10+AX94)/AV94*10</f>
        <v>0</v>
      </c>
      <c r="AZ94" s="33">
        <f>IF(H94&lt;250,0,IF(H94&lt;500,250,IF(H94&lt;750,"500",IF(H94&lt;1000,750,IF(H94&lt;1500,1000,IF(H94&lt;2000,1500,IF(H94&lt;2500,2000,IF(H94&lt;3000,2500,3000))))))))</f>
        <v>0</v>
      </c>
      <c r="BA94" s="34">
        <v>0</v>
      </c>
      <c r="BB94" s="6">
        <f>AZ94-BA94</f>
        <v>0</v>
      </c>
      <c r="BC94" s="33" t="str">
        <f t="shared" si="1"/>
        <v>geen actie</v>
      </c>
      <c r="BD94" s="70">
        <v>93</v>
      </c>
      <c r="BE94" s="35"/>
      <c r="BF94" s="35"/>
      <c r="BG94" s="35"/>
      <c r="BH94" s="35"/>
      <c r="BI94" s="35"/>
      <c r="BJ94" s="35"/>
      <c r="BK94" s="35"/>
      <c r="BL94" s="35"/>
    </row>
    <row r="95" spans="1:64" hidden="1" x14ac:dyDescent="0.3">
      <c r="A95" s="68">
        <v>94</v>
      </c>
      <c r="B95" s="3" t="str">
        <f>IF(A95=BD95,"v","x")</f>
        <v>v</v>
      </c>
      <c r="C95" s="3"/>
      <c r="D95" s="46"/>
      <c r="E95" s="27"/>
      <c r="F95" s="69"/>
      <c r="G95" s="6"/>
      <c r="H95" s="28">
        <f>SUM(K95+O95+S95+W95+AA95+AE95+AI95+AM95+AQ95+AU95+AY95)</f>
        <v>0</v>
      </c>
      <c r="I95" s="33"/>
      <c r="J95" s="38">
        <f>2018-I95</f>
        <v>2018</v>
      </c>
      <c r="K95" s="17"/>
      <c r="L95" s="30">
        <v>1</v>
      </c>
      <c r="M95" s="30"/>
      <c r="N95" s="30"/>
      <c r="O95" s="31">
        <f>SUM(M95*10+N95)/L95*10</f>
        <v>0</v>
      </c>
      <c r="P95" s="30">
        <v>1</v>
      </c>
      <c r="Q95" s="30"/>
      <c r="R95" s="30"/>
      <c r="S95" s="31">
        <f>SUM(Q95*10+R95)/P95*10</f>
        <v>0</v>
      </c>
      <c r="T95" s="30">
        <v>1</v>
      </c>
      <c r="U95" s="30"/>
      <c r="V95" s="30"/>
      <c r="W95" s="31">
        <f>SUM(U95*10+V95)/T95*10</f>
        <v>0</v>
      </c>
      <c r="X95" s="30">
        <v>1</v>
      </c>
      <c r="Y95" s="30"/>
      <c r="Z95" s="30"/>
      <c r="AA95" s="31">
        <f>SUM(Y95*10+Z95)/X95*10</f>
        <v>0</v>
      </c>
      <c r="AB95" s="30">
        <v>1</v>
      </c>
      <c r="AC95" s="30"/>
      <c r="AD95" s="30"/>
      <c r="AE95" s="31">
        <f>SUM(AC95*10+AD95)/AB95*10</f>
        <v>0</v>
      </c>
      <c r="AF95" s="30">
        <v>1</v>
      </c>
      <c r="AG95" s="30"/>
      <c r="AH95" s="30"/>
      <c r="AI95" s="31">
        <f>SUM(AG95*10+AH95)/AF95*10</f>
        <v>0</v>
      </c>
      <c r="AJ95" s="30">
        <v>1</v>
      </c>
      <c r="AK95" s="30"/>
      <c r="AL95" s="30"/>
      <c r="AM95" s="31">
        <f>SUM(AK95*10+AL95)/AJ95*10</f>
        <v>0</v>
      </c>
      <c r="AN95" s="30">
        <v>1</v>
      </c>
      <c r="AO95" s="30"/>
      <c r="AP95" s="30"/>
      <c r="AQ95" s="31">
        <f>SUM(AO95*10+AP95)/AN95*10</f>
        <v>0</v>
      </c>
      <c r="AR95" s="30">
        <v>1</v>
      </c>
      <c r="AS95" s="30"/>
      <c r="AT95" s="30"/>
      <c r="AU95" s="31">
        <f>SUM(AS95*10+AT95)/AR95*10</f>
        <v>0</v>
      </c>
      <c r="AV95" s="30">
        <v>1</v>
      </c>
      <c r="AW95" s="30"/>
      <c r="AX95" s="30"/>
      <c r="AY95" s="31">
        <f>SUM(AW95*10+AX95)/AV95*10</f>
        <v>0</v>
      </c>
      <c r="AZ95" s="33">
        <f>IF(H95&lt;250,0,IF(H95&lt;500,250,IF(H95&lt;750,"500",IF(H95&lt;1000,750,IF(H95&lt;1500,1000,IF(H95&lt;2000,1500,IF(H95&lt;2500,2000,IF(H95&lt;3000,2500,3000))))))))</f>
        <v>0</v>
      </c>
      <c r="BA95" s="34">
        <v>0</v>
      </c>
      <c r="BB95" s="6">
        <f>AZ95-BA95</f>
        <v>0</v>
      </c>
      <c r="BC95" s="33" t="str">
        <f t="shared" si="1"/>
        <v>geen actie</v>
      </c>
      <c r="BD95" s="70">
        <v>94</v>
      </c>
      <c r="BE95" s="35"/>
      <c r="BF95" s="35"/>
      <c r="BG95" s="35"/>
      <c r="BH95" s="35"/>
      <c r="BI95" s="35"/>
      <c r="BJ95" s="35"/>
      <c r="BK95" s="35"/>
      <c r="BL95" s="35"/>
    </row>
    <row r="96" spans="1:64" hidden="1" x14ac:dyDescent="0.3">
      <c r="A96" s="68">
        <v>95</v>
      </c>
      <c r="B96" s="3" t="str">
        <f>IF(A96=BD96,"v","x")</f>
        <v>v</v>
      </c>
      <c r="C96" s="3"/>
      <c r="D96" s="46"/>
      <c r="E96" s="27"/>
      <c r="F96" s="69"/>
      <c r="G96" s="6"/>
      <c r="H96" s="28">
        <f>SUM(K96+O96+S96+W96+AA96+AE96+AI96+AM96+AQ96+AU96+AY96)</f>
        <v>0</v>
      </c>
      <c r="I96" s="33"/>
      <c r="J96" s="38">
        <f>2018-I96</f>
        <v>2018</v>
      </c>
      <c r="K96" s="17"/>
      <c r="L96" s="30">
        <v>1</v>
      </c>
      <c r="M96" s="30"/>
      <c r="N96" s="30"/>
      <c r="O96" s="31">
        <f>SUM(M96*10+N96)/L96*10</f>
        <v>0</v>
      </c>
      <c r="P96" s="30">
        <v>1</v>
      </c>
      <c r="Q96" s="30"/>
      <c r="R96" s="30"/>
      <c r="S96" s="31">
        <f>SUM(Q96*10+R96)/P96*10</f>
        <v>0</v>
      </c>
      <c r="T96" s="30">
        <v>1</v>
      </c>
      <c r="U96" s="30"/>
      <c r="V96" s="30"/>
      <c r="W96" s="31">
        <f>SUM(U96*10+V96)/T96*10</f>
        <v>0</v>
      </c>
      <c r="X96" s="30">
        <v>1</v>
      </c>
      <c r="Y96" s="30"/>
      <c r="Z96" s="30"/>
      <c r="AA96" s="31">
        <f>SUM(Y96*10+Z96)/X96*10</f>
        <v>0</v>
      </c>
      <c r="AB96" s="30">
        <v>1</v>
      </c>
      <c r="AC96" s="30"/>
      <c r="AD96" s="30"/>
      <c r="AE96" s="31">
        <f>SUM(AC96*10+AD96)/AB96*10</f>
        <v>0</v>
      </c>
      <c r="AF96" s="30">
        <v>1</v>
      </c>
      <c r="AG96" s="30"/>
      <c r="AH96" s="30"/>
      <c r="AI96" s="31">
        <f>SUM(AG96*10+AH96)/AF96*10</f>
        <v>0</v>
      </c>
      <c r="AJ96" s="30">
        <v>1</v>
      </c>
      <c r="AK96" s="30"/>
      <c r="AL96" s="30"/>
      <c r="AM96" s="31">
        <f>SUM(AK96*10+AL96)/AJ96*10</f>
        <v>0</v>
      </c>
      <c r="AN96" s="30">
        <v>1</v>
      </c>
      <c r="AO96" s="30"/>
      <c r="AP96" s="30"/>
      <c r="AQ96" s="31">
        <f>SUM(AO96*10+AP96)/AN96*10</f>
        <v>0</v>
      </c>
      <c r="AR96" s="30">
        <v>1</v>
      </c>
      <c r="AS96" s="30"/>
      <c r="AT96" s="30"/>
      <c r="AU96" s="31">
        <f>SUM(AS96*10+AT96)/AR96*10</f>
        <v>0</v>
      </c>
      <c r="AV96" s="30">
        <v>1</v>
      </c>
      <c r="AW96" s="30"/>
      <c r="AX96" s="30"/>
      <c r="AY96" s="31">
        <f>SUM(AW96*10+AX96)/AV96*10</f>
        <v>0</v>
      </c>
      <c r="AZ96" s="33">
        <f>IF(H96&lt;250,0,IF(H96&lt;500,250,IF(H96&lt;750,"500",IF(H96&lt;1000,750,IF(H96&lt;1500,1000,IF(H96&lt;2000,1500,IF(H96&lt;2500,2000,IF(H96&lt;3000,2500,3000))))))))</f>
        <v>0</v>
      </c>
      <c r="BA96" s="34">
        <v>0</v>
      </c>
      <c r="BB96" s="6">
        <f>AZ96-BA96</f>
        <v>0</v>
      </c>
      <c r="BC96" s="33" t="str">
        <f t="shared" si="1"/>
        <v>geen actie</v>
      </c>
      <c r="BD96" s="70">
        <v>95</v>
      </c>
      <c r="BE96" s="35"/>
      <c r="BF96" s="35"/>
      <c r="BG96" s="35"/>
      <c r="BH96" s="35"/>
      <c r="BI96" s="35"/>
      <c r="BJ96" s="35"/>
      <c r="BK96" s="35"/>
      <c r="BL96" s="35"/>
    </row>
    <row r="97" spans="1:64" hidden="1" x14ac:dyDescent="0.3">
      <c r="A97" s="68">
        <v>96</v>
      </c>
      <c r="B97" s="3" t="str">
        <f>IF(A97=BD97,"v","x")</f>
        <v>v</v>
      </c>
      <c r="C97" s="3"/>
      <c r="D97" s="46"/>
      <c r="E97" s="27"/>
      <c r="F97" s="69"/>
      <c r="G97" s="6"/>
      <c r="H97" s="28">
        <f>SUM(K97+O97+S97+W97+AA97+AE97+AI97+AM97+AQ97+AU97+AY97)</f>
        <v>0</v>
      </c>
      <c r="I97" s="33"/>
      <c r="J97" s="38">
        <f>2018-I97</f>
        <v>2018</v>
      </c>
      <c r="K97" s="17"/>
      <c r="L97" s="30">
        <v>1</v>
      </c>
      <c r="M97" s="30"/>
      <c r="N97" s="30"/>
      <c r="O97" s="31">
        <f>SUM(M97*10+N97)/L97*10</f>
        <v>0</v>
      </c>
      <c r="P97" s="30">
        <v>1</v>
      </c>
      <c r="Q97" s="30"/>
      <c r="R97" s="30"/>
      <c r="S97" s="31">
        <f>SUM(Q97*10+R97)/P97*10</f>
        <v>0</v>
      </c>
      <c r="T97" s="30">
        <v>1</v>
      </c>
      <c r="U97" s="30"/>
      <c r="V97" s="30"/>
      <c r="W97" s="31">
        <f>SUM(U97*10+V97)/T97*10</f>
        <v>0</v>
      </c>
      <c r="X97" s="30">
        <v>1</v>
      </c>
      <c r="Y97" s="30"/>
      <c r="Z97" s="30"/>
      <c r="AA97" s="31">
        <f>SUM(Y97*10+Z97)/X97*10</f>
        <v>0</v>
      </c>
      <c r="AB97" s="30">
        <v>1</v>
      </c>
      <c r="AC97" s="30"/>
      <c r="AD97" s="30"/>
      <c r="AE97" s="31">
        <f>SUM(AC97*10+AD97)/AB97*10</f>
        <v>0</v>
      </c>
      <c r="AF97" s="30">
        <v>1</v>
      </c>
      <c r="AG97" s="30"/>
      <c r="AH97" s="30"/>
      <c r="AI97" s="31">
        <f>SUM(AG97*10+AH97)/AF97*10</f>
        <v>0</v>
      </c>
      <c r="AJ97" s="30">
        <v>1</v>
      </c>
      <c r="AK97" s="30"/>
      <c r="AL97" s="30"/>
      <c r="AM97" s="31">
        <f>SUM(AK97*10+AL97)/AJ97*10</f>
        <v>0</v>
      </c>
      <c r="AN97" s="30">
        <v>1</v>
      </c>
      <c r="AO97" s="30"/>
      <c r="AP97" s="30"/>
      <c r="AQ97" s="31">
        <f>SUM(AO97*10+AP97)/AN97*10</f>
        <v>0</v>
      </c>
      <c r="AR97" s="30">
        <v>1</v>
      </c>
      <c r="AS97" s="30"/>
      <c r="AT97" s="30"/>
      <c r="AU97" s="31">
        <f>SUM(AS97*10+AT97)/AR97*10</f>
        <v>0</v>
      </c>
      <c r="AV97" s="30">
        <v>1</v>
      </c>
      <c r="AW97" s="30"/>
      <c r="AX97" s="30"/>
      <c r="AY97" s="31">
        <f>SUM(AW97*10+AX97)/AV97*10</f>
        <v>0</v>
      </c>
      <c r="AZ97" s="33">
        <f>IF(H97&lt;250,0,IF(H97&lt;500,250,IF(H97&lt;750,"500",IF(H97&lt;1000,750,IF(H97&lt;1500,1000,IF(H97&lt;2000,1500,IF(H97&lt;2500,2000,IF(H97&lt;3000,2500,3000))))))))</f>
        <v>0</v>
      </c>
      <c r="BA97" s="34">
        <v>0</v>
      </c>
      <c r="BB97" s="6">
        <f>AZ97-BA97</f>
        <v>0</v>
      </c>
      <c r="BC97" s="33" t="str">
        <f t="shared" si="1"/>
        <v>geen actie</v>
      </c>
      <c r="BD97" s="70">
        <v>96</v>
      </c>
      <c r="BE97" s="35"/>
      <c r="BF97" s="35"/>
      <c r="BG97" s="35"/>
      <c r="BH97" s="35"/>
      <c r="BI97" s="35"/>
      <c r="BJ97" s="35"/>
      <c r="BK97" s="35"/>
      <c r="BL97" s="35"/>
    </row>
    <row r="98" spans="1:64" hidden="1" x14ac:dyDescent="0.3">
      <c r="A98" s="68">
        <v>97</v>
      </c>
      <c r="B98" s="3" t="str">
        <f>IF(A98=BD98,"v","x")</f>
        <v>v</v>
      </c>
      <c r="C98" s="3"/>
      <c r="D98" s="46"/>
      <c r="E98" s="27"/>
      <c r="F98" s="69"/>
      <c r="G98" s="6"/>
      <c r="H98" s="28">
        <f>SUM(K98+O98+S98+W98+AA98+AE98+AI98+AM98+AQ98+AU98+AY98)</f>
        <v>0</v>
      </c>
      <c r="I98" s="33"/>
      <c r="J98" s="38">
        <f>2018-I98</f>
        <v>2018</v>
      </c>
      <c r="K98" s="17"/>
      <c r="L98" s="30">
        <v>1</v>
      </c>
      <c r="M98" s="30"/>
      <c r="N98" s="30"/>
      <c r="O98" s="31">
        <f>SUM(M98*10+N98)/L98*10</f>
        <v>0</v>
      </c>
      <c r="P98" s="30">
        <v>1</v>
      </c>
      <c r="Q98" s="30"/>
      <c r="R98" s="30"/>
      <c r="S98" s="31">
        <f>SUM(Q98*10+R98)/P98*10</f>
        <v>0</v>
      </c>
      <c r="T98" s="30">
        <v>1</v>
      </c>
      <c r="U98" s="30"/>
      <c r="V98" s="30"/>
      <c r="W98" s="31">
        <f>SUM(U98*10+V98)/T98*10</f>
        <v>0</v>
      </c>
      <c r="X98" s="30">
        <v>1</v>
      </c>
      <c r="Y98" s="30"/>
      <c r="Z98" s="30"/>
      <c r="AA98" s="31">
        <f>SUM(Y98*10+Z98)/X98*10</f>
        <v>0</v>
      </c>
      <c r="AB98" s="30">
        <v>1</v>
      </c>
      <c r="AC98" s="30"/>
      <c r="AD98" s="30"/>
      <c r="AE98" s="31">
        <f>SUM(AC98*10+AD98)/AB98*10</f>
        <v>0</v>
      </c>
      <c r="AF98" s="30">
        <v>1</v>
      </c>
      <c r="AG98" s="30"/>
      <c r="AH98" s="30"/>
      <c r="AI98" s="31">
        <f>SUM(AG98*10+AH98)/AF98*10</f>
        <v>0</v>
      </c>
      <c r="AJ98" s="30">
        <v>1</v>
      </c>
      <c r="AK98" s="30"/>
      <c r="AL98" s="30"/>
      <c r="AM98" s="31">
        <f>SUM(AK98*10+AL98)/AJ98*10</f>
        <v>0</v>
      </c>
      <c r="AN98" s="30">
        <v>1</v>
      </c>
      <c r="AO98" s="30"/>
      <c r="AP98" s="30"/>
      <c r="AQ98" s="31">
        <f>SUM(AO98*10+AP98)/AN98*10</f>
        <v>0</v>
      </c>
      <c r="AR98" s="30">
        <v>1</v>
      </c>
      <c r="AS98" s="30"/>
      <c r="AT98" s="30"/>
      <c r="AU98" s="31">
        <f>SUM(AS98*10+AT98)/AR98*10</f>
        <v>0</v>
      </c>
      <c r="AV98" s="30">
        <v>1</v>
      </c>
      <c r="AW98" s="30"/>
      <c r="AX98" s="30"/>
      <c r="AY98" s="31">
        <f>SUM(AW98*10+AX98)/AV98*10</f>
        <v>0</v>
      </c>
      <c r="AZ98" s="33">
        <f>IF(H98&lt;250,0,IF(H98&lt;500,250,IF(H98&lt;750,"500",IF(H98&lt;1000,750,IF(H98&lt;1500,1000,IF(H98&lt;2000,1500,IF(H98&lt;2500,2000,IF(H98&lt;3000,2500,3000))))))))</f>
        <v>0</v>
      </c>
      <c r="BA98" s="34">
        <v>0</v>
      </c>
      <c r="BB98" s="6">
        <f>AZ98-BA98</f>
        <v>0</v>
      </c>
      <c r="BC98" s="33" t="str">
        <f t="shared" si="1"/>
        <v>geen actie</v>
      </c>
      <c r="BD98" s="70">
        <v>97</v>
      </c>
      <c r="BE98" s="35"/>
      <c r="BF98" s="35"/>
      <c r="BG98" s="35"/>
      <c r="BH98" s="35"/>
      <c r="BI98" s="35"/>
      <c r="BJ98" s="35"/>
      <c r="BK98" s="35"/>
      <c r="BL98" s="35"/>
    </row>
    <row r="99" spans="1:64" hidden="1" x14ac:dyDescent="0.3">
      <c r="A99" s="68">
        <v>98</v>
      </c>
      <c r="B99" s="3" t="str">
        <f>IF(A99=BD99,"v","x")</f>
        <v>v</v>
      </c>
      <c r="C99" s="3"/>
      <c r="D99" s="46"/>
      <c r="E99" s="27"/>
      <c r="F99" s="69"/>
      <c r="G99" s="6"/>
      <c r="H99" s="28">
        <f>SUM(K99+O99+S99+W99+AA99+AE99+AI99+AM99+AQ99+AU99+AY99)</f>
        <v>0</v>
      </c>
      <c r="I99" s="33"/>
      <c r="J99" s="38">
        <f>2018-I99</f>
        <v>2018</v>
      </c>
      <c r="K99" s="17"/>
      <c r="L99" s="30">
        <v>1</v>
      </c>
      <c r="M99" s="30"/>
      <c r="N99" s="30"/>
      <c r="O99" s="31">
        <f>SUM(M99*10+N99)/L99*10</f>
        <v>0</v>
      </c>
      <c r="P99" s="30">
        <v>1</v>
      </c>
      <c r="Q99" s="30"/>
      <c r="R99" s="30"/>
      <c r="S99" s="31">
        <f>SUM(Q99*10+R99)/P99*10</f>
        <v>0</v>
      </c>
      <c r="T99" s="30">
        <v>1</v>
      </c>
      <c r="U99" s="30"/>
      <c r="V99" s="30"/>
      <c r="W99" s="31">
        <f>SUM(U99*10+V99)/T99*10</f>
        <v>0</v>
      </c>
      <c r="X99" s="30">
        <v>1</v>
      </c>
      <c r="Y99" s="30"/>
      <c r="Z99" s="30"/>
      <c r="AA99" s="31">
        <f>SUM(Y99*10+Z99)/X99*10</f>
        <v>0</v>
      </c>
      <c r="AB99" s="30">
        <v>1</v>
      </c>
      <c r="AC99" s="30"/>
      <c r="AD99" s="30"/>
      <c r="AE99" s="31">
        <f>SUM(AC99*10+AD99)/AB99*10</f>
        <v>0</v>
      </c>
      <c r="AF99" s="30">
        <v>1</v>
      </c>
      <c r="AG99" s="30"/>
      <c r="AH99" s="30"/>
      <c r="AI99" s="31">
        <f>SUM(AG99*10+AH99)/AF99*10</f>
        <v>0</v>
      </c>
      <c r="AJ99" s="30">
        <v>1</v>
      </c>
      <c r="AK99" s="30"/>
      <c r="AL99" s="30"/>
      <c r="AM99" s="31">
        <f>SUM(AK99*10+AL99)/AJ99*10</f>
        <v>0</v>
      </c>
      <c r="AN99" s="30">
        <v>1</v>
      </c>
      <c r="AO99" s="30"/>
      <c r="AP99" s="30"/>
      <c r="AQ99" s="31">
        <f>SUM(AO99*10+AP99)/AN99*10</f>
        <v>0</v>
      </c>
      <c r="AR99" s="30">
        <v>1</v>
      </c>
      <c r="AS99" s="30"/>
      <c r="AT99" s="30"/>
      <c r="AU99" s="31">
        <f>SUM(AS99*10+AT99)/AR99*10</f>
        <v>0</v>
      </c>
      <c r="AV99" s="30">
        <v>1</v>
      </c>
      <c r="AW99" s="30"/>
      <c r="AX99" s="30"/>
      <c r="AY99" s="31">
        <f>SUM(AW99*10+AX99)/AV99*10</f>
        <v>0</v>
      </c>
      <c r="AZ99" s="33">
        <f>IF(H99&lt;250,0,IF(H99&lt;500,250,IF(H99&lt;750,"500",IF(H99&lt;1000,750,IF(H99&lt;1500,1000,IF(H99&lt;2000,1500,IF(H99&lt;2500,2000,IF(H99&lt;3000,2500,3000))))))))</f>
        <v>0</v>
      </c>
      <c r="BA99" s="34">
        <v>0</v>
      </c>
      <c r="BB99" s="6">
        <f>AZ99-BA99</f>
        <v>0</v>
      </c>
      <c r="BC99" s="33" t="str">
        <f t="shared" si="1"/>
        <v>geen actie</v>
      </c>
      <c r="BD99" s="70">
        <v>98</v>
      </c>
      <c r="BE99" s="35"/>
      <c r="BF99" s="35"/>
      <c r="BG99" s="35"/>
      <c r="BH99" s="35"/>
      <c r="BI99" s="35"/>
      <c r="BJ99" s="35"/>
      <c r="BK99" s="35"/>
      <c r="BL99" s="35"/>
    </row>
    <row r="100" spans="1:64" hidden="1" x14ac:dyDescent="0.3">
      <c r="A100" s="68">
        <v>99</v>
      </c>
      <c r="B100" s="3" t="str">
        <f>IF(A100=BD100,"v","x")</f>
        <v>v</v>
      </c>
      <c r="C100" s="3"/>
      <c r="D100" s="46"/>
      <c r="E100" s="27"/>
      <c r="F100" s="69"/>
      <c r="G100" s="6"/>
      <c r="H100" s="28">
        <f>SUM(K100+O100+S100+W100+AA100+AE100+AI100+AM100+AQ100+AU100+AY100)</f>
        <v>0</v>
      </c>
      <c r="I100" s="33"/>
      <c r="J100" s="38">
        <f>2018-I100</f>
        <v>2018</v>
      </c>
      <c r="K100" s="17"/>
      <c r="L100" s="30">
        <v>1</v>
      </c>
      <c r="M100" s="30"/>
      <c r="N100" s="30"/>
      <c r="O100" s="31">
        <f>SUM(M100*10+N100)/L100*10</f>
        <v>0</v>
      </c>
      <c r="P100" s="30">
        <v>1</v>
      </c>
      <c r="Q100" s="30"/>
      <c r="R100" s="30"/>
      <c r="S100" s="31">
        <f>SUM(Q100*10+R100)/P100*10</f>
        <v>0</v>
      </c>
      <c r="T100" s="30">
        <v>1</v>
      </c>
      <c r="U100" s="30"/>
      <c r="V100" s="30"/>
      <c r="W100" s="31">
        <f>SUM(U100*10+V100)/T100*10</f>
        <v>0</v>
      </c>
      <c r="X100" s="30">
        <v>1</v>
      </c>
      <c r="Y100" s="30"/>
      <c r="Z100" s="30"/>
      <c r="AA100" s="31">
        <f>SUM(Y100*10+Z100)/X100*10</f>
        <v>0</v>
      </c>
      <c r="AB100" s="30">
        <v>1</v>
      </c>
      <c r="AC100" s="30"/>
      <c r="AD100" s="30"/>
      <c r="AE100" s="31">
        <f>SUM(AC100*10+AD100)/AB100*10</f>
        <v>0</v>
      </c>
      <c r="AF100" s="30">
        <v>1</v>
      </c>
      <c r="AG100" s="30"/>
      <c r="AH100" s="30"/>
      <c r="AI100" s="31">
        <f>SUM(AG100*10+AH100)/AF100*10</f>
        <v>0</v>
      </c>
      <c r="AJ100" s="30">
        <v>1</v>
      </c>
      <c r="AK100" s="30"/>
      <c r="AL100" s="30"/>
      <c r="AM100" s="31">
        <f>SUM(AK100*10+AL100)/AJ100*10</f>
        <v>0</v>
      </c>
      <c r="AN100" s="30">
        <v>1</v>
      </c>
      <c r="AO100" s="30"/>
      <c r="AP100" s="30"/>
      <c r="AQ100" s="31">
        <f>SUM(AO100*10+AP100)/AN100*10</f>
        <v>0</v>
      </c>
      <c r="AR100" s="30">
        <v>1</v>
      </c>
      <c r="AS100" s="30"/>
      <c r="AT100" s="30"/>
      <c r="AU100" s="31">
        <f>SUM(AS100*10+AT100)/AR100*10</f>
        <v>0</v>
      </c>
      <c r="AV100" s="30">
        <v>1</v>
      </c>
      <c r="AW100" s="30"/>
      <c r="AX100" s="30"/>
      <c r="AY100" s="31">
        <f>SUM(AW100*10+AX100)/AV100*10</f>
        <v>0</v>
      </c>
      <c r="AZ100" s="33">
        <f>IF(H100&lt;250,0,IF(H100&lt;500,250,IF(H100&lt;750,"500",IF(H100&lt;1000,750,IF(H100&lt;1500,1000,IF(H100&lt;2000,1500,IF(H100&lt;2500,2000,IF(H100&lt;3000,2500,3000))))))))</f>
        <v>0</v>
      </c>
      <c r="BA100" s="34">
        <v>0</v>
      </c>
      <c r="BB100" s="6">
        <f>AZ100-BA100</f>
        <v>0</v>
      </c>
      <c r="BC100" s="33" t="str">
        <f t="shared" si="1"/>
        <v>geen actie</v>
      </c>
      <c r="BD100" s="70">
        <v>99</v>
      </c>
      <c r="BE100" s="35"/>
      <c r="BF100" s="35"/>
      <c r="BG100" s="35"/>
      <c r="BH100" s="35"/>
      <c r="BI100" s="35"/>
      <c r="BJ100" s="35"/>
      <c r="BK100" s="35"/>
      <c r="BL100" s="35"/>
    </row>
    <row r="101" spans="1:64" hidden="1" x14ac:dyDescent="0.3">
      <c r="A101" s="68">
        <v>100</v>
      </c>
      <c r="B101" s="3" t="str">
        <f>IF(A101=BD101,"v","x")</f>
        <v>v</v>
      </c>
      <c r="C101" s="3"/>
      <c r="D101" s="46"/>
      <c r="E101" s="27"/>
      <c r="F101" s="69"/>
      <c r="G101" s="6"/>
      <c r="H101" s="28">
        <f>SUM(K101+O101+S101+W101+AA101+AE101+AI101+AM101+AQ101+AU101+AY101)</f>
        <v>0</v>
      </c>
      <c r="I101" s="33"/>
      <c r="J101" s="38">
        <f>2018-I101</f>
        <v>2018</v>
      </c>
      <c r="K101" s="17"/>
      <c r="L101" s="30">
        <v>1</v>
      </c>
      <c r="M101" s="30"/>
      <c r="N101" s="30"/>
      <c r="O101" s="31">
        <f>SUM(M101*10+N101)/L101*10</f>
        <v>0</v>
      </c>
      <c r="P101" s="30">
        <v>1</v>
      </c>
      <c r="Q101" s="30"/>
      <c r="R101" s="30"/>
      <c r="S101" s="31">
        <f>SUM(Q101*10+R101)/P101*10</f>
        <v>0</v>
      </c>
      <c r="T101" s="30">
        <v>1</v>
      </c>
      <c r="U101" s="30"/>
      <c r="V101" s="30"/>
      <c r="W101" s="31">
        <f>SUM(U101*10+V101)/T101*10</f>
        <v>0</v>
      </c>
      <c r="X101" s="30">
        <v>1</v>
      </c>
      <c r="Y101" s="30"/>
      <c r="Z101" s="30"/>
      <c r="AA101" s="31">
        <f>SUM(Y101*10+Z101)/X101*10</f>
        <v>0</v>
      </c>
      <c r="AB101" s="30">
        <v>1</v>
      </c>
      <c r="AC101" s="30"/>
      <c r="AD101" s="30"/>
      <c r="AE101" s="31">
        <f>SUM(AC101*10+AD101)/AB101*10</f>
        <v>0</v>
      </c>
      <c r="AF101" s="30">
        <v>1</v>
      </c>
      <c r="AG101" s="30"/>
      <c r="AH101" s="30"/>
      <c r="AI101" s="31">
        <f>SUM(AG101*10+AH101)/AF101*10</f>
        <v>0</v>
      </c>
      <c r="AJ101" s="30">
        <v>1</v>
      </c>
      <c r="AK101" s="30"/>
      <c r="AL101" s="30"/>
      <c r="AM101" s="31">
        <f>SUM(AK101*10+AL101)/AJ101*10</f>
        <v>0</v>
      </c>
      <c r="AN101" s="30">
        <v>1</v>
      </c>
      <c r="AO101" s="30"/>
      <c r="AP101" s="30"/>
      <c r="AQ101" s="31">
        <f>SUM(AO101*10+AP101)/AN101*10</f>
        <v>0</v>
      </c>
      <c r="AR101" s="30">
        <v>1</v>
      </c>
      <c r="AS101" s="30"/>
      <c r="AT101" s="30"/>
      <c r="AU101" s="31">
        <f>SUM(AS101*10+AT101)/AR101*10</f>
        <v>0</v>
      </c>
      <c r="AV101" s="30">
        <v>1</v>
      </c>
      <c r="AW101" s="30"/>
      <c r="AX101" s="30"/>
      <c r="AY101" s="31">
        <f>SUM(AW101*10+AX101)/AV101*10</f>
        <v>0</v>
      </c>
      <c r="AZ101" s="33">
        <f>IF(H101&lt;250,0,IF(H101&lt;500,250,IF(H101&lt;750,"500",IF(H101&lt;1000,750,IF(H101&lt;1500,1000,IF(H101&lt;2000,1500,IF(H101&lt;2500,2000,IF(H101&lt;3000,2500,3000))))))))</f>
        <v>0</v>
      </c>
      <c r="BA101" s="34">
        <v>0</v>
      </c>
      <c r="BB101" s="6">
        <f>AZ101-BA101</f>
        <v>0</v>
      </c>
      <c r="BC101" s="33" t="str">
        <f t="shared" si="1"/>
        <v>geen actie</v>
      </c>
      <c r="BD101" s="70">
        <v>100</v>
      </c>
      <c r="BE101" s="35"/>
      <c r="BF101" s="35"/>
      <c r="BG101" s="35"/>
      <c r="BH101" s="35"/>
      <c r="BI101" s="35"/>
      <c r="BJ101" s="35"/>
      <c r="BK101" s="35"/>
      <c r="BL101" s="35"/>
    </row>
    <row r="102" spans="1:64" hidden="1" x14ac:dyDescent="0.3">
      <c r="A102" s="68">
        <v>101</v>
      </c>
      <c r="B102" s="3" t="str">
        <f>IF(A102=BD102,"v","x")</f>
        <v>v</v>
      </c>
      <c r="C102" s="3"/>
      <c r="D102" s="46"/>
      <c r="E102" s="27"/>
      <c r="F102" s="69"/>
      <c r="G102" s="6"/>
      <c r="H102" s="28">
        <f>SUM(K102+O102+S102+W102+AA102+AE102+AI102+AM102+AQ102+AU102+AY102)</f>
        <v>0</v>
      </c>
      <c r="I102" s="33"/>
      <c r="J102" s="38">
        <f>2018-I102</f>
        <v>2018</v>
      </c>
      <c r="K102" s="17"/>
      <c r="L102" s="30">
        <v>1</v>
      </c>
      <c r="M102" s="30"/>
      <c r="N102" s="30"/>
      <c r="O102" s="31">
        <f>SUM(M102*10+N102)/L102*10</f>
        <v>0</v>
      </c>
      <c r="P102" s="30">
        <v>1</v>
      </c>
      <c r="Q102" s="30"/>
      <c r="R102" s="30"/>
      <c r="S102" s="31">
        <f>SUM(Q102*10+R102)/P102*10</f>
        <v>0</v>
      </c>
      <c r="T102" s="30">
        <v>1</v>
      </c>
      <c r="U102" s="30"/>
      <c r="V102" s="30"/>
      <c r="W102" s="31">
        <f>SUM(U102*10+V102)/T102*10</f>
        <v>0</v>
      </c>
      <c r="X102" s="30">
        <v>1</v>
      </c>
      <c r="Y102" s="30"/>
      <c r="Z102" s="30"/>
      <c r="AA102" s="31">
        <f>SUM(Y102*10+Z102)/X102*10</f>
        <v>0</v>
      </c>
      <c r="AB102" s="30">
        <v>1</v>
      </c>
      <c r="AC102" s="30"/>
      <c r="AD102" s="30"/>
      <c r="AE102" s="31">
        <f>SUM(AC102*10+AD102)/AB102*10</f>
        <v>0</v>
      </c>
      <c r="AF102" s="30">
        <v>1</v>
      </c>
      <c r="AG102" s="30"/>
      <c r="AH102" s="30"/>
      <c r="AI102" s="31">
        <f>SUM(AG102*10+AH102)/AF102*10</f>
        <v>0</v>
      </c>
      <c r="AJ102" s="30">
        <v>1</v>
      </c>
      <c r="AK102" s="30"/>
      <c r="AL102" s="30"/>
      <c r="AM102" s="31">
        <f>SUM(AK102*10+AL102)/AJ102*10</f>
        <v>0</v>
      </c>
      <c r="AN102" s="30">
        <v>1</v>
      </c>
      <c r="AO102" s="30"/>
      <c r="AP102" s="30"/>
      <c r="AQ102" s="31">
        <f>SUM(AO102*10+AP102)/AN102*10</f>
        <v>0</v>
      </c>
      <c r="AR102" s="30">
        <v>1</v>
      </c>
      <c r="AS102" s="30"/>
      <c r="AT102" s="30"/>
      <c r="AU102" s="31">
        <f>SUM(AS102*10+AT102)/AR102*10</f>
        <v>0</v>
      </c>
      <c r="AV102" s="30">
        <v>1</v>
      </c>
      <c r="AW102" s="30"/>
      <c r="AX102" s="30"/>
      <c r="AY102" s="31">
        <f>SUM(AW102*10+AX102)/AV102*10</f>
        <v>0</v>
      </c>
      <c r="AZ102" s="33">
        <f>IF(H102&lt;250,0,IF(H102&lt;500,250,IF(H102&lt;750,"500",IF(H102&lt;1000,750,IF(H102&lt;1500,1000,IF(H102&lt;2000,1500,IF(H102&lt;2500,2000,IF(H102&lt;3000,2500,3000))))))))</f>
        <v>0</v>
      </c>
      <c r="BA102" s="34">
        <v>0</v>
      </c>
      <c r="BB102" s="6">
        <f>AZ102-BA102</f>
        <v>0</v>
      </c>
      <c r="BC102" s="33" t="str">
        <f t="shared" si="1"/>
        <v>geen actie</v>
      </c>
      <c r="BD102" s="70">
        <v>101</v>
      </c>
      <c r="BE102" s="35"/>
      <c r="BF102" s="35"/>
      <c r="BG102" s="35"/>
      <c r="BH102" s="35"/>
      <c r="BI102" s="35"/>
      <c r="BJ102" s="35"/>
      <c r="BK102" s="35"/>
      <c r="BL102" s="35"/>
    </row>
    <row r="103" spans="1:64" hidden="1" x14ac:dyDescent="0.3">
      <c r="A103" s="68">
        <v>102</v>
      </c>
      <c r="B103" s="3" t="str">
        <f>IF(A103=BD103,"v","x")</f>
        <v>v</v>
      </c>
      <c r="C103" s="3"/>
      <c r="D103" s="46"/>
      <c r="E103" s="27"/>
      <c r="F103" s="69"/>
      <c r="G103" s="6"/>
      <c r="H103" s="28">
        <f>SUM(K103+O103+S103+W103+AA103+AE103+AI103+AM103+AQ103+AU103+AY103)</f>
        <v>0</v>
      </c>
      <c r="I103" s="33"/>
      <c r="J103" s="38">
        <f>2018-I103</f>
        <v>2018</v>
      </c>
      <c r="K103" s="17"/>
      <c r="L103" s="30">
        <v>1</v>
      </c>
      <c r="M103" s="30"/>
      <c r="N103" s="30"/>
      <c r="O103" s="31">
        <f>SUM(M103*10+N103)/L103*10</f>
        <v>0</v>
      </c>
      <c r="P103" s="30">
        <v>1</v>
      </c>
      <c r="Q103" s="30"/>
      <c r="R103" s="30"/>
      <c r="S103" s="31">
        <f>SUM(Q103*10+R103)/P103*10</f>
        <v>0</v>
      </c>
      <c r="T103" s="30">
        <v>1</v>
      </c>
      <c r="U103" s="30"/>
      <c r="V103" s="30"/>
      <c r="W103" s="31">
        <f>SUM(U103*10+V103)/T103*10</f>
        <v>0</v>
      </c>
      <c r="X103" s="30">
        <v>1</v>
      </c>
      <c r="Y103" s="30"/>
      <c r="Z103" s="30"/>
      <c r="AA103" s="31">
        <f>SUM(Y103*10+Z103)/X103*10</f>
        <v>0</v>
      </c>
      <c r="AB103" s="30">
        <v>1</v>
      </c>
      <c r="AC103" s="30"/>
      <c r="AD103" s="30"/>
      <c r="AE103" s="31">
        <f>SUM(AC103*10+AD103)/AB103*10</f>
        <v>0</v>
      </c>
      <c r="AF103" s="30">
        <v>1</v>
      </c>
      <c r="AG103" s="30"/>
      <c r="AH103" s="30"/>
      <c r="AI103" s="31">
        <f>SUM(AG103*10+AH103)/AF103*10</f>
        <v>0</v>
      </c>
      <c r="AJ103" s="30">
        <v>1</v>
      </c>
      <c r="AK103" s="30"/>
      <c r="AL103" s="30"/>
      <c r="AM103" s="31">
        <f>SUM(AK103*10+AL103)/AJ103*10</f>
        <v>0</v>
      </c>
      <c r="AN103" s="30">
        <v>1</v>
      </c>
      <c r="AO103" s="30"/>
      <c r="AP103" s="30"/>
      <c r="AQ103" s="31">
        <f>SUM(AO103*10+AP103)/AN103*10</f>
        <v>0</v>
      </c>
      <c r="AR103" s="30">
        <v>1</v>
      </c>
      <c r="AS103" s="30"/>
      <c r="AT103" s="30"/>
      <c r="AU103" s="31">
        <f>SUM(AS103*10+AT103)/AR103*10</f>
        <v>0</v>
      </c>
      <c r="AV103" s="30">
        <v>1</v>
      </c>
      <c r="AW103" s="30"/>
      <c r="AX103" s="30"/>
      <c r="AY103" s="31">
        <f>SUM(AW103*10+AX103)/AV103*10</f>
        <v>0</v>
      </c>
      <c r="AZ103" s="33">
        <f>IF(H103&lt;250,0,IF(H103&lt;500,250,IF(H103&lt;750,"500",IF(H103&lt;1000,750,IF(H103&lt;1500,1000,IF(H103&lt;2000,1500,IF(H103&lt;2500,2000,IF(H103&lt;3000,2500,3000))))))))</f>
        <v>0</v>
      </c>
      <c r="BA103" s="34">
        <v>0</v>
      </c>
      <c r="BB103" s="6">
        <f>AZ103-BA103</f>
        <v>0</v>
      </c>
      <c r="BC103" s="33" t="str">
        <f t="shared" si="1"/>
        <v>geen actie</v>
      </c>
      <c r="BD103" s="70">
        <v>102</v>
      </c>
      <c r="BE103" s="35"/>
      <c r="BF103" s="35"/>
      <c r="BG103" s="35"/>
      <c r="BH103" s="35"/>
      <c r="BI103" s="35"/>
      <c r="BJ103" s="35"/>
      <c r="BK103" s="35"/>
      <c r="BL103" s="35"/>
    </row>
    <row r="104" spans="1:64" hidden="1" x14ac:dyDescent="0.3">
      <c r="A104" s="68">
        <v>103</v>
      </c>
      <c r="B104" s="3" t="str">
        <f>IF(A104=BD104,"v","x")</f>
        <v>v</v>
      </c>
      <c r="C104" s="3"/>
      <c r="D104" s="46"/>
      <c r="E104" s="27"/>
      <c r="F104" s="69"/>
      <c r="G104" s="6"/>
      <c r="H104" s="28">
        <f>SUM(K104+O104+S104+W104+AA104+AE104+AI104+AM104+AQ104+AU104+AY104)</f>
        <v>0</v>
      </c>
      <c r="I104" s="33"/>
      <c r="J104" s="38">
        <f>2018-I104</f>
        <v>2018</v>
      </c>
      <c r="K104" s="17"/>
      <c r="L104" s="30">
        <v>1</v>
      </c>
      <c r="M104" s="30"/>
      <c r="N104" s="30"/>
      <c r="O104" s="31">
        <f>SUM(M104*10+N104)/L104*10</f>
        <v>0</v>
      </c>
      <c r="P104" s="30">
        <v>1</v>
      </c>
      <c r="Q104" s="30"/>
      <c r="R104" s="30"/>
      <c r="S104" s="31">
        <f>SUM(Q104*10+R104)/P104*10</f>
        <v>0</v>
      </c>
      <c r="T104" s="30">
        <v>1</v>
      </c>
      <c r="U104" s="30"/>
      <c r="V104" s="30"/>
      <c r="W104" s="31">
        <f>SUM(U104*10+V104)/T104*10</f>
        <v>0</v>
      </c>
      <c r="X104" s="30">
        <v>1</v>
      </c>
      <c r="Y104" s="30"/>
      <c r="Z104" s="30"/>
      <c r="AA104" s="31">
        <f>SUM(Y104*10+Z104)/X104*10</f>
        <v>0</v>
      </c>
      <c r="AB104" s="30">
        <v>1</v>
      </c>
      <c r="AC104" s="30"/>
      <c r="AD104" s="30"/>
      <c r="AE104" s="31">
        <f>SUM(AC104*10+AD104)/AB104*10</f>
        <v>0</v>
      </c>
      <c r="AF104" s="30">
        <v>1</v>
      </c>
      <c r="AG104" s="30"/>
      <c r="AH104" s="30"/>
      <c r="AI104" s="31">
        <f>SUM(AG104*10+AH104)/AF104*10</f>
        <v>0</v>
      </c>
      <c r="AJ104" s="30">
        <v>1</v>
      </c>
      <c r="AK104" s="30"/>
      <c r="AL104" s="30"/>
      <c r="AM104" s="31">
        <f>SUM(AK104*10+AL104)/AJ104*10</f>
        <v>0</v>
      </c>
      <c r="AN104" s="30">
        <v>1</v>
      </c>
      <c r="AO104" s="30"/>
      <c r="AP104" s="30"/>
      <c r="AQ104" s="31">
        <f>SUM(AO104*10+AP104)/AN104*10</f>
        <v>0</v>
      </c>
      <c r="AR104" s="30">
        <v>1</v>
      </c>
      <c r="AS104" s="30"/>
      <c r="AT104" s="30"/>
      <c r="AU104" s="31">
        <f>SUM(AS104*10+AT104)/AR104*10</f>
        <v>0</v>
      </c>
      <c r="AV104" s="30">
        <v>1</v>
      </c>
      <c r="AW104" s="30"/>
      <c r="AX104" s="30"/>
      <c r="AY104" s="31">
        <f>SUM(AW104*10+AX104)/AV104*10</f>
        <v>0</v>
      </c>
      <c r="AZ104" s="33">
        <f>IF(H104&lt;250,0,IF(H104&lt;500,250,IF(H104&lt;750,"500",IF(H104&lt;1000,750,IF(H104&lt;1500,1000,IF(H104&lt;2000,1500,IF(H104&lt;2500,2000,IF(H104&lt;3000,2500,3000))))))))</f>
        <v>0</v>
      </c>
      <c r="BA104" s="34">
        <v>0</v>
      </c>
      <c r="BB104" s="6">
        <f>AZ104-BA104</f>
        <v>0</v>
      </c>
      <c r="BC104" s="33" t="str">
        <f t="shared" si="1"/>
        <v>geen actie</v>
      </c>
      <c r="BD104" s="70">
        <v>103</v>
      </c>
      <c r="BE104" s="35"/>
      <c r="BF104" s="35"/>
      <c r="BG104" s="35"/>
      <c r="BH104" s="35"/>
      <c r="BI104" s="35"/>
      <c r="BJ104" s="35"/>
      <c r="BK104" s="35"/>
      <c r="BL104" s="35"/>
    </row>
    <row r="105" spans="1:64" hidden="1" x14ac:dyDescent="0.3">
      <c r="A105" s="68">
        <v>104</v>
      </c>
      <c r="B105" s="3" t="str">
        <f>IF(A105=BD105,"v","x")</f>
        <v>v</v>
      </c>
      <c r="C105" s="3"/>
      <c r="D105" s="46"/>
      <c r="E105" s="27"/>
      <c r="F105" s="69"/>
      <c r="G105" s="6"/>
      <c r="H105" s="28">
        <f>SUM(K105+O105+S105+W105+AA105+AE105+AI105+AM105+AQ105+AU105+AY105)</f>
        <v>0</v>
      </c>
      <c r="I105" s="33"/>
      <c r="J105" s="38">
        <f>2018-I105</f>
        <v>2018</v>
      </c>
      <c r="K105" s="17"/>
      <c r="L105" s="30">
        <v>1</v>
      </c>
      <c r="M105" s="30"/>
      <c r="N105" s="30"/>
      <c r="O105" s="31">
        <f>SUM(M105*10+N105)/L105*10</f>
        <v>0</v>
      </c>
      <c r="P105" s="30">
        <v>1</v>
      </c>
      <c r="Q105" s="30"/>
      <c r="R105" s="30"/>
      <c r="S105" s="31">
        <f>SUM(Q105*10+R105)/P105*10</f>
        <v>0</v>
      </c>
      <c r="T105" s="30">
        <v>1</v>
      </c>
      <c r="U105" s="30"/>
      <c r="V105" s="30"/>
      <c r="W105" s="31">
        <f>SUM(U105*10+V105)/T105*10</f>
        <v>0</v>
      </c>
      <c r="X105" s="30">
        <v>1</v>
      </c>
      <c r="Y105" s="30"/>
      <c r="Z105" s="30"/>
      <c r="AA105" s="31">
        <f>SUM(Y105*10+Z105)/X105*10</f>
        <v>0</v>
      </c>
      <c r="AB105" s="30">
        <v>1</v>
      </c>
      <c r="AC105" s="30"/>
      <c r="AD105" s="30"/>
      <c r="AE105" s="31">
        <f>SUM(AC105*10+AD105)/AB105*10</f>
        <v>0</v>
      </c>
      <c r="AF105" s="30">
        <v>1</v>
      </c>
      <c r="AG105" s="30"/>
      <c r="AH105" s="30"/>
      <c r="AI105" s="31">
        <f>SUM(AG105*10+AH105)/AF105*10</f>
        <v>0</v>
      </c>
      <c r="AJ105" s="30">
        <v>1</v>
      </c>
      <c r="AK105" s="30"/>
      <c r="AL105" s="30"/>
      <c r="AM105" s="31">
        <f>SUM(AK105*10+AL105)/AJ105*10</f>
        <v>0</v>
      </c>
      <c r="AN105" s="30">
        <v>1</v>
      </c>
      <c r="AO105" s="30"/>
      <c r="AP105" s="30"/>
      <c r="AQ105" s="31">
        <f>SUM(AO105*10+AP105)/AN105*10</f>
        <v>0</v>
      </c>
      <c r="AR105" s="30">
        <v>1</v>
      </c>
      <c r="AS105" s="30"/>
      <c r="AT105" s="30"/>
      <c r="AU105" s="31">
        <f>SUM(AS105*10+AT105)/AR105*10</f>
        <v>0</v>
      </c>
      <c r="AV105" s="30">
        <v>1</v>
      </c>
      <c r="AW105" s="30"/>
      <c r="AX105" s="30"/>
      <c r="AY105" s="31">
        <f>SUM(AW105*10+AX105)/AV105*10</f>
        <v>0</v>
      </c>
      <c r="AZ105" s="33">
        <f>IF(H105&lt;250,0,IF(H105&lt;500,250,IF(H105&lt;750,"500",IF(H105&lt;1000,750,IF(H105&lt;1500,1000,IF(H105&lt;2000,1500,IF(H105&lt;2500,2000,IF(H105&lt;3000,2500,3000))))))))</f>
        <v>0</v>
      </c>
      <c r="BA105" s="34">
        <v>0</v>
      </c>
      <c r="BB105" s="6">
        <f>AZ105-BA105</f>
        <v>0</v>
      </c>
      <c r="BC105" s="33" t="str">
        <f t="shared" si="1"/>
        <v>geen actie</v>
      </c>
      <c r="BD105" s="70">
        <v>104</v>
      </c>
      <c r="BE105" s="35"/>
      <c r="BF105" s="35"/>
      <c r="BG105" s="35"/>
      <c r="BH105" s="35"/>
      <c r="BI105" s="35"/>
      <c r="BJ105" s="35"/>
      <c r="BK105" s="35"/>
      <c r="BL105" s="35"/>
    </row>
    <row r="106" spans="1:64" hidden="1" x14ac:dyDescent="0.3">
      <c r="A106" s="68">
        <v>105</v>
      </c>
      <c r="B106" s="3" t="str">
        <f>IF(A106=BD106,"v","x")</f>
        <v>v</v>
      </c>
      <c r="C106" s="3"/>
      <c r="D106" s="46"/>
      <c r="E106" s="27"/>
      <c r="F106" s="69"/>
      <c r="G106" s="6"/>
      <c r="H106" s="28">
        <f>SUM(K106+O106+S106+W106+AA106+AE106+AI106+AM106+AQ106+AU106+AY106)</f>
        <v>0</v>
      </c>
      <c r="I106" s="33"/>
      <c r="J106" s="38">
        <f>2018-I106</f>
        <v>2018</v>
      </c>
      <c r="K106" s="17"/>
      <c r="L106" s="30">
        <v>1</v>
      </c>
      <c r="M106" s="30"/>
      <c r="N106" s="30"/>
      <c r="O106" s="31">
        <f>SUM(M106*10+N106)/L106*10</f>
        <v>0</v>
      </c>
      <c r="P106" s="30">
        <v>1</v>
      </c>
      <c r="Q106" s="30"/>
      <c r="R106" s="30"/>
      <c r="S106" s="31">
        <f>SUM(Q106*10+R106)/P106*10</f>
        <v>0</v>
      </c>
      <c r="T106" s="30">
        <v>1</v>
      </c>
      <c r="U106" s="30"/>
      <c r="V106" s="30"/>
      <c r="W106" s="31">
        <f>SUM(U106*10+V106)/T106*10</f>
        <v>0</v>
      </c>
      <c r="X106" s="30">
        <v>1</v>
      </c>
      <c r="Y106" s="30"/>
      <c r="Z106" s="30"/>
      <c r="AA106" s="31">
        <f>SUM(Y106*10+Z106)/X106*10</f>
        <v>0</v>
      </c>
      <c r="AB106" s="30">
        <v>1</v>
      </c>
      <c r="AC106" s="30"/>
      <c r="AD106" s="30"/>
      <c r="AE106" s="31">
        <f>SUM(AC106*10+AD106)/AB106*10</f>
        <v>0</v>
      </c>
      <c r="AF106" s="30">
        <v>1</v>
      </c>
      <c r="AG106" s="30"/>
      <c r="AH106" s="30"/>
      <c r="AI106" s="31">
        <f>SUM(AG106*10+AH106)/AF106*10</f>
        <v>0</v>
      </c>
      <c r="AJ106" s="30">
        <v>1</v>
      </c>
      <c r="AK106" s="30"/>
      <c r="AL106" s="30"/>
      <c r="AM106" s="31">
        <f>SUM(AK106*10+AL106)/AJ106*10</f>
        <v>0</v>
      </c>
      <c r="AN106" s="30">
        <v>1</v>
      </c>
      <c r="AO106" s="30"/>
      <c r="AP106" s="30"/>
      <c r="AQ106" s="31">
        <f>SUM(AO106*10+AP106)/AN106*10</f>
        <v>0</v>
      </c>
      <c r="AR106" s="30">
        <v>1</v>
      </c>
      <c r="AS106" s="30"/>
      <c r="AT106" s="30"/>
      <c r="AU106" s="31">
        <f>SUM(AS106*10+AT106)/AR106*10</f>
        <v>0</v>
      </c>
      <c r="AV106" s="30">
        <v>1</v>
      </c>
      <c r="AW106" s="30"/>
      <c r="AX106" s="30"/>
      <c r="AY106" s="31">
        <f>SUM(AW106*10+AX106)/AV106*10</f>
        <v>0</v>
      </c>
      <c r="AZ106" s="33">
        <f>IF(H106&lt;250,0,IF(H106&lt;500,250,IF(H106&lt;750,"500",IF(H106&lt;1000,750,IF(H106&lt;1500,1000,IF(H106&lt;2000,1500,IF(H106&lt;2500,2000,IF(H106&lt;3000,2500,3000))))))))</f>
        <v>0</v>
      </c>
      <c r="BA106" s="34">
        <v>0</v>
      </c>
      <c r="BB106" s="6">
        <f>AZ106-BA106</f>
        <v>0</v>
      </c>
      <c r="BC106" s="33" t="str">
        <f t="shared" si="1"/>
        <v>geen actie</v>
      </c>
      <c r="BD106" s="70">
        <v>105</v>
      </c>
      <c r="BE106" s="35"/>
      <c r="BF106" s="35"/>
      <c r="BG106" s="35"/>
      <c r="BH106" s="35"/>
      <c r="BI106" s="35"/>
      <c r="BJ106" s="35"/>
      <c r="BK106" s="35"/>
      <c r="BL106" s="35"/>
    </row>
    <row r="107" spans="1:64" hidden="1" x14ac:dyDescent="0.3">
      <c r="A107" s="68">
        <v>106</v>
      </c>
      <c r="B107" s="3" t="str">
        <f>IF(A107=BD107,"v","x")</f>
        <v>v</v>
      </c>
      <c r="C107" s="3"/>
      <c r="D107" s="46"/>
      <c r="E107" s="27"/>
      <c r="F107" s="69"/>
      <c r="G107" s="6"/>
      <c r="H107" s="28">
        <f>SUM(K107+O107+S107+W107+AA107+AE107+AI107+AM107+AQ107+AU107+AY107)</f>
        <v>0</v>
      </c>
      <c r="I107" s="33"/>
      <c r="J107" s="38">
        <f>2018-I107</f>
        <v>2018</v>
      </c>
      <c r="K107" s="17"/>
      <c r="L107" s="30">
        <v>1</v>
      </c>
      <c r="M107" s="30"/>
      <c r="N107" s="30"/>
      <c r="O107" s="31">
        <f>SUM(M107*10+N107)/L107*10</f>
        <v>0</v>
      </c>
      <c r="P107" s="30">
        <v>1</v>
      </c>
      <c r="Q107" s="30"/>
      <c r="R107" s="30"/>
      <c r="S107" s="31">
        <f>SUM(Q107*10+R107)/P107*10</f>
        <v>0</v>
      </c>
      <c r="T107" s="30">
        <v>1</v>
      </c>
      <c r="U107" s="30"/>
      <c r="V107" s="30"/>
      <c r="W107" s="31">
        <f>SUM(U107*10+V107)/T107*10</f>
        <v>0</v>
      </c>
      <c r="X107" s="30">
        <v>1</v>
      </c>
      <c r="Y107" s="30"/>
      <c r="Z107" s="30"/>
      <c r="AA107" s="31">
        <f>SUM(Y107*10+Z107)/X107*10</f>
        <v>0</v>
      </c>
      <c r="AB107" s="30">
        <v>1</v>
      </c>
      <c r="AC107" s="30"/>
      <c r="AD107" s="30"/>
      <c r="AE107" s="31">
        <f>SUM(AC107*10+AD107)/AB107*10</f>
        <v>0</v>
      </c>
      <c r="AF107" s="30">
        <v>1</v>
      </c>
      <c r="AG107" s="30"/>
      <c r="AH107" s="30"/>
      <c r="AI107" s="31">
        <f>SUM(AG107*10+AH107)/AF107*10</f>
        <v>0</v>
      </c>
      <c r="AJ107" s="30">
        <v>1</v>
      </c>
      <c r="AK107" s="30"/>
      <c r="AL107" s="30"/>
      <c r="AM107" s="31">
        <f>SUM(AK107*10+AL107)/AJ107*10</f>
        <v>0</v>
      </c>
      <c r="AN107" s="30">
        <v>1</v>
      </c>
      <c r="AO107" s="30"/>
      <c r="AP107" s="30"/>
      <c r="AQ107" s="31">
        <f>SUM(AO107*10+AP107)/AN107*10</f>
        <v>0</v>
      </c>
      <c r="AR107" s="30">
        <v>1</v>
      </c>
      <c r="AS107" s="30"/>
      <c r="AT107" s="30"/>
      <c r="AU107" s="31">
        <f>SUM(AS107*10+AT107)/AR107*10</f>
        <v>0</v>
      </c>
      <c r="AV107" s="30">
        <v>1</v>
      </c>
      <c r="AW107" s="30"/>
      <c r="AX107" s="30"/>
      <c r="AY107" s="31">
        <f>SUM(AW107*10+AX107)/AV107*10</f>
        <v>0</v>
      </c>
      <c r="AZ107" s="33">
        <f>IF(H107&lt;250,0,IF(H107&lt;500,250,IF(H107&lt;750,"500",IF(H107&lt;1000,750,IF(H107&lt;1500,1000,IF(H107&lt;2000,1500,IF(H107&lt;2500,2000,IF(H107&lt;3000,2500,3000))))))))</f>
        <v>0</v>
      </c>
      <c r="BA107" s="34">
        <v>0</v>
      </c>
      <c r="BB107" s="6">
        <f>AZ107-BA107</f>
        <v>0</v>
      </c>
      <c r="BC107" s="33" t="str">
        <f t="shared" si="1"/>
        <v>geen actie</v>
      </c>
      <c r="BD107" s="70">
        <v>106</v>
      </c>
      <c r="BE107" s="35"/>
      <c r="BF107" s="35"/>
      <c r="BG107" s="35"/>
      <c r="BH107" s="35"/>
      <c r="BI107" s="35"/>
      <c r="BJ107" s="35"/>
      <c r="BK107" s="35"/>
      <c r="BL107" s="35"/>
    </row>
    <row r="108" spans="1:64" hidden="1" x14ac:dyDescent="0.3">
      <c r="A108" s="68">
        <v>107</v>
      </c>
      <c r="B108" s="3" t="str">
        <f>IF(A108=BD108,"v","x")</f>
        <v>v</v>
      </c>
      <c r="C108" s="3"/>
      <c r="D108" s="46"/>
      <c r="E108" s="27"/>
      <c r="F108" s="69"/>
      <c r="G108" s="6"/>
      <c r="H108" s="28">
        <f>SUM(K108+O108+S108+W108+AA108+AE108+AI108+AM108+AQ108+AU108+AY108)</f>
        <v>0</v>
      </c>
      <c r="I108" s="33"/>
      <c r="J108" s="38">
        <f>2018-I108</f>
        <v>2018</v>
      </c>
      <c r="K108" s="17"/>
      <c r="L108" s="30">
        <v>1</v>
      </c>
      <c r="M108" s="30"/>
      <c r="N108" s="30"/>
      <c r="O108" s="31">
        <f>SUM(M108*10+N108)/L108*10</f>
        <v>0</v>
      </c>
      <c r="P108" s="30">
        <v>1</v>
      </c>
      <c r="Q108" s="30"/>
      <c r="R108" s="30"/>
      <c r="S108" s="31">
        <f>SUM(Q108*10+R108)/P108*10</f>
        <v>0</v>
      </c>
      <c r="T108" s="30">
        <v>1</v>
      </c>
      <c r="U108" s="30"/>
      <c r="V108" s="30"/>
      <c r="W108" s="31">
        <f>SUM(U108*10+V108)/T108*10</f>
        <v>0</v>
      </c>
      <c r="X108" s="30">
        <v>1</v>
      </c>
      <c r="Y108" s="30"/>
      <c r="Z108" s="30"/>
      <c r="AA108" s="31">
        <f>SUM(Y108*10+Z108)/X108*10</f>
        <v>0</v>
      </c>
      <c r="AB108" s="30">
        <v>1</v>
      </c>
      <c r="AC108" s="30"/>
      <c r="AD108" s="30"/>
      <c r="AE108" s="31">
        <f>SUM(AC108*10+AD108)/AB108*10</f>
        <v>0</v>
      </c>
      <c r="AF108" s="30">
        <v>1</v>
      </c>
      <c r="AG108" s="30"/>
      <c r="AH108" s="30"/>
      <c r="AI108" s="31">
        <f>SUM(AG108*10+AH108)/AF108*10</f>
        <v>0</v>
      </c>
      <c r="AJ108" s="30">
        <v>1</v>
      </c>
      <c r="AK108" s="30"/>
      <c r="AL108" s="30"/>
      <c r="AM108" s="31">
        <f>SUM(AK108*10+AL108)/AJ108*10</f>
        <v>0</v>
      </c>
      <c r="AN108" s="30">
        <v>1</v>
      </c>
      <c r="AO108" s="30"/>
      <c r="AP108" s="30"/>
      <c r="AQ108" s="31">
        <f>SUM(AO108*10+AP108)/AN108*10</f>
        <v>0</v>
      </c>
      <c r="AR108" s="30">
        <v>1</v>
      </c>
      <c r="AS108" s="30"/>
      <c r="AT108" s="30"/>
      <c r="AU108" s="31">
        <f>SUM(AS108*10+AT108)/AR108*10</f>
        <v>0</v>
      </c>
      <c r="AV108" s="30">
        <v>1</v>
      </c>
      <c r="AW108" s="30"/>
      <c r="AX108" s="30"/>
      <c r="AY108" s="31">
        <f>SUM(AW108*10+AX108)/AV108*10</f>
        <v>0</v>
      </c>
      <c r="AZ108" s="33">
        <f>IF(H108&lt;250,0,IF(H108&lt;500,250,IF(H108&lt;750,"500",IF(H108&lt;1000,750,IF(H108&lt;1500,1000,IF(H108&lt;2000,1500,IF(H108&lt;2500,2000,IF(H108&lt;3000,2500,3000))))))))</f>
        <v>0</v>
      </c>
      <c r="BA108" s="34">
        <v>0</v>
      </c>
      <c r="BB108" s="6">
        <f>AZ108-BA108</f>
        <v>0</v>
      </c>
      <c r="BC108" s="33" t="str">
        <f t="shared" si="1"/>
        <v>geen actie</v>
      </c>
      <c r="BD108" s="70">
        <v>107</v>
      </c>
      <c r="BE108" s="35"/>
      <c r="BF108" s="35"/>
      <c r="BG108" s="35"/>
      <c r="BH108" s="35"/>
      <c r="BI108" s="35"/>
      <c r="BJ108" s="35"/>
      <c r="BK108" s="35"/>
      <c r="BL108" s="35"/>
    </row>
    <row r="109" spans="1:64" hidden="1" x14ac:dyDescent="0.3">
      <c r="A109" s="68">
        <v>108</v>
      </c>
      <c r="B109" s="3" t="str">
        <f>IF(A109=BD109,"v","x")</f>
        <v>v</v>
      </c>
      <c r="C109" s="3"/>
      <c r="D109" s="46"/>
      <c r="E109" s="27"/>
      <c r="F109" s="69"/>
      <c r="G109" s="6"/>
      <c r="H109" s="28">
        <f>SUM(K109+O109+S109+W109+AA109+AE109+AI109+AM109+AQ109+AU109+AY109)</f>
        <v>0</v>
      </c>
      <c r="I109" s="33"/>
      <c r="J109" s="38">
        <f>2018-I109</f>
        <v>2018</v>
      </c>
      <c r="K109" s="17"/>
      <c r="L109" s="30">
        <v>1</v>
      </c>
      <c r="M109" s="30"/>
      <c r="N109" s="30"/>
      <c r="O109" s="31">
        <f>SUM(M109*10+N109)/L109*10</f>
        <v>0</v>
      </c>
      <c r="P109" s="30">
        <v>1</v>
      </c>
      <c r="Q109" s="30"/>
      <c r="R109" s="30"/>
      <c r="S109" s="31">
        <f>SUM(Q109*10+R109)/P109*10</f>
        <v>0</v>
      </c>
      <c r="T109" s="30">
        <v>1</v>
      </c>
      <c r="U109" s="30"/>
      <c r="V109" s="30"/>
      <c r="W109" s="31">
        <f>SUM(U109*10+V109)/T109*10</f>
        <v>0</v>
      </c>
      <c r="X109" s="30">
        <v>1</v>
      </c>
      <c r="Y109" s="30"/>
      <c r="Z109" s="30"/>
      <c r="AA109" s="31">
        <f>SUM(Y109*10+Z109)/X109*10</f>
        <v>0</v>
      </c>
      <c r="AB109" s="30">
        <v>1</v>
      </c>
      <c r="AC109" s="30"/>
      <c r="AD109" s="30"/>
      <c r="AE109" s="31">
        <f>SUM(AC109*10+AD109)/AB109*10</f>
        <v>0</v>
      </c>
      <c r="AF109" s="30">
        <v>1</v>
      </c>
      <c r="AG109" s="30"/>
      <c r="AH109" s="30"/>
      <c r="AI109" s="31">
        <f>SUM(AG109*10+AH109)/AF109*10</f>
        <v>0</v>
      </c>
      <c r="AJ109" s="30">
        <v>1</v>
      </c>
      <c r="AK109" s="30"/>
      <c r="AL109" s="30"/>
      <c r="AM109" s="31">
        <f>SUM(AK109*10+AL109)/AJ109*10</f>
        <v>0</v>
      </c>
      <c r="AN109" s="30">
        <v>1</v>
      </c>
      <c r="AO109" s="30"/>
      <c r="AP109" s="30"/>
      <c r="AQ109" s="31">
        <f>SUM(AO109*10+AP109)/AN109*10</f>
        <v>0</v>
      </c>
      <c r="AR109" s="30">
        <v>1</v>
      </c>
      <c r="AS109" s="30"/>
      <c r="AT109" s="30"/>
      <c r="AU109" s="31">
        <f>SUM(AS109*10+AT109)/AR109*10</f>
        <v>0</v>
      </c>
      <c r="AV109" s="30">
        <v>1</v>
      </c>
      <c r="AW109" s="30"/>
      <c r="AX109" s="30"/>
      <c r="AY109" s="31">
        <f>SUM(AW109*10+AX109)/AV109*10</f>
        <v>0</v>
      </c>
      <c r="AZ109" s="33">
        <f>IF(H109&lt;250,0,IF(H109&lt;500,250,IF(H109&lt;750,"500",IF(H109&lt;1000,750,IF(H109&lt;1500,1000,IF(H109&lt;2000,1500,IF(H109&lt;2500,2000,IF(H109&lt;3000,2500,3000))))))))</f>
        <v>0</v>
      </c>
      <c r="BA109" s="34">
        <v>0</v>
      </c>
      <c r="BB109" s="6">
        <f>AZ109-BA109</f>
        <v>0</v>
      </c>
      <c r="BC109" s="33" t="str">
        <f t="shared" si="1"/>
        <v>geen actie</v>
      </c>
      <c r="BD109" s="70">
        <v>108</v>
      </c>
      <c r="BE109" s="35"/>
      <c r="BF109" s="35"/>
      <c r="BG109" s="35"/>
      <c r="BH109" s="35"/>
      <c r="BI109" s="35"/>
      <c r="BJ109" s="35"/>
      <c r="BK109" s="35"/>
      <c r="BL109" s="35"/>
    </row>
    <row r="110" spans="1:64" hidden="1" x14ac:dyDescent="0.3">
      <c r="A110" s="68">
        <v>109</v>
      </c>
      <c r="B110" s="3" t="str">
        <f>IF(A110=BD110,"v","x")</f>
        <v>v</v>
      </c>
      <c r="C110" s="3"/>
      <c r="D110" s="46"/>
      <c r="E110" s="27"/>
      <c r="F110" s="69"/>
      <c r="G110" s="6"/>
      <c r="H110" s="28">
        <f>SUM(K110+O110+S110+W110+AA110+AE110+AI110+AM110+AQ110+AU110+AY110)</f>
        <v>0</v>
      </c>
      <c r="I110" s="33"/>
      <c r="J110" s="38">
        <f>2018-I110</f>
        <v>2018</v>
      </c>
      <c r="K110" s="17"/>
      <c r="L110" s="30">
        <v>1</v>
      </c>
      <c r="M110" s="30"/>
      <c r="N110" s="30"/>
      <c r="O110" s="31">
        <f>SUM(M110*10+N110)/L110*10</f>
        <v>0</v>
      </c>
      <c r="P110" s="30">
        <v>1</v>
      </c>
      <c r="Q110" s="30"/>
      <c r="R110" s="30"/>
      <c r="S110" s="31">
        <f>SUM(Q110*10+R110)/P110*10</f>
        <v>0</v>
      </c>
      <c r="T110" s="30">
        <v>1</v>
      </c>
      <c r="U110" s="30"/>
      <c r="V110" s="30"/>
      <c r="W110" s="31">
        <f>SUM(U110*10+V110)/T110*10</f>
        <v>0</v>
      </c>
      <c r="X110" s="30">
        <v>1</v>
      </c>
      <c r="Y110" s="30"/>
      <c r="Z110" s="30"/>
      <c r="AA110" s="31">
        <f>SUM(Y110*10+Z110)/X110*10</f>
        <v>0</v>
      </c>
      <c r="AB110" s="30">
        <v>1</v>
      </c>
      <c r="AC110" s="30"/>
      <c r="AD110" s="30"/>
      <c r="AE110" s="31">
        <f>SUM(AC110*10+AD110)/AB110*10</f>
        <v>0</v>
      </c>
      <c r="AF110" s="30">
        <v>1</v>
      </c>
      <c r="AG110" s="30"/>
      <c r="AH110" s="30"/>
      <c r="AI110" s="31">
        <f>SUM(AG110*10+AH110)/AF110*10</f>
        <v>0</v>
      </c>
      <c r="AJ110" s="30">
        <v>1</v>
      </c>
      <c r="AK110" s="30"/>
      <c r="AL110" s="30"/>
      <c r="AM110" s="31">
        <f>SUM(AK110*10+AL110)/AJ110*10</f>
        <v>0</v>
      </c>
      <c r="AN110" s="30">
        <v>1</v>
      </c>
      <c r="AO110" s="30"/>
      <c r="AP110" s="30"/>
      <c r="AQ110" s="31">
        <f>SUM(AO110*10+AP110)/AN110*10</f>
        <v>0</v>
      </c>
      <c r="AR110" s="30">
        <v>1</v>
      </c>
      <c r="AS110" s="30"/>
      <c r="AT110" s="30"/>
      <c r="AU110" s="31">
        <f>SUM(AS110*10+AT110)/AR110*10</f>
        <v>0</v>
      </c>
      <c r="AV110" s="30">
        <v>1</v>
      </c>
      <c r="AW110" s="30"/>
      <c r="AX110" s="30"/>
      <c r="AY110" s="31">
        <f>SUM(AW110*10+AX110)/AV110*10</f>
        <v>0</v>
      </c>
      <c r="AZ110" s="33">
        <f>IF(H110&lt;250,0,IF(H110&lt;500,250,IF(H110&lt;750,"500",IF(H110&lt;1000,750,IF(H110&lt;1500,1000,IF(H110&lt;2000,1500,IF(H110&lt;2500,2000,IF(H110&lt;3000,2500,3000))))))))</f>
        <v>0</v>
      </c>
      <c r="BA110" s="34">
        <v>0</v>
      </c>
      <c r="BB110" s="6">
        <f>AZ110-BA110</f>
        <v>0</v>
      </c>
      <c r="BC110" s="33" t="str">
        <f t="shared" si="1"/>
        <v>geen actie</v>
      </c>
      <c r="BD110" s="70">
        <v>109</v>
      </c>
      <c r="BE110" s="35"/>
      <c r="BF110" s="35"/>
      <c r="BG110" s="35"/>
      <c r="BH110" s="35"/>
      <c r="BI110" s="35"/>
      <c r="BJ110" s="35"/>
      <c r="BK110" s="35"/>
      <c r="BL110" s="35"/>
    </row>
    <row r="111" spans="1:64" hidden="1" x14ac:dyDescent="0.3">
      <c r="A111" s="68">
        <v>110</v>
      </c>
      <c r="B111" s="3" t="str">
        <f>IF(A111=BD111,"v","x")</f>
        <v>v</v>
      </c>
      <c r="C111" s="3"/>
      <c r="D111" s="46"/>
      <c r="E111" s="27"/>
      <c r="F111" s="69"/>
      <c r="G111" s="6"/>
      <c r="H111" s="28">
        <f>SUM(K111+O111+S111+W111+AA111+AE111+AI111+AM111+AQ111+AU111+AY111)</f>
        <v>0</v>
      </c>
      <c r="I111" s="33"/>
      <c r="J111" s="38">
        <f>2018-I111</f>
        <v>2018</v>
      </c>
      <c r="K111" s="17"/>
      <c r="L111" s="30">
        <v>1</v>
      </c>
      <c r="M111" s="30"/>
      <c r="N111" s="30"/>
      <c r="O111" s="31">
        <f>SUM(M111*10+N111)/L111*10</f>
        <v>0</v>
      </c>
      <c r="P111" s="30">
        <v>1</v>
      </c>
      <c r="Q111" s="30"/>
      <c r="R111" s="30"/>
      <c r="S111" s="31">
        <f>SUM(Q111*10+R111)/P111*10</f>
        <v>0</v>
      </c>
      <c r="T111" s="30">
        <v>1</v>
      </c>
      <c r="U111" s="30"/>
      <c r="V111" s="30"/>
      <c r="W111" s="31">
        <f>SUM(U111*10+V111)/T111*10</f>
        <v>0</v>
      </c>
      <c r="X111" s="30">
        <v>1</v>
      </c>
      <c r="Y111" s="30"/>
      <c r="Z111" s="30"/>
      <c r="AA111" s="31">
        <f>SUM(Y111*10+Z111)/X111*10</f>
        <v>0</v>
      </c>
      <c r="AB111" s="30">
        <v>1</v>
      </c>
      <c r="AC111" s="30"/>
      <c r="AD111" s="30"/>
      <c r="AE111" s="31">
        <f>SUM(AC111*10+AD111)/AB111*10</f>
        <v>0</v>
      </c>
      <c r="AF111" s="30">
        <v>1</v>
      </c>
      <c r="AG111" s="30"/>
      <c r="AH111" s="30"/>
      <c r="AI111" s="31">
        <f>SUM(AG111*10+AH111)/AF111*10</f>
        <v>0</v>
      </c>
      <c r="AJ111" s="30">
        <v>1</v>
      </c>
      <c r="AK111" s="30"/>
      <c r="AL111" s="30"/>
      <c r="AM111" s="31">
        <f>SUM(AK111*10+AL111)/AJ111*10</f>
        <v>0</v>
      </c>
      <c r="AN111" s="30">
        <v>1</v>
      </c>
      <c r="AO111" s="30"/>
      <c r="AP111" s="30"/>
      <c r="AQ111" s="31">
        <f>SUM(AO111*10+AP111)/AN111*10</f>
        <v>0</v>
      </c>
      <c r="AR111" s="30">
        <v>1</v>
      </c>
      <c r="AS111" s="30"/>
      <c r="AT111" s="30"/>
      <c r="AU111" s="31">
        <f>SUM(AS111*10+AT111)/AR111*10</f>
        <v>0</v>
      </c>
      <c r="AV111" s="30">
        <v>1</v>
      </c>
      <c r="AW111" s="30"/>
      <c r="AX111" s="30"/>
      <c r="AY111" s="31">
        <f>SUM(AW111*10+AX111)/AV111*10</f>
        <v>0</v>
      </c>
      <c r="AZ111" s="33">
        <f>IF(H111&lt;250,0,IF(H111&lt;500,250,IF(H111&lt;750,"500",IF(H111&lt;1000,750,IF(H111&lt;1500,1000,IF(H111&lt;2000,1500,IF(H111&lt;2500,2000,IF(H111&lt;3000,2500,3000))))))))</f>
        <v>0</v>
      </c>
      <c r="BA111" s="34">
        <v>0</v>
      </c>
      <c r="BB111" s="6">
        <f>AZ111-BA111</f>
        <v>0</v>
      </c>
      <c r="BC111" s="33" t="str">
        <f t="shared" si="1"/>
        <v>geen actie</v>
      </c>
      <c r="BD111" s="70">
        <v>110</v>
      </c>
      <c r="BE111" s="35"/>
      <c r="BF111" s="35"/>
      <c r="BG111" s="35"/>
      <c r="BH111" s="35"/>
      <c r="BI111" s="35"/>
      <c r="BJ111" s="35"/>
      <c r="BK111" s="35"/>
      <c r="BL111" s="35"/>
    </row>
    <row r="112" spans="1:64" hidden="1" x14ac:dyDescent="0.3">
      <c r="A112" s="68">
        <v>111</v>
      </c>
      <c r="B112" s="3" t="str">
        <f>IF(A112=BD112,"v","x")</f>
        <v>v</v>
      </c>
      <c r="C112" s="3"/>
      <c r="D112" s="46"/>
      <c r="E112" s="27"/>
      <c r="F112" s="69"/>
      <c r="G112" s="6"/>
      <c r="H112" s="28">
        <f>SUM(K112+O112+S112+W112+AA112+AE112+AI112+AM112+AQ112+AU112+AY112)</f>
        <v>0</v>
      </c>
      <c r="I112" s="33"/>
      <c r="J112" s="38">
        <f>2018-I112</f>
        <v>2018</v>
      </c>
      <c r="K112" s="17"/>
      <c r="L112" s="30">
        <v>1</v>
      </c>
      <c r="M112" s="30"/>
      <c r="N112" s="30"/>
      <c r="O112" s="31">
        <f>SUM(M112*10+N112)/L112*10</f>
        <v>0</v>
      </c>
      <c r="P112" s="30">
        <v>1</v>
      </c>
      <c r="Q112" s="30"/>
      <c r="R112" s="30"/>
      <c r="S112" s="31">
        <f>SUM(Q112*10+R112)/P112*10</f>
        <v>0</v>
      </c>
      <c r="T112" s="30">
        <v>1</v>
      </c>
      <c r="U112" s="30"/>
      <c r="V112" s="30"/>
      <c r="W112" s="31">
        <f>SUM(U112*10+V112)/T112*10</f>
        <v>0</v>
      </c>
      <c r="X112" s="30">
        <v>1</v>
      </c>
      <c r="Y112" s="30"/>
      <c r="Z112" s="30"/>
      <c r="AA112" s="31">
        <f>SUM(Y112*10+Z112)/X112*10</f>
        <v>0</v>
      </c>
      <c r="AB112" s="30">
        <v>1</v>
      </c>
      <c r="AC112" s="30"/>
      <c r="AD112" s="30"/>
      <c r="AE112" s="31">
        <f>SUM(AC112*10+AD112)/AB112*10</f>
        <v>0</v>
      </c>
      <c r="AF112" s="30">
        <v>1</v>
      </c>
      <c r="AG112" s="30"/>
      <c r="AH112" s="30"/>
      <c r="AI112" s="31">
        <f>SUM(AG112*10+AH112)/AF112*10</f>
        <v>0</v>
      </c>
      <c r="AJ112" s="30">
        <v>1</v>
      </c>
      <c r="AK112" s="30"/>
      <c r="AL112" s="30"/>
      <c r="AM112" s="31">
        <f>SUM(AK112*10+AL112)/AJ112*10</f>
        <v>0</v>
      </c>
      <c r="AN112" s="30">
        <v>1</v>
      </c>
      <c r="AO112" s="30"/>
      <c r="AP112" s="30"/>
      <c r="AQ112" s="31">
        <f>SUM(AO112*10+AP112)/AN112*10</f>
        <v>0</v>
      </c>
      <c r="AR112" s="30">
        <v>1</v>
      </c>
      <c r="AS112" s="30"/>
      <c r="AT112" s="30"/>
      <c r="AU112" s="31">
        <f>SUM(AS112*10+AT112)/AR112*10</f>
        <v>0</v>
      </c>
      <c r="AV112" s="30">
        <v>1</v>
      </c>
      <c r="AW112" s="30"/>
      <c r="AX112" s="30"/>
      <c r="AY112" s="31">
        <f>SUM(AW112*10+AX112)/AV112*10</f>
        <v>0</v>
      </c>
      <c r="AZ112" s="33">
        <f>IF(H112&lt;250,0,IF(H112&lt;500,250,IF(H112&lt;750,"500",IF(H112&lt;1000,750,IF(H112&lt;1500,1000,IF(H112&lt;2000,1500,IF(H112&lt;2500,2000,IF(H112&lt;3000,2500,3000))))))))</f>
        <v>0</v>
      </c>
      <c r="BA112" s="34">
        <v>0</v>
      </c>
      <c r="BB112" s="6">
        <f>AZ112-BA112</f>
        <v>0</v>
      </c>
      <c r="BC112" s="33" t="str">
        <f t="shared" si="1"/>
        <v>geen actie</v>
      </c>
      <c r="BD112" s="70">
        <v>111</v>
      </c>
      <c r="BE112" s="35"/>
      <c r="BF112" s="35"/>
      <c r="BG112" s="35"/>
      <c r="BH112" s="35"/>
      <c r="BI112" s="35"/>
      <c r="BJ112" s="35"/>
      <c r="BK112" s="35"/>
      <c r="BL112" s="35"/>
    </row>
    <row r="113" spans="1:64" hidden="1" x14ac:dyDescent="0.3">
      <c r="A113" s="68">
        <v>112</v>
      </c>
      <c r="B113" s="3" t="str">
        <f>IF(A113=BD113,"v","x")</f>
        <v>v</v>
      </c>
      <c r="C113" s="3"/>
      <c r="D113" s="46"/>
      <c r="E113" s="27"/>
      <c r="F113" s="69"/>
      <c r="G113" s="6"/>
      <c r="H113" s="28">
        <f>SUM(K113+O113+S113+W113+AA113+AE113+AI113+AM113+AQ113+AU113+AY113)</f>
        <v>0</v>
      </c>
      <c r="I113" s="33"/>
      <c r="J113" s="38">
        <f>2018-I113</f>
        <v>2018</v>
      </c>
      <c r="K113" s="17"/>
      <c r="L113" s="30">
        <v>1</v>
      </c>
      <c r="M113" s="30"/>
      <c r="N113" s="30"/>
      <c r="O113" s="31">
        <f>SUM(M113*10+N113)/L113*10</f>
        <v>0</v>
      </c>
      <c r="P113" s="30">
        <v>1</v>
      </c>
      <c r="Q113" s="30"/>
      <c r="R113" s="30"/>
      <c r="S113" s="31">
        <f>SUM(Q113*10+R113)/P113*10</f>
        <v>0</v>
      </c>
      <c r="T113" s="30">
        <v>1</v>
      </c>
      <c r="U113" s="30"/>
      <c r="V113" s="30"/>
      <c r="W113" s="31">
        <f>SUM(U113*10+V113)/T113*10</f>
        <v>0</v>
      </c>
      <c r="X113" s="30">
        <v>1</v>
      </c>
      <c r="Y113" s="30"/>
      <c r="Z113" s="30"/>
      <c r="AA113" s="31">
        <f>SUM(Y113*10+Z113)/X113*10</f>
        <v>0</v>
      </c>
      <c r="AB113" s="30">
        <v>1</v>
      </c>
      <c r="AC113" s="30"/>
      <c r="AD113" s="30"/>
      <c r="AE113" s="31">
        <f>SUM(AC113*10+AD113)/AB113*10</f>
        <v>0</v>
      </c>
      <c r="AF113" s="30">
        <v>1</v>
      </c>
      <c r="AG113" s="30"/>
      <c r="AH113" s="30"/>
      <c r="AI113" s="31">
        <f>SUM(AG113*10+AH113)/AF113*10</f>
        <v>0</v>
      </c>
      <c r="AJ113" s="30">
        <v>1</v>
      </c>
      <c r="AK113" s="30"/>
      <c r="AL113" s="30"/>
      <c r="AM113" s="31">
        <f>SUM(AK113*10+AL113)/AJ113*10</f>
        <v>0</v>
      </c>
      <c r="AN113" s="30">
        <v>1</v>
      </c>
      <c r="AO113" s="30"/>
      <c r="AP113" s="30"/>
      <c r="AQ113" s="31">
        <f>SUM(AO113*10+AP113)/AN113*10</f>
        <v>0</v>
      </c>
      <c r="AR113" s="30">
        <v>1</v>
      </c>
      <c r="AS113" s="30"/>
      <c r="AT113" s="30"/>
      <c r="AU113" s="31">
        <f>SUM(AS113*10+AT113)/AR113*10</f>
        <v>0</v>
      </c>
      <c r="AV113" s="30">
        <v>1</v>
      </c>
      <c r="AW113" s="30"/>
      <c r="AX113" s="30"/>
      <c r="AY113" s="31">
        <f>SUM(AW113*10+AX113)/AV113*10</f>
        <v>0</v>
      </c>
      <c r="AZ113" s="33">
        <f>IF(H113&lt;250,0,IF(H113&lt;500,250,IF(H113&lt;750,"500",IF(H113&lt;1000,750,IF(H113&lt;1500,1000,IF(H113&lt;2000,1500,IF(H113&lt;2500,2000,IF(H113&lt;3000,2500,3000))))))))</f>
        <v>0</v>
      </c>
      <c r="BA113" s="34">
        <v>0</v>
      </c>
      <c r="BB113" s="6">
        <f>AZ113-BA113</f>
        <v>0</v>
      </c>
      <c r="BC113" s="33" t="str">
        <f t="shared" si="1"/>
        <v>geen actie</v>
      </c>
      <c r="BD113" s="70">
        <v>112</v>
      </c>
      <c r="BE113" s="35"/>
      <c r="BF113" s="35"/>
      <c r="BG113" s="35"/>
      <c r="BH113" s="35"/>
      <c r="BI113" s="35"/>
      <c r="BJ113" s="35"/>
      <c r="BK113" s="35"/>
      <c r="BL113" s="35"/>
    </row>
    <row r="114" spans="1:64" hidden="1" x14ac:dyDescent="0.3">
      <c r="A114" s="68">
        <v>113</v>
      </c>
      <c r="B114" s="3" t="str">
        <f>IF(A114=BD114,"v","x")</f>
        <v>v</v>
      </c>
      <c r="C114" s="3"/>
      <c r="D114" s="46"/>
      <c r="E114" s="27"/>
      <c r="F114" s="69"/>
      <c r="G114" s="6"/>
      <c r="H114" s="28">
        <f>SUM(K114+O114+S114+W114+AA114+AE114+AI114+AM114+AQ114+AU114+AY114)</f>
        <v>0</v>
      </c>
      <c r="I114" s="33"/>
      <c r="J114" s="38">
        <f>2018-I114</f>
        <v>2018</v>
      </c>
      <c r="K114" s="17"/>
      <c r="L114" s="30">
        <v>1</v>
      </c>
      <c r="M114" s="30"/>
      <c r="N114" s="30"/>
      <c r="O114" s="31">
        <f>SUM(M114*10+N114)/L114*10</f>
        <v>0</v>
      </c>
      <c r="P114" s="30">
        <v>1</v>
      </c>
      <c r="Q114" s="30"/>
      <c r="R114" s="30"/>
      <c r="S114" s="31">
        <f>SUM(Q114*10+R114)/P114*10</f>
        <v>0</v>
      </c>
      <c r="T114" s="30">
        <v>1</v>
      </c>
      <c r="U114" s="30"/>
      <c r="V114" s="30"/>
      <c r="W114" s="31">
        <f>SUM(U114*10+V114)/T114*10</f>
        <v>0</v>
      </c>
      <c r="X114" s="30">
        <v>1</v>
      </c>
      <c r="Y114" s="30"/>
      <c r="Z114" s="30"/>
      <c r="AA114" s="31">
        <f>SUM(Y114*10+Z114)/X114*10</f>
        <v>0</v>
      </c>
      <c r="AB114" s="30">
        <v>1</v>
      </c>
      <c r="AC114" s="30"/>
      <c r="AD114" s="30"/>
      <c r="AE114" s="31">
        <f>SUM(AC114*10+AD114)/AB114*10</f>
        <v>0</v>
      </c>
      <c r="AF114" s="30">
        <v>1</v>
      </c>
      <c r="AG114" s="30"/>
      <c r="AH114" s="30"/>
      <c r="AI114" s="31">
        <f>SUM(AG114*10+AH114)/AF114*10</f>
        <v>0</v>
      </c>
      <c r="AJ114" s="30">
        <v>1</v>
      </c>
      <c r="AK114" s="30"/>
      <c r="AL114" s="30"/>
      <c r="AM114" s="31">
        <f>SUM(AK114*10+AL114)/AJ114*10</f>
        <v>0</v>
      </c>
      <c r="AN114" s="30">
        <v>1</v>
      </c>
      <c r="AO114" s="30"/>
      <c r="AP114" s="30"/>
      <c r="AQ114" s="31">
        <f>SUM(AO114*10+AP114)/AN114*10</f>
        <v>0</v>
      </c>
      <c r="AR114" s="30">
        <v>1</v>
      </c>
      <c r="AS114" s="30"/>
      <c r="AT114" s="30"/>
      <c r="AU114" s="31">
        <f>SUM(AS114*10+AT114)/AR114*10</f>
        <v>0</v>
      </c>
      <c r="AV114" s="30">
        <v>1</v>
      </c>
      <c r="AW114" s="30"/>
      <c r="AX114" s="30"/>
      <c r="AY114" s="31">
        <f>SUM(AW114*10+AX114)/AV114*10</f>
        <v>0</v>
      </c>
      <c r="AZ114" s="33">
        <f>IF(H114&lt;250,0,IF(H114&lt;500,250,IF(H114&lt;750,"500",IF(H114&lt;1000,750,IF(H114&lt;1500,1000,IF(H114&lt;2000,1500,IF(H114&lt;2500,2000,IF(H114&lt;3000,2500,3000))))))))</f>
        <v>0</v>
      </c>
      <c r="BA114" s="34">
        <v>0</v>
      </c>
      <c r="BB114" s="6">
        <f>AZ114-BA114</f>
        <v>0</v>
      </c>
      <c r="BC114" s="33" t="str">
        <f t="shared" si="1"/>
        <v>geen actie</v>
      </c>
      <c r="BD114" s="70">
        <v>113</v>
      </c>
      <c r="BE114" s="35"/>
      <c r="BF114" s="35"/>
      <c r="BG114" s="35"/>
      <c r="BH114" s="35"/>
      <c r="BI114" s="35"/>
      <c r="BJ114" s="35"/>
      <c r="BK114" s="35"/>
      <c r="BL114" s="35"/>
    </row>
    <row r="115" spans="1:64" hidden="1" x14ac:dyDescent="0.3">
      <c r="A115" s="68">
        <v>114</v>
      </c>
      <c r="B115" s="3" t="str">
        <f>IF(A115=BD115,"v","x")</f>
        <v>v</v>
      </c>
      <c r="C115" s="3"/>
      <c r="D115" s="46"/>
      <c r="E115" s="27"/>
      <c r="F115" s="69"/>
      <c r="G115" s="6"/>
      <c r="H115" s="28">
        <f>SUM(K115+O115+S115+W115+AA115+AE115+AI115+AM115+AQ115+AU115+AY115)</f>
        <v>0</v>
      </c>
      <c r="I115" s="33"/>
      <c r="J115" s="38">
        <f>2018-I115</f>
        <v>2018</v>
      </c>
      <c r="K115" s="17"/>
      <c r="L115" s="30">
        <v>1</v>
      </c>
      <c r="M115" s="30"/>
      <c r="N115" s="30"/>
      <c r="O115" s="31">
        <f>SUM(M115*10+N115)/L115*10</f>
        <v>0</v>
      </c>
      <c r="P115" s="30">
        <v>1</v>
      </c>
      <c r="Q115" s="30"/>
      <c r="R115" s="30"/>
      <c r="S115" s="31">
        <f>SUM(Q115*10+R115)/P115*10</f>
        <v>0</v>
      </c>
      <c r="T115" s="30">
        <v>1</v>
      </c>
      <c r="U115" s="30"/>
      <c r="V115" s="30"/>
      <c r="W115" s="31">
        <f>SUM(U115*10+V115)/T115*10</f>
        <v>0</v>
      </c>
      <c r="X115" s="30">
        <v>1</v>
      </c>
      <c r="Y115" s="30"/>
      <c r="Z115" s="30"/>
      <c r="AA115" s="31">
        <f>SUM(Y115*10+Z115)/X115*10</f>
        <v>0</v>
      </c>
      <c r="AB115" s="30">
        <v>1</v>
      </c>
      <c r="AC115" s="30"/>
      <c r="AD115" s="30"/>
      <c r="AE115" s="31">
        <f>SUM(AC115*10+AD115)/AB115*10</f>
        <v>0</v>
      </c>
      <c r="AF115" s="30">
        <v>1</v>
      </c>
      <c r="AG115" s="30"/>
      <c r="AH115" s="30"/>
      <c r="AI115" s="31">
        <f>SUM(AG115*10+AH115)/AF115*10</f>
        <v>0</v>
      </c>
      <c r="AJ115" s="30">
        <v>1</v>
      </c>
      <c r="AK115" s="30"/>
      <c r="AL115" s="30"/>
      <c r="AM115" s="31">
        <f>SUM(AK115*10+AL115)/AJ115*10</f>
        <v>0</v>
      </c>
      <c r="AN115" s="30">
        <v>1</v>
      </c>
      <c r="AO115" s="30"/>
      <c r="AP115" s="30"/>
      <c r="AQ115" s="31">
        <f>SUM(AO115*10+AP115)/AN115*10</f>
        <v>0</v>
      </c>
      <c r="AR115" s="30">
        <v>1</v>
      </c>
      <c r="AS115" s="30"/>
      <c r="AT115" s="30"/>
      <c r="AU115" s="31">
        <f>SUM(AS115*10+AT115)/AR115*10</f>
        <v>0</v>
      </c>
      <c r="AV115" s="30">
        <v>1</v>
      </c>
      <c r="AW115" s="30"/>
      <c r="AX115" s="30"/>
      <c r="AY115" s="31">
        <f>SUM(AW115*10+AX115)/AV115*10</f>
        <v>0</v>
      </c>
      <c r="AZ115" s="33">
        <f>IF(H115&lt;250,0,IF(H115&lt;500,250,IF(H115&lt;750,"500",IF(H115&lt;1000,750,IF(H115&lt;1500,1000,IF(H115&lt;2000,1500,IF(H115&lt;2500,2000,IF(H115&lt;3000,2500,3000))))))))</f>
        <v>0</v>
      </c>
      <c r="BA115" s="34">
        <v>0</v>
      </c>
      <c r="BB115" s="6">
        <f>AZ115-BA115</f>
        <v>0</v>
      </c>
      <c r="BC115" s="33" t="str">
        <f t="shared" si="1"/>
        <v>geen actie</v>
      </c>
      <c r="BD115" s="70">
        <v>114</v>
      </c>
      <c r="BE115" s="35"/>
      <c r="BF115" s="35"/>
      <c r="BG115" s="35"/>
      <c r="BH115" s="35"/>
      <c r="BI115" s="35"/>
      <c r="BJ115" s="35"/>
      <c r="BK115" s="35"/>
      <c r="BL115" s="35"/>
    </row>
    <row r="116" spans="1:64" hidden="1" x14ac:dyDescent="0.3">
      <c r="A116" s="68">
        <v>115</v>
      </c>
      <c r="B116" s="3" t="str">
        <f>IF(A116=BD116,"v","x")</f>
        <v>v</v>
      </c>
      <c r="C116" s="3"/>
      <c r="D116" s="46"/>
      <c r="E116" s="27"/>
      <c r="F116" s="69"/>
      <c r="G116" s="6"/>
      <c r="H116" s="28">
        <f>SUM(K116+O116+S116+W116+AA116+AE116+AI116+AM116+AQ116+AU116+AY116)</f>
        <v>0</v>
      </c>
      <c r="I116" s="33"/>
      <c r="J116" s="38">
        <f>2018-I116</f>
        <v>2018</v>
      </c>
      <c r="K116" s="17"/>
      <c r="L116" s="30">
        <v>1</v>
      </c>
      <c r="M116" s="30"/>
      <c r="N116" s="30"/>
      <c r="O116" s="31">
        <f>SUM(M116*10+N116)/L116*10</f>
        <v>0</v>
      </c>
      <c r="P116" s="30">
        <v>1</v>
      </c>
      <c r="Q116" s="30"/>
      <c r="R116" s="30"/>
      <c r="S116" s="31">
        <f>SUM(Q116*10+R116)/P116*10</f>
        <v>0</v>
      </c>
      <c r="T116" s="30">
        <v>1</v>
      </c>
      <c r="U116" s="30"/>
      <c r="V116" s="30"/>
      <c r="W116" s="31">
        <f>SUM(U116*10+V116)/T116*10</f>
        <v>0</v>
      </c>
      <c r="X116" s="30">
        <v>1</v>
      </c>
      <c r="Y116" s="30"/>
      <c r="Z116" s="30"/>
      <c r="AA116" s="31">
        <f>SUM(Y116*10+Z116)/X116*10</f>
        <v>0</v>
      </c>
      <c r="AB116" s="30">
        <v>1</v>
      </c>
      <c r="AC116" s="30"/>
      <c r="AD116" s="30"/>
      <c r="AE116" s="31">
        <f>SUM(AC116*10+AD116)/AB116*10</f>
        <v>0</v>
      </c>
      <c r="AF116" s="30">
        <v>1</v>
      </c>
      <c r="AG116" s="30"/>
      <c r="AH116" s="30"/>
      <c r="AI116" s="31">
        <f>SUM(AG116*10+AH116)/AF116*10</f>
        <v>0</v>
      </c>
      <c r="AJ116" s="30">
        <v>1</v>
      </c>
      <c r="AK116" s="30"/>
      <c r="AL116" s="30"/>
      <c r="AM116" s="31">
        <f>SUM(AK116*10+AL116)/AJ116*10</f>
        <v>0</v>
      </c>
      <c r="AN116" s="30">
        <v>1</v>
      </c>
      <c r="AO116" s="30"/>
      <c r="AP116" s="30"/>
      <c r="AQ116" s="31">
        <f>SUM(AO116*10+AP116)/AN116*10</f>
        <v>0</v>
      </c>
      <c r="AR116" s="30">
        <v>1</v>
      </c>
      <c r="AS116" s="30"/>
      <c r="AT116" s="30"/>
      <c r="AU116" s="31">
        <f>SUM(AS116*10+AT116)/AR116*10</f>
        <v>0</v>
      </c>
      <c r="AV116" s="30">
        <v>1</v>
      </c>
      <c r="AW116" s="30"/>
      <c r="AX116" s="30"/>
      <c r="AY116" s="31">
        <f>SUM(AW116*10+AX116)/AV116*10</f>
        <v>0</v>
      </c>
      <c r="AZ116" s="33">
        <f>IF(H116&lt;250,0,IF(H116&lt;500,250,IF(H116&lt;750,"500",IF(H116&lt;1000,750,IF(H116&lt;1500,1000,IF(H116&lt;2000,1500,IF(H116&lt;2500,2000,IF(H116&lt;3000,2500,3000))))))))</f>
        <v>0</v>
      </c>
      <c r="BA116" s="34">
        <v>0</v>
      </c>
      <c r="BB116" s="6">
        <f>AZ116-BA116</f>
        <v>0</v>
      </c>
      <c r="BC116" s="33" t="str">
        <f t="shared" si="1"/>
        <v>geen actie</v>
      </c>
      <c r="BD116" s="70">
        <v>115</v>
      </c>
      <c r="BE116" s="35"/>
      <c r="BF116" s="35"/>
      <c r="BG116" s="35"/>
      <c r="BH116" s="35"/>
      <c r="BI116" s="35"/>
      <c r="BJ116" s="35"/>
      <c r="BK116" s="35"/>
      <c r="BL116" s="35"/>
    </row>
    <row r="117" spans="1:64" hidden="1" x14ac:dyDescent="0.3">
      <c r="A117" s="68">
        <v>116</v>
      </c>
      <c r="B117" s="3" t="str">
        <f>IF(A117=BD117,"v","x")</f>
        <v>v</v>
      </c>
      <c r="C117" s="3"/>
      <c r="D117" s="46"/>
      <c r="E117" s="27"/>
      <c r="F117" s="69"/>
      <c r="G117" s="6"/>
      <c r="H117" s="28">
        <f>SUM(K117+O117+S117+W117+AA117+AE117+AI117+AM117+AQ117+AU117+AY117)</f>
        <v>0</v>
      </c>
      <c r="I117" s="33"/>
      <c r="J117" s="38">
        <f>2018-I117</f>
        <v>2018</v>
      </c>
      <c r="K117" s="17"/>
      <c r="L117" s="30">
        <v>1</v>
      </c>
      <c r="M117" s="30"/>
      <c r="N117" s="30"/>
      <c r="O117" s="31">
        <f>SUM(M117*10+N117)/L117*10</f>
        <v>0</v>
      </c>
      <c r="P117" s="30">
        <v>1</v>
      </c>
      <c r="Q117" s="30"/>
      <c r="R117" s="30"/>
      <c r="S117" s="31">
        <f>SUM(Q117*10+R117)/P117*10</f>
        <v>0</v>
      </c>
      <c r="T117" s="30">
        <v>1</v>
      </c>
      <c r="U117" s="30"/>
      <c r="V117" s="30"/>
      <c r="W117" s="31">
        <f>SUM(U117*10+V117)/T117*10</f>
        <v>0</v>
      </c>
      <c r="X117" s="30">
        <v>1</v>
      </c>
      <c r="Y117" s="30"/>
      <c r="Z117" s="30"/>
      <c r="AA117" s="31">
        <f>SUM(Y117*10+Z117)/X117*10</f>
        <v>0</v>
      </c>
      <c r="AB117" s="30">
        <v>1</v>
      </c>
      <c r="AC117" s="30"/>
      <c r="AD117" s="30"/>
      <c r="AE117" s="31">
        <f>SUM(AC117*10+AD117)/AB117*10</f>
        <v>0</v>
      </c>
      <c r="AF117" s="30">
        <v>1</v>
      </c>
      <c r="AG117" s="30"/>
      <c r="AH117" s="30"/>
      <c r="AI117" s="31">
        <f>SUM(AG117*10+AH117)/AF117*10</f>
        <v>0</v>
      </c>
      <c r="AJ117" s="30">
        <v>1</v>
      </c>
      <c r="AK117" s="30"/>
      <c r="AL117" s="30"/>
      <c r="AM117" s="31">
        <f>SUM(AK117*10+AL117)/AJ117*10</f>
        <v>0</v>
      </c>
      <c r="AN117" s="30">
        <v>1</v>
      </c>
      <c r="AO117" s="30"/>
      <c r="AP117" s="30"/>
      <c r="AQ117" s="31">
        <f>SUM(AO117*10+AP117)/AN117*10</f>
        <v>0</v>
      </c>
      <c r="AR117" s="30">
        <v>1</v>
      </c>
      <c r="AS117" s="30"/>
      <c r="AT117" s="30"/>
      <c r="AU117" s="31">
        <f>SUM(AS117*10+AT117)/AR117*10</f>
        <v>0</v>
      </c>
      <c r="AV117" s="30">
        <v>1</v>
      </c>
      <c r="AW117" s="30"/>
      <c r="AX117" s="30"/>
      <c r="AY117" s="31">
        <f>SUM(AW117*10+AX117)/AV117*10</f>
        <v>0</v>
      </c>
      <c r="AZ117" s="33">
        <f>IF(H117&lt;250,0,IF(H117&lt;500,250,IF(H117&lt;750,"500",IF(H117&lt;1000,750,IF(H117&lt;1500,1000,IF(H117&lt;2000,1500,IF(H117&lt;2500,2000,IF(H117&lt;3000,2500,3000))))))))</f>
        <v>0</v>
      </c>
      <c r="BA117" s="34">
        <v>0</v>
      </c>
      <c r="BB117" s="6">
        <f>AZ117-BA117</f>
        <v>0</v>
      </c>
      <c r="BC117" s="33" t="str">
        <f t="shared" si="1"/>
        <v>geen actie</v>
      </c>
      <c r="BD117" s="70">
        <v>116</v>
      </c>
      <c r="BE117" s="35"/>
      <c r="BF117" s="35"/>
      <c r="BG117" s="35"/>
      <c r="BH117" s="35"/>
      <c r="BI117" s="35"/>
      <c r="BJ117" s="35"/>
      <c r="BK117" s="35"/>
      <c r="BL117" s="35"/>
    </row>
    <row r="118" spans="1:64" hidden="1" x14ac:dyDescent="0.3">
      <c r="A118" s="68">
        <v>117</v>
      </c>
      <c r="B118" s="3" t="str">
        <f>IF(A118=BD118,"v","x")</f>
        <v>v</v>
      </c>
      <c r="C118" s="3"/>
      <c r="D118" s="46"/>
      <c r="E118" s="27"/>
      <c r="F118" s="69"/>
      <c r="G118" s="6"/>
      <c r="H118" s="28">
        <f>SUM(K118+O118+S118+W118+AA118+AE118+AI118+AM118+AQ118+AU118+AY118)</f>
        <v>0</v>
      </c>
      <c r="I118" s="33"/>
      <c r="J118" s="38">
        <f>2018-I118</f>
        <v>2018</v>
      </c>
      <c r="K118" s="17"/>
      <c r="L118" s="30">
        <v>1</v>
      </c>
      <c r="M118" s="30"/>
      <c r="N118" s="30"/>
      <c r="O118" s="31">
        <f>SUM(M118*10+N118)/L118*10</f>
        <v>0</v>
      </c>
      <c r="P118" s="30">
        <v>1</v>
      </c>
      <c r="Q118" s="30"/>
      <c r="R118" s="30"/>
      <c r="S118" s="31">
        <f>SUM(Q118*10+R118)/P118*10</f>
        <v>0</v>
      </c>
      <c r="T118" s="30">
        <v>1</v>
      </c>
      <c r="U118" s="30"/>
      <c r="V118" s="30"/>
      <c r="W118" s="31">
        <f>SUM(U118*10+V118)/T118*10</f>
        <v>0</v>
      </c>
      <c r="X118" s="30">
        <v>1</v>
      </c>
      <c r="Y118" s="30"/>
      <c r="Z118" s="30"/>
      <c r="AA118" s="31">
        <f>SUM(Y118*10+Z118)/X118*10</f>
        <v>0</v>
      </c>
      <c r="AB118" s="30">
        <v>1</v>
      </c>
      <c r="AC118" s="30"/>
      <c r="AD118" s="30"/>
      <c r="AE118" s="31">
        <f>SUM(AC118*10+AD118)/AB118*10</f>
        <v>0</v>
      </c>
      <c r="AF118" s="30">
        <v>1</v>
      </c>
      <c r="AG118" s="30"/>
      <c r="AH118" s="30"/>
      <c r="AI118" s="31">
        <f>SUM(AG118*10+AH118)/AF118*10</f>
        <v>0</v>
      </c>
      <c r="AJ118" s="30">
        <v>1</v>
      </c>
      <c r="AK118" s="30"/>
      <c r="AL118" s="30"/>
      <c r="AM118" s="31">
        <f>SUM(AK118*10+AL118)/AJ118*10</f>
        <v>0</v>
      </c>
      <c r="AN118" s="30">
        <v>1</v>
      </c>
      <c r="AO118" s="30"/>
      <c r="AP118" s="30"/>
      <c r="AQ118" s="31">
        <f>SUM(AO118*10+AP118)/AN118*10</f>
        <v>0</v>
      </c>
      <c r="AR118" s="30">
        <v>1</v>
      </c>
      <c r="AS118" s="30"/>
      <c r="AT118" s="30"/>
      <c r="AU118" s="31">
        <f>SUM(AS118*10+AT118)/AR118*10</f>
        <v>0</v>
      </c>
      <c r="AV118" s="30">
        <v>1</v>
      </c>
      <c r="AW118" s="30"/>
      <c r="AX118" s="30"/>
      <c r="AY118" s="31">
        <f>SUM(AW118*10+AX118)/AV118*10</f>
        <v>0</v>
      </c>
      <c r="AZ118" s="33">
        <f>IF(H118&lt;250,0,IF(H118&lt;500,250,IF(H118&lt;750,"500",IF(H118&lt;1000,750,IF(H118&lt;1500,1000,IF(H118&lt;2000,1500,IF(H118&lt;2500,2000,IF(H118&lt;3000,2500,3000))))))))</f>
        <v>0</v>
      </c>
      <c r="BA118" s="34">
        <v>0</v>
      </c>
      <c r="BB118" s="6">
        <f>AZ118-BA118</f>
        <v>0</v>
      </c>
      <c r="BC118" s="33" t="str">
        <f t="shared" si="1"/>
        <v>geen actie</v>
      </c>
      <c r="BD118" s="70">
        <v>117</v>
      </c>
      <c r="BE118" s="35"/>
      <c r="BF118" s="35"/>
      <c r="BG118" s="35"/>
      <c r="BH118" s="35"/>
      <c r="BI118" s="35"/>
      <c r="BJ118" s="35"/>
      <c r="BK118" s="35"/>
      <c r="BL118" s="35"/>
    </row>
    <row r="119" spans="1:64" hidden="1" x14ac:dyDescent="0.3">
      <c r="A119" s="68">
        <v>118</v>
      </c>
      <c r="B119" s="3" t="str">
        <f>IF(A119=BD119,"v","x")</f>
        <v>v</v>
      </c>
      <c r="C119" s="3"/>
      <c r="D119" s="76"/>
      <c r="E119" s="27"/>
      <c r="F119" s="69"/>
      <c r="G119" s="6"/>
      <c r="H119" s="28">
        <f>SUM(K119+O119+S119+W119+AA119+AE119+AI119+AM119+AQ119+AU119+AY119)</f>
        <v>0</v>
      </c>
      <c r="I119" s="33"/>
      <c r="J119" s="38">
        <f>2018-I119</f>
        <v>2018</v>
      </c>
      <c r="K119" s="17"/>
      <c r="L119" s="30">
        <v>1</v>
      </c>
      <c r="M119" s="30"/>
      <c r="N119" s="30"/>
      <c r="O119" s="31">
        <f>SUM(M119*10+N119)/L119*10</f>
        <v>0</v>
      </c>
      <c r="P119" s="30">
        <v>1</v>
      </c>
      <c r="Q119" s="30"/>
      <c r="R119" s="30"/>
      <c r="S119" s="31">
        <f>SUM(Q119*10+R119)/P119*10</f>
        <v>0</v>
      </c>
      <c r="T119" s="30">
        <v>1</v>
      </c>
      <c r="U119" s="30"/>
      <c r="V119" s="30"/>
      <c r="W119" s="31">
        <f>SUM(U119*10+V119)/T119*10</f>
        <v>0</v>
      </c>
      <c r="X119" s="30">
        <v>1</v>
      </c>
      <c r="Y119" s="30"/>
      <c r="Z119" s="30"/>
      <c r="AA119" s="31">
        <f>SUM(Y119*10+Z119)/X119*10</f>
        <v>0</v>
      </c>
      <c r="AB119" s="30">
        <v>1</v>
      </c>
      <c r="AC119" s="30"/>
      <c r="AD119" s="30"/>
      <c r="AE119" s="31">
        <f>SUM(AC119*10+AD119)/AB119*10</f>
        <v>0</v>
      </c>
      <c r="AF119" s="30">
        <v>1</v>
      </c>
      <c r="AG119" s="30"/>
      <c r="AH119" s="30"/>
      <c r="AI119" s="31">
        <f>SUM(AG119*10+AH119)/AF119*10</f>
        <v>0</v>
      </c>
      <c r="AJ119" s="30">
        <v>1</v>
      </c>
      <c r="AK119" s="30"/>
      <c r="AL119" s="30"/>
      <c r="AM119" s="31">
        <f>SUM(AK119*10+AL119)/AJ119*10</f>
        <v>0</v>
      </c>
      <c r="AN119" s="30">
        <v>1</v>
      </c>
      <c r="AO119" s="30"/>
      <c r="AP119" s="30"/>
      <c r="AQ119" s="31">
        <f>SUM(AO119*10+AP119)/AN119*10</f>
        <v>0</v>
      </c>
      <c r="AR119" s="30">
        <v>1</v>
      </c>
      <c r="AS119" s="30"/>
      <c r="AT119" s="30"/>
      <c r="AU119" s="31">
        <f>SUM(AS119*10+AT119)/AR119*10</f>
        <v>0</v>
      </c>
      <c r="AV119" s="30">
        <v>1</v>
      </c>
      <c r="AW119" s="30"/>
      <c r="AX119" s="30"/>
      <c r="AY119" s="31">
        <f>SUM(AW119*10+AX119)/AV119*10</f>
        <v>0</v>
      </c>
      <c r="AZ119" s="33" t="s">
        <v>0</v>
      </c>
      <c r="BA119" s="34">
        <v>0</v>
      </c>
      <c r="BB119" s="6">
        <v>0</v>
      </c>
      <c r="BC119" s="33" t="str">
        <f t="shared" si="1"/>
        <v>geen actie</v>
      </c>
      <c r="BD119" s="70">
        <v>118</v>
      </c>
      <c r="BE119" s="35"/>
      <c r="BF119" s="35"/>
      <c r="BG119" s="35"/>
      <c r="BH119" s="35"/>
      <c r="BI119" s="35"/>
      <c r="BJ119" s="35"/>
      <c r="BK119" s="35"/>
      <c r="BL119" s="35"/>
    </row>
    <row r="120" spans="1:64" hidden="1" x14ac:dyDescent="0.3">
      <c r="A120" s="68">
        <v>119</v>
      </c>
      <c r="B120" s="3" t="str">
        <f>IF(A120=BD120,"v","x")</f>
        <v>v</v>
      </c>
      <c r="C120" s="10"/>
      <c r="D120" s="76"/>
      <c r="E120" s="27"/>
      <c r="F120" s="71"/>
      <c r="G120" s="6"/>
      <c r="H120" s="28">
        <f>SUM(K120+O120+S120+W120+AA120+AE120+AI120+AM120+AQ120+AU120+AY120)</f>
        <v>0</v>
      </c>
      <c r="I120" s="3"/>
      <c r="J120" s="38">
        <f>2018-I120</f>
        <v>2018</v>
      </c>
      <c r="K120" s="17"/>
      <c r="L120" s="30">
        <v>1</v>
      </c>
      <c r="M120" s="30"/>
      <c r="N120" s="30"/>
      <c r="O120" s="31">
        <f>SUM(M120*10+N120)/L120*10</f>
        <v>0</v>
      </c>
      <c r="P120" s="30">
        <v>1</v>
      </c>
      <c r="Q120" s="30"/>
      <c r="R120" s="30"/>
      <c r="S120" s="31">
        <f>SUM(Q120*10+R120)/P120*10</f>
        <v>0</v>
      </c>
      <c r="T120" s="30">
        <v>1</v>
      </c>
      <c r="U120" s="30"/>
      <c r="V120" s="30"/>
      <c r="W120" s="31">
        <f>SUM(U120*10+V120)/T120*10</f>
        <v>0</v>
      </c>
      <c r="X120" s="30">
        <v>1</v>
      </c>
      <c r="Y120" s="30"/>
      <c r="Z120" s="30"/>
      <c r="AA120" s="31">
        <f>SUM(Y120*10+Z120)/X120*10</f>
        <v>0</v>
      </c>
      <c r="AB120" s="30">
        <v>1</v>
      </c>
      <c r="AC120" s="30"/>
      <c r="AD120" s="30"/>
      <c r="AE120" s="31">
        <f>SUM(AC120*10+AD120)/AB120*10</f>
        <v>0</v>
      </c>
      <c r="AF120" s="30">
        <v>1</v>
      </c>
      <c r="AG120" s="30"/>
      <c r="AH120" s="30"/>
      <c r="AI120" s="31">
        <f>SUM(AG120*10+AH120)/AF120*10</f>
        <v>0</v>
      </c>
      <c r="AJ120" s="30">
        <v>1</v>
      </c>
      <c r="AK120" s="30"/>
      <c r="AL120" s="30"/>
      <c r="AM120" s="31">
        <f>SUM(AK120*10+AL120)/AJ120*10</f>
        <v>0</v>
      </c>
      <c r="AN120" s="30">
        <v>1</v>
      </c>
      <c r="AO120" s="30"/>
      <c r="AP120" s="30"/>
      <c r="AQ120" s="31">
        <f>SUM(AO120*10+AP120)/AN120*10</f>
        <v>0</v>
      </c>
      <c r="AR120" s="30">
        <v>1</v>
      </c>
      <c r="AS120" s="30"/>
      <c r="AT120" s="30"/>
      <c r="AU120" s="31">
        <f>SUM(AS120*10+AT120)/AR120*10</f>
        <v>0</v>
      </c>
      <c r="AV120" s="30">
        <v>1</v>
      </c>
      <c r="AW120" s="30"/>
      <c r="AX120" s="30"/>
      <c r="AY120" s="31">
        <f>SUM(AW120*10+AX120)/AV120*10</f>
        <v>0</v>
      </c>
      <c r="AZ120" s="33">
        <f>IF(H120&lt;250,0,IF(H120&lt;500,250,IF(H120&lt;750,"500",IF(H120&lt;1000,750,IF(H120&lt;1500,1000,IF(H120&lt;2000,1500,IF(H120&lt;2500,2000,IF(H120&lt;3000,2500,3000))))))))</f>
        <v>0</v>
      </c>
      <c r="BA120" s="34">
        <v>0</v>
      </c>
      <c r="BB120" s="6">
        <f>AZ120-BA120</f>
        <v>0</v>
      </c>
      <c r="BC120" s="33" t="str">
        <f t="shared" si="1"/>
        <v>geen actie</v>
      </c>
      <c r="BD120" s="70">
        <v>119</v>
      </c>
      <c r="BE120" s="35"/>
      <c r="BF120" s="35"/>
      <c r="BG120" s="35"/>
      <c r="BH120" s="35"/>
      <c r="BI120" s="35"/>
      <c r="BJ120" s="35"/>
      <c r="BK120" s="35"/>
      <c r="BL120" s="35"/>
    </row>
    <row r="121" spans="1:64" hidden="1" x14ac:dyDescent="0.3">
      <c r="A121" s="68">
        <v>120</v>
      </c>
      <c r="B121" s="3" t="str">
        <f>IF(A121=BD121,"v","x")</f>
        <v>v</v>
      </c>
      <c r="C121" s="3"/>
      <c r="D121" s="76"/>
      <c r="E121" s="27"/>
      <c r="F121" s="71"/>
      <c r="G121" s="3"/>
      <c r="H121" s="28">
        <f>SUM(K121+O121+S121+W121+AA121+AE121+AI121+AM121+AQ121+AU121+AY121)</f>
        <v>0</v>
      </c>
      <c r="I121" s="3"/>
      <c r="J121" s="38">
        <f>2018-I121</f>
        <v>2018</v>
      </c>
      <c r="K121" s="17"/>
      <c r="L121" s="30">
        <v>1</v>
      </c>
      <c r="M121" s="30"/>
      <c r="N121" s="30"/>
      <c r="O121" s="31">
        <f>SUM(M121*10+N121)/L121*10</f>
        <v>0</v>
      </c>
      <c r="P121" s="30">
        <v>1</v>
      </c>
      <c r="Q121" s="30"/>
      <c r="R121" s="30"/>
      <c r="S121" s="31">
        <f>SUM(Q121*10+R121)/P121*10</f>
        <v>0</v>
      </c>
      <c r="T121" s="30">
        <v>1</v>
      </c>
      <c r="U121" s="30"/>
      <c r="V121" s="30"/>
      <c r="W121" s="31">
        <f>SUM(U121*10+V121)/T121*10</f>
        <v>0</v>
      </c>
      <c r="X121" s="30">
        <v>1</v>
      </c>
      <c r="Y121" s="30"/>
      <c r="Z121" s="30"/>
      <c r="AA121" s="31">
        <f>SUM(Y121*10+Z121)/X121*10</f>
        <v>0</v>
      </c>
      <c r="AB121" s="30">
        <v>1</v>
      </c>
      <c r="AC121" s="30"/>
      <c r="AD121" s="30"/>
      <c r="AE121" s="31">
        <f>SUM(AC121*10+AD121)/AB121*10</f>
        <v>0</v>
      </c>
      <c r="AF121" s="30">
        <v>1</v>
      </c>
      <c r="AG121" s="30"/>
      <c r="AH121" s="30"/>
      <c r="AI121" s="31">
        <f>SUM(AG121*10+AH121)/AF121*10</f>
        <v>0</v>
      </c>
      <c r="AJ121" s="30">
        <v>1</v>
      </c>
      <c r="AK121" s="30"/>
      <c r="AL121" s="30"/>
      <c r="AM121" s="31">
        <f>SUM(AK121*10+AL121)/AJ121*10</f>
        <v>0</v>
      </c>
      <c r="AN121" s="30">
        <v>1</v>
      </c>
      <c r="AO121" s="30"/>
      <c r="AP121" s="30"/>
      <c r="AQ121" s="31">
        <f>SUM(AO121*10+AP121)/AN121*10</f>
        <v>0</v>
      </c>
      <c r="AR121" s="30">
        <v>1</v>
      </c>
      <c r="AS121" s="30"/>
      <c r="AT121" s="30"/>
      <c r="AU121" s="31">
        <f>SUM(AS121*10+AT121)/AR121*10</f>
        <v>0</v>
      </c>
      <c r="AV121" s="30">
        <v>1</v>
      </c>
      <c r="AW121" s="30"/>
      <c r="AX121" s="30"/>
      <c r="AY121" s="31">
        <f>SUM(AW121*10+AX121)/AV121*10</f>
        <v>0</v>
      </c>
      <c r="AZ121" s="33">
        <f>IF(H121&lt;250,0,IF(H121&lt;500,250,IF(H121&lt;750,"500",IF(H121&lt;1000,750,IF(H121&lt;1500,1000,IF(H121&lt;2000,1500,IF(H121&lt;2500,2000,IF(H121&lt;3000,2500,3000))))))))</f>
        <v>0</v>
      </c>
      <c r="BA121" s="34">
        <v>0</v>
      </c>
      <c r="BB121" s="6">
        <f>AZ121-BA121</f>
        <v>0</v>
      </c>
      <c r="BC121" s="33" t="str">
        <f t="shared" si="1"/>
        <v>geen actie</v>
      </c>
      <c r="BD121" s="70">
        <v>120</v>
      </c>
      <c r="BE121" s="35"/>
      <c r="BF121" s="35"/>
      <c r="BG121" s="35"/>
      <c r="BH121" s="35"/>
      <c r="BI121" s="35"/>
      <c r="BJ121" s="35"/>
      <c r="BK121" s="35"/>
      <c r="BL121" s="35"/>
    </row>
    <row r="122" spans="1:64" hidden="1" x14ac:dyDescent="0.3">
      <c r="A122" s="68">
        <v>121</v>
      </c>
      <c r="B122" s="3" t="str">
        <f>IF(A122=BD122,"v","x")</f>
        <v>v</v>
      </c>
      <c r="C122" s="10"/>
      <c r="D122" s="76"/>
      <c r="E122" s="27"/>
      <c r="F122" s="69"/>
      <c r="G122" s="6"/>
      <c r="H122" s="28">
        <f>SUM(K122+O122+S122+W122+AA122+AE122+AI122+AM122+AQ122+AU122+AY122)</f>
        <v>0</v>
      </c>
      <c r="I122" s="33"/>
      <c r="J122" s="38">
        <f>2018-I122</f>
        <v>2018</v>
      </c>
      <c r="K122" s="17"/>
      <c r="L122" s="30">
        <v>1</v>
      </c>
      <c r="M122" s="30"/>
      <c r="N122" s="30"/>
      <c r="O122" s="31">
        <f>SUM(M122*10+N122)/L122*10</f>
        <v>0</v>
      </c>
      <c r="P122" s="30">
        <v>1</v>
      </c>
      <c r="Q122" s="30"/>
      <c r="R122" s="30"/>
      <c r="S122" s="31">
        <f>SUM(Q122*10+R122)/P122*10</f>
        <v>0</v>
      </c>
      <c r="T122" s="30">
        <v>1</v>
      </c>
      <c r="U122" s="30"/>
      <c r="V122" s="30"/>
      <c r="W122" s="31">
        <f>SUM(U122*10+V122)/T122*10</f>
        <v>0</v>
      </c>
      <c r="X122" s="30">
        <v>1</v>
      </c>
      <c r="Y122" s="30"/>
      <c r="Z122" s="30"/>
      <c r="AA122" s="31">
        <f>SUM(Y122*10+Z122)/X122*10</f>
        <v>0</v>
      </c>
      <c r="AB122" s="30">
        <v>1</v>
      </c>
      <c r="AC122" s="30"/>
      <c r="AD122" s="30"/>
      <c r="AE122" s="31">
        <f>SUM(AC122*10+AD122)/AB122*10</f>
        <v>0</v>
      </c>
      <c r="AF122" s="30">
        <v>1</v>
      </c>
      <c r="AG122" s="30"/>
      <c r="AH122" s="30"/>
      <c r="AI122" s="31">
        <f>SUM(AG122*10+AH122)/AF122*10</f>
        <v>0</v>
      </c>
      <c r="AJ122" s="30">
        <v>1</v>
      </c>
      <c r="AK122" s="30"/>
      <c r="AL122" s="30"/>
      <c r="AM122" s="31">
        <f>SUM(AK122*10+AL122)/AJ122*10</f>
        <v>0</v>
      </c>
      <c r="AN122" s="30">
        <v>1</v>
      </c>
      <c r="AO122" s="30"/>
      <c r="AP122" s="30"/>
      <c r="AQ122" s="31">
        <f>SUM(AO122*10+AP122)/AN122*10</f>
        <v>0</v>
      </c>
      <c r="AR122" s="30">
        <v>1</v>
      </c>
      <c r="AS122" s="30"/>
      <c r="AT122" s="30"/>
      <c r="AU122" s="31">
        <f>SUM(AS122*10+AT122)/AR122*10</f>
        <v>0</v>
      </c>
      <c r="AV122" s="30">
        <v>1</v>
      </c>
      <c r="AW122" s="30"/>
      <c r="AX122" s="30"/>
      <c r="AY122" s="31">
        <f>SUM(AW122*10+AX122)/AV122*10</f>
        <v>0</v>
      </c>
      <c r="AZ122" s="33">
        <f>IF(H122&lt;250,0,IF(H122&lt;500,250,IF(H122&lt;750,"500",IF(H122&lt;1000,750,IF(H122&lt;1500,1000,IF(H122&lt;2000,1500,IF(H122&lt;2500,2000,IF(H122&lt;3000,2500,3000))))))))</f>
        <v>0</v>
      </c>
      <c r="BA122" s="34">
        <v>0</v>
      </c>
      <c r="BB122" s="6">
        <f>AZ122-BA122</f>
        <v>0</v>
      </c>
      <c r="BC122" s="33" t="str">
        <f t="shared" si="1"/>
        <v>geen actie</v>
      </c>
      <c r="BD122" s="70">
        <v>121</v>
      </c>
      <c r="BE122" s="35"/>
      <c r="BF122" s="35"/>
      <c r="BG122" s="35"/>
      <c r="BH122" s="35"/>
      <c r="BI122" s="35"/>
      <c r="BJ122" s="35"/>
      <c r="BK122" s="35"/>
      <c r="BL122" s="35"/>
    </row>
    <row r="123" spans="1:64" hidden="1" x14ac:dyDescent="0.3">
      <c r="A123" s="68">
        <v>122</v>
      </c>
      <c r="B123" s="3" t="str">
        <f>IF(A123=BD123,"v","x")</f>
        <v>v</v>
      </c>
      <c r="C123" s="3"/>
      <c r="D123" s="3"/>
      <c r="E123" s="27"/>
      <c r="F123" s="69"/>
      <c r="G123" s="6"/>
      <c r="H123" s="28">
        <f>SUM(K123+O123+S123+W123+AA123+AE123+AI123+AM123+AQ123+AU123+AY123)</f>
        <v>0</v>
      </c>
      <c r="I123" s="33"/>
      <c r="J123" s="38">
        <f>2018-I123</f>
        <v>2018</v>
      </c>
      <c r="K123" s="17"/>
      <c r="L123" s="30"/>
      <c r="M123" s="30"/>
      <c r="N123" s="30"/>
      <c r="O123" s="31"/>
      <c r="P123" s="30"/>
      <c r="Q123" s="30"/>
      <c r="R123" s="30"/>
      <c r="S123" s="31"/>
      <c r="T123" s="30"/>
      <c r="U123" s="30"/>
      <c r="V123" s="30"/>
      <c r="W123" s="31"/>
      <c r="X123" s="30"/>
      <c r="Y123" s="30"/>
      <c r="Z123" s="30"/>
      <c r="AA123" s="31"/>
      <c r="AB123" s="30"/>
      <c r="AC123" s="30"/>
      <c r="AD123" s="30"/>
      <c r="AE123" s="31"/>
      <c r="AF123" s="30"/>
      <c r="AG123" s="30"/>
      <c r="AH123" s="30"/>
      <c r="AI123" s="31"/>
      <c r="AJ123" s="30">
        <v>1</v>
      </c>
      <c r="AK123" s="30"/>
      <c r="AL123" s="30"/>
      <c r="AM123" s="31">
        <f>SUM(AK123*10+AL123)/AJ123*10</f>
        <v>0</v>
      </c>
      <c r="AN123" s="30">
        <v>1</v>
      </c>
      <c r="AO123" s="30"/>
      <c r="AP123" s="30"/>
      <c r="AQ123" s="31">
        <f>SUM(AO123*10+AP123)/AN123*10</f>
        <v>0</v>
      </c>
      <c r="AR123" s="30">
        <v>1</v>
      </c>
      <c r="AS123" s="30"/>
      <c r="AT123" s="30"/>
      <c r="AU123" s="31">
        <f>SUM(AS123*10+AT123)/AR123*10</f>
        <v>0</v>
      </c>
      <c r="AV123" s="30">
        <v>1</v>
      </c>
      <c r="AW123" s="30"/>
      <c r="AX123" s="30"/>
      <c r="AY123" s="31">
        <f>SUM(AW123*10+AX123)/AV123*10</f>
        <v>0</v>
      </c>
      <c r="AZ123" s="33">
        <f>IF(H123&lt;250,0,IF(H123&lt;500,250,IF(H123&lt;750,"500",IF(H123&lt;1000,750,IF(H123&lt;1500,1000,IF(H123&lt;2000,1500,IF(H123&lt;2500,2000,IF(H123&lt;3000,2500,3000))))))))</f>
        <v>0</v>
      </c>
      <c r="BA123" s="34">
        <v>0</v>
      </c>
      <c r="BB123" s="6">
        <f>AZ123-BA123</f>
        <v>0</v>
      </c>
      <c r="BC123" s="33" t="str">
        <f t="shared" si="1"/>
        <v>geen actie</v>
      </c>
      <c r="BD123" s="70">
        <v>122</v>
      </c>
      <c r="BE123" s="35"/>
      <c r="BF123" s="35"/>
      <c r="BG123" s="35"/>
      <c r="BH123" s="35"/>
      <c r="BI123" s="35"/>
      <c r="BJ123" s="35"/>
      <c r="BK123" s="35"/>
      <c r="BL123" s="35"/>
    </row>
    <row r="124" spans="1:64" hidden="1" x14ac:dyDescent="0.3">
      <c r="A124" s="68">
        <v>123</v>
      </c>
      <c r="B124" s="3" t="str">
        <f>IF(A124=BD124,"v","x")</f>
        <v>v</v>
      </c>
      <c r="C124" s="3"/>
      <c r="D124" s="3"/>
      <c r="E124" s="27"/>
      <c r="F124" s="69"/>
      <c r="G124" s="6"/>
      <c r="H124" s="28">
        <f>SUM(K124+O124+S124+W124+AA124+AE124+AI124+AM124+AQ124+AU124+AY124)</f>
        <v>0</v>
      </c>
      <c r="I124" s="33"/>
      <c r="J124" s="38">
        <f>2018-I124</f>
        <v>2018</v>
      </c>
      <c r="K124" s="17"/>
      <c r="L124" s="30"/>
      <c r="M124" s="30"/>
      <c r="N124" s="30"/>
      <c r="O124" s="31"/>
      <c r="P124" s="30"/>
      <c r="Q124" s="30"/>
      <c r="R124" s="30"/>
      <c r="S124" s="31"/>
      <c r="T124" s="30"/>
      <c r="U124" s="30"/>
      <c r="V124" s="30"/>
      <c r="W124" s="31"/>
      <c r="X124" s="30"/>
      <c r="Y124" s="30"/>
      <c r="Z124" s="30"/>
      <c r="AA124" s="31"/>
      <c r="AB124" s="30"/>
      <c r="AC124" s="30"/>
      <c r="AD124" s="30"/>
      <c r="AE124" s="31"/>
      <c r="AF124" s="30"/>
      <c r="AG124" s="30"/>
      <c r="AH124" s="30"/>
      <c r="AI124" s="31"/>
      <c r="AJ124" s="30">
        <v>1</v>
      </c>
      <c r="AK124" s="30"/>
      <c r="AL124" s="30"/>
      <c r="AM124" s="31">
        <f>SUM(AK124*10+AL124)/AJ124*10</f>
        <v>0</v>
      </c>
      <c r="AN124" s="30">
        <v>1</v>
      </c>
      <c r="AO124" s="30"/>
      <c r="AP124" s="30"/>
      <c r="AQ124" s="31">
        <f>SUM(AO124*10+AP124)/AN124*10</f>
        <v>0</v>
      </c>
      <c r="AR124" s="30">
        <v>1</v>
      </c>
      <c r="AS124" s="30"/>
      <c r="AT124" s="30"/>
      <c r="AU124" s="31">
        <f>SUM(AS124*10+AT124)/AR124*10</f>
        <v>0</v>
      </c>
      <c r="AV124" s="30">
        <v>1</v>
      </c>
      <c r="AW124" s="30"/>
      <c r="AX124" s="30"/>
      <c r="AY124" s="31">
        <f>SUM(AW124*10+AX124)/AV124*10</f>
        <v>0</v>
      </c>
      <c r="AZ124" s="33">
        <f>IF(H124&lt;250,0,IF(H124&lt;500,250,IF(H124&lt;750,"500",IF(H124&lt;1000,750,IF(H124&lt;1500,1000,IF(H124&lt;2000,1500,IF(H124&lt;2500,2000,IF(H124&lt;3000,2500,3000))))))))</f>
        <v>0</v>
      </c>
      <c r="BA124" s="34">
        <v>0</v>
      </c>
      <c r="BB124" s="6">
        <f>AZ124-BA124</f>
        <v>0</v>
      </c>
      <c r="BC124" s="33" t="str">
        <f t="shared" si="1"/>
        <v>geen actie</v>
      </c>
      <c r="BD124" s="70">
        <v>123</v>
      </c>
      <c r="BE124" s="35"/>
      <c r="BF124" s="35"/>
      <c r="BG124" s="35"/>
      <c r="BH124" s="35"/>
      <c r="BI124" s="35"/>
      <c r="BJ124" s="35"/>
      <c r="BK124" s="35"/>
      <c r="BL124" s="35"/>
    </row>
    <row r="125" spans="1:64" s="1" customFormat="1" x14ac:dyDescent="0.3">
      <c r="A125" s="77"/>
      <c r="B125" s="2"/>
      <c r="C125" s="2"/>
      <c r="D125" s="78"/>
      <c r="F125" s="79"/>
      <c r="G125" s="35"/>
      <c r="I125" s="35"/>
      <c r="J125" s="2"/>
      <c r="K125" s="189"/>
      <c r="L125" s="189"/>
      <c r="M125" s="189"/>
      <c r="N125" s="189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189"/>
      <c r="AF125" s="189"/>
      <c r="AG125" s="189"/>
      <c r="AH125" s="189"/>
      <c r="AJ125" s="189"/>
      <c r="AK125" s="189"/>
      <c r="AL125" s="189"/>
      <c r="AN125" s="189"/>
      <c r="AO125" s="189"/>
      <c r="AP125" s="189"/>
      <c r="AR125" s="189"/>
      <c r="AS125" s="189"/>
      <c r="AT125" s="189"/>
      <c r="AV125" s="189"/>
      <c r="AW125" s="189"/>
      <c r="AX125" s="189"/>
      <c r="AZ125" s="67"/>
      <c r="BA125" s="80"/>
      <c r="BD125" s="70"/>
      <c r="BE125" s="35"/>
      <c r="BF125" s="35"/>
      <c r="BG125" s="35"/>
      <c r="BH125" s="35"/>
      <c r="BI125" s="35"/>
      <c r="BJ125" s="35"/>
      <c r="BK125" s="35"/>
      <c r="BL125" s="35"/>
    </row>
    <row r="126" spans="1:64" s="1" customFormat="1" x14ac:dyDescent="0.3">
      <c r="A126" s="77"/>
      <c r="B126" s="2"/>
      <c r="C126" s="2"/>
      <c r="D126" s="78"/>
      <c r="F126" s="79"/>
      <c r="G126" s="35"/>
      <c r="I126" s="35"/>
      <c r="J126" s="2"/>
      <c r="K126" s="189"/>
      <c r="L126" s="189"/>
      <c r="M126" s="189"/>
      <c r="N126" s="189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189"/>
      <c r="AF126" s="189"/>
      <c r="AG126" s="189"/>
      <c r="AH126" s="189"/>
      <c r="AJ126" s="189"/>
      <c r="AK126" s="189"/>
      <c r="AL126" s="189"/>
      <c r="AN126" s="189"/>
      <c r="AO126" s="189"/>
      <c r="AP126" s="189"/>
      <c r="AR126" s="189"/>
      <c r="AS126" s="189"/>
      <c r="AT126" s="189"/>
      <c r="AV126" s="189"/>
      <c r="AW126" s="189"/>
      <c r="AX126" s="189"/>
      <c r="AZ126" s="67"/>
      <c r="BA126" s="80"/>
      <c r="BD126" s="70"/>
      <c r="BE126" s="35"/>
      <c r="BF126" s="35"/>
      <c r="BG126" s="35"/>
      <c r="BH126" s="35"/>
      <c r="BI126" s="35"/>
      <c r="BJ126" s="35"/>
      <c r="BK126" s="35"/>
      <c r="BL126" s="35"/>
    </row>
    <row r="127" spans="1:64" s="1" customFormat="1" x14ac:dyDescent="0.3">
      <c r="A127" s="77"/>
      <c r="B127" s="2"/>
      <c r="C127" s="2"/>
      <c r="D127" s="78"/>
      <c r="F127" s="79"/>
      <c r="G127" s="35"/>
      <c r="I127" s="35"/>
      <c r="J127" s="2"/>
      <c r="K127" s="189"/>
      <c r="L127" s="189"/>
      <c r="M127" s="189"/>
      <c r="N127" s="189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189"/>
      <c r="AF127" s="189"/>
      <c r="AG127" s="189"/>
      <c r="AH127" s="189"/>
      <c r="AJ127" s="189"/>
      <c r="AK127" s="189"/>
      <c r="AL127" s="189"/>
      <c r="AN127" s="189"/>
      <c r="AO127" s="189"/>
      <c r="AP127" s="189"/>
      <c r="AR127" s="189"/>
      <c r="AS127" s="189"/>
      <c r="AT127" s="189"/>
      <c r="AV127" s="189"/>
      <c r="AW127" s="189"/>
      <c r="AX127" s="189"/>
      <c r="AZ127" s="67"/>
      <c r="BA127" s="80"/>
      <c r="BD127" s="70"/>
      <c r="BE127" s="35"/>
      <c r="BF127" s="35"/>
      <c r="BG127" s="35"/>
      <c r="BH127" s="35"/>
      <c r="BI127" s="35"/>
      <c r="BJ127" s="35"/>
      <c r="BK127" s="35"/>
      <c r="BL127" s="35"/>
    </row>
    <row r="128" spans="1:64" s="1" customFormat="1" x14ac:dyDescent="0.3">
      <c r="A128" s="77"/>
      <c r="B128" s="2"/>
      <c r="C128" s="2"/>
      <c r="D128" s="78"/>
      <c r="F128" s="79"/>
      <c r="G128" s="35"/>
      <c r="I128" s="35"/>
      <c r="J128" s="2"/>
      <c r="K128" s="189"/>
      <c r="L128" s="189"/>
      <c r="M128" s="189"/>
      <c r="N128" s="189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189"/>
      <c r="AF128" s="189"/>
      <c r="AG128" s="189"/>
      <c r="AH128" s="189"/>
      <c r="AJ128" s="189"/>
      <c r="AK128" s="189"/>
      <c r="AL128" s="189"/>
      <c r="AN128" s="189"/>
      <c r="AO128" s="189"/>
      <c r="AP128" s="189"/>
      <c r="AR128" s="189"/>
      <c r="AS128" s="189"/>
      <c r="AT128" s="189"/>
      <c r="AV128" s="189"/>
      <c r="AW128" s="189"/>
      <c r="AX128" s="189"/>
      <c r="AZ128" s="67"/>
      <c r="BA128" s="80"/>
      <c r="BD128" s="81"/>
      <c r="BE128" s="35"/>
      <c r="BF128" s="35"/>
      <c r="BG128" s="35"/>
      <c r="BH128" s="35"/>
      <c r="BI128" s="35"/>
      <c r="BJ128" s="35"/>
      <c r="BK128" s="35"/>
      <c r="BL128" s="35"/>
    </row>
  </sheetData>
  <autoFilter ref="A1:BD124" xr:uid="{00000000-0009-0000-0000-000002000000}">
    <sortState xmlns:xlrd2="http://schemas.microsoft.com/office/spreadsheetml/2017/richdata2" ref="A2:BD124">
      <sortCondition ref="E2:E124"/>
    </sortState>
  </autoFilter>
  <conditionalFormatting sqref="I48:I124">
    <cfRule type="cellIs" dxfId="55" priority="3" operator="greaterThan">
      <formula>1950</formula>
    </cfRule>
  </conditionalFormatting>
  <conditionalFormatting sqref="AZ2:BB24 AZ28:BB124">
    <cfRule type="expression" dxfId="54" priority="5">
      <formula>NOT(ISERROR(SEARCH("diploma",AZ2)))</formula>
    </cfRule>
    <cfRule type="expression" dxfId="53" priority="6">
      <formula>NOT(ISERROR(SEARCH("diploma",AZ2)))</formula>
    </cfRule>
  </conditionalFormatting>
  <conditionalFormatting sqref="I2:I24 I26:I124">
    <cfRule type="cellIs" dxfId="52" priority="7" operator="greaterThan">
      <formula>1900</formula>
    </cfRule>
  </conditionalFormatting>
  <conditionalFormatting sqref="B2:B24 B26:B124">
    <cfRule type="cellIs" dxfId="51" priority="8" operator="equal">
      <formula>"v"</formula>
    </cfRule>
    <cfRule type="cellIs" dxfId="50" priority="9" operator="equal">
      <formula>"x"</formula>
    </cfRule>
  </conditionalFormatting>
  <conditionalFormatting sqref="BC2:BC124">
    <cfRule type="expression" dxfId="49" priority="10">
      <formula>NOT(ISERROR(SEARCH("geen actie",BC2)))</formula>
    </cfRule>
    <cfRule type="expression" dxfId="48" priority="11">
      <formula>NOT(ISERROR(SEARCH("diploma uitschrijven",BC2)))</formula>
    </cfRule>
  </conditionalFormatting>
  <conditionalFormatting sqref="J25">
    <cfRule type="cellIs" dxfId="47" priority="14" operator="between">
      <formula>13</formula>
      <formula>16</formula>
    </cfRule>
  </conditionalFormatting>
  <conditionalFormatting sqref="B25">
    <cfRule type="cellIs" dxfId="46" priority="15" operator="equal">
      <formula>"v"</formula>
    </cfRule>
    <cfRule type="cellIs" dxfId="45" priority="16" operator="equal">
      <formula>"x"</formula>
    </cfRule>
  </conditionalFormatting>
  <conditionalFormatting sqref="I26">
    <cfRule type="cellIs" dxfId="44" priority="17" operator="greaterThan">
      <formula>1950</formula>
    </cfRule>
  </conditionalFormatting>
  <conditionalFormatting sqref="I26">
    <cfRule type="cellIs" dxfId="43" priority="18" operator="greaterThan">
      <formula>1900</formula>
    </cfRule>
  </conditionalFormatting>
  <conditionalFormatting sqref="J1">
    <cfRule type="cellIs" dxfId="42" priority="19" operator="between">
      <formula>13</formula>
      <formula>20</formula>
    </cfRule>
  </conditionalFormatting>
  <conditionalFormatting sqref="P1">
    <cfRule type="cellIs" dxfId="41" priority="20" operator="between">
      <formula>0</formula>
      <formula>200</formula>
    </cfRule>
  </conditionalFormatting>
  <conditionalFormatting sqref="V1">
    <cfRule type="cellIs" dxfId="40" priority="21" operator="between">
      <formula>1</formula>
      <formula>200</formula>
    </cfRule>
  </conditionalFormatting>
  <conditionalFormatting sqref="T1">
    <cfRule type="cellIs" dxfId="39" priority="22" operator="between">
      <formula>0</formula>
      <formula>200</formula>
    </cfRule>
  </conditionalFormatting>
  <conditionalFormatting sqref="X1">
    <cfRule type="cellIs" dxfId="38" priority="23" operator="between">
      <formula>0</formula>
      <formula>200</formula>
    </cfRule>
  </conditionalFormatting>
  <conditionalFormatting sqref="AB1">
    <cfRule type="cellIs" dxfId="37" priority="24" operator="between">
      <formula>0</formula>
      <formula>200</formula>
    </cfRule>
  </conditionalFormatting>
  <conditionalFormatting sqref="AF1">
    <cfRule type="cellIs" dxfId="36" priority="25" operator="between">
      <formula>0</formula>
      <formula>200</formula>
    </cfRule>
  </conditionalFormatting>
  <conditionalFormatting sqref="AJ1">
    <cfRule type="cellIs" dxfId="35" priority="26" operator="between">
      <formula>0</formula>
      <formula>200</formula>
    </cfRule>
  </conditionalFormatting>
  <conditionalFormatting sqref="AN1">
    <cfRule type="cellIs" dxfId="34" priority="27" operator="between">
      <formula>0</formula>
      <formula>200</formula>
    </cfRule>
  </conditionalFormatting>
  <conditionalFormatting sqref="AR1">
    <cfRule type="cellIs" dxfId="33" priority="28" operator="between">
      <formula>0</formula>
      <formula>200</formula>
    </cfRule>
  </conditionalFormatting>
  <conditionalFormatting sqref="AV1">
    <cfRule type="cellIs" dxfId="32" priority="29" operator="between">
      <formula>0</formula>
      <formula>200</formula>
    </cfRule>
  </conditionalFormatting>
  <conditionalFormatting sqref="L1:AY1048576">
    <cfRule type="cellIs" dxfId="31" priority="31" operator="greaterThan">
      <formula>150</formula>
    </cfRule>
  </conditionalFormatting>
  <conditionalFormatting sqref="BC2:BC124">
    <cfRule type="cellIs" dxfId="30" priority="2" operator="equal">
      <formula>"geen actie"</formula>
    </cfRule>
    <cfRule type="containsText" dxfId="29" priority="1" operator="containsText" text="diploma uitschrijven">
      <formula>NOT(ISERROR(SEARCH("diploma uitschrijven",BC2)))</formula>
    </cfRule>
  </conditionalFormatting>
  <pageMargins left="0.75" right="0.75" top="1" bottom="1" header="0.51180555555555496" footer="0.51180555555555496"/>
  <pageSetup paperSize="9" firstPageNumber="0" orientation="landscape" horizontalDpi="300" verticalDpi="30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1BFDA-9FAC-499B-BC3E-1EFCCA7CCD96}">
  <dimension ref="A1:AMK147"/>
  <sheetViews>
    <sheetView zoomScale="110" zoomScaleNormal="110" workbookViewId="0">
      <pane xSplit="10" ySplit="1" topLeftCell="AZ28" activePane="bottomRight" state="frozen"/>
      <selection activeCell="E9" sqref="E9:E14"/>
      <selection pane="topRight" activeCell="E9" sqref="E9:E14"/>
      <selection pane="bottomLeft" activeCell="E9" sqref="E9:E14"/>
      <selection pane="bottomRight" activeCell="BC40" sqref="BC40"/>
    </sheetView>
  </sheetViews>
  <sheetFormatPr defaultColWidth="8.88671875" defaultRowHeight="13.8" x14ac:dyDescent="0.3"/>
  <cols>
    <col min="1" max="1" width="4.33203125" style="128" hidden="1" customWidth="1"/>
    <col min="2" max="2" width="6.44140625" style="128" hidden="1" customWidth="1"/>
    <col min="3" max="3" width="6.33203125" style="104" hidden="1" customWidth="1"/>
    <col min="4" max="4" width="11.6640625" style="129" hidden="1" customWidth="1"/>
    <col min="5" max="5" width="24" style="128" customWidth="1"/>
    <col min="6" max="6" width="8.6640625" style="130" customWidth="1"/>
    <col min="7" max="7" width="13.44140625" style="128" customWidth="1"/>
    <col min="8" max="8" width="9.44140625" style="130" customWidth="1"/>
    <col min="9" max="9" width="10.6640625" style="128" customWidth="1"/>
    <col min="10" max="10" width="8.44140625" style="131" customWidth="1"/>
    <col min="11" max="11" width="8.44140625" style="130" customWidth="1"/>
    <col min="12" max="12" width="7.44140625" style="130" customWidth="1"/>
    <col min="13" max="13" width="4.109375" style="130" customWidth="1"/>
    <col min="14" max="14" width="5" style="130" customWidth="1"/>
    <col min="15" max="15" width="5" style="104" customWidth="1"/>
    <col min="16" max="16" width="8.44140625" style="104" customWidth="1"/>
    <col min="17" max="17" width="3.6640625" style="104" customWidth="1"/>
    <col min="18" max="18" width="5" style="104" customWidth="1"/>
    <col min="19" max="19" width="4.33203125" style="104" customWidth="1"/>
    <col min="20" max="20" width="8.33203125" style="104" customWidth="1"/>
    <col min="21" max="21" width="3.6640625" style="104" customWidth="1"/>
    <col min="22" max="22" width="5.6640625" style="104" customWidth="1"/>
    <col min="23" max="23" width="5" style="128" customWidth="1"/>
    <col min="24" max="24" width="9" style="104" customWidth="1"/>
    <col min="25" max="25" width="3.6640625" style="104" customWidth="1"/>
    <col min="26" max="26" width="5.6640625" style="104" customWidth="1"/>
    <col min="27" max="27" width="4.33203125" style="128" customWidth="1"/>
    <col min="28" max="28" width="8.33203125" style="104" customWidth="1"/>
    <col min="29" max="29" width="4.109375" style="104" customWidth="1"/>
    <col min="30" max="30" width="5.6640625" style="104" customWidth="1"/>
    <col min="31" max="31" width="5" style="130" customWidth="1"/>
    <col min="32" max="32" width="6.6640625" style="130" customWidth="1"/>
    <col min="33" max="33" width="4.109375" style="130" customWidth="1"/>
    <col min="34" max="34" width="5" style="130" customWidth="1"/>
    <col min="35" max="35" width="6" style="103" customWidth="1"/>
    <col min="36" max="36" width="8.44140625" style="130" customWidth="1"/>
    <col min="37" max="37" width="4.109375" style="130" customWidth="1"/>
    <col min="38" max="38" width="5.44140625" style="130" customWidth="1"/>
    <col min="39" max="39" width="4.109375" style="103" customWidth="1"/>
    <col min="40" max="40" width="8.33203125" style="130" customWidth="1"/>
    <col min="41" max="42" width="5.44140625" style="130" customWidth="1"/>
    <col min="43" max="43" width="5.44140625" style="103" customWidth="1"/>
    <col min="44" max="44" width="8.6640625" style="130" customWidth="1"/>
    <col min="45" max="46" width="5.44140625" style="130" customWidth="1"/>
    <col min="47" max="47" width="5.44140625" style="103" customWidth="1"/>
    <col min="48" max="48" width="8.6640625" style="130" customWidth="1"/>
    <col min="49" max="50" width="5.44140625" style="130" customWidth="1"/>
    <col min="51" max="51" width="5.44140625" style="103" customWidth="1"/>
    <col min="52" max="52" width="7" style="103" customWidth="1"/>
    <col min="53" max="53" width="7.33203125" style="103" customWidth="1"/>
    <col min="54" max="54" width="6.33203125" style="103" customWidth="1"/>
    <col min="55" max="55" width="29.44140625" style="103" customWidth="1"/>
    <col min="56" max="56" width="4.44140625" style="132" customWidth="1"/>
    <col min="57" max="57" width="32.109375" style="104" customWidth="1"/>
    <col min="58" max="256" width="11.44140625" style="104" customWidth="1"/>
    <col min="257" max="257" width="4.33203125" style="104" customWidth="1"/>
    <col min="258" max="258" width="6.44140625" style="104" customWidth="1"/>
    <col min="259" max="259" width="6.33203125" style="104" customWidth="1"/>
    <col min="260" max="260" width="11.6640625" style="104" customWidth="1"/>
    <col min="261" max="261" width="21" style="104" customWidth="1"/>
    <col min="262" max="262" width="8.6640625" style="104" customWidth="1"/>
    <col min="263" max="263" width="13.44140625" style="104" customWidth="1"/>
    <col min="264" max="264" width="9.44140625" style="104" customWidth="1"/>
    <col min="265" max="265" width="10.6640625" style="104" customWidth="1"/>
    <col min="266" max="303" width="11.44140625" style="104" customWidth="1"/>
    <col min="304" max="304" width="8.6640625" style="104" customWidth="1"/>
    <col min="305" max="307" width="5.44140625" style="104" customWidth="1"/>
    <col min="308" max="308" width="7" style="104" customWidth="1"/>
    <col min="309" max="309" width="7.33203125" style="104" customWidth="1"/>
    <col min="310" max="310" width="6.33203125" style="104" customWidth="1"/>
    <col min="311" max="311" width="18.44140625" style="104" customWidth="1"/>
    <col min="312" max="312" width="4.44140625" style="104" customWidth="1"/>
    <col min="313" max="313" width="32.109375" style="104" customWidth="1"/>
    <col min="314" max="512" width="11.44140625" style="104" customWidth="1"/>
    <col min="513" max="513" width="4.33203125" style="104" customWidth="1"/>
    <col min="514" max="514" width="6.44140625" style="104" customWidth="1"/>
    <col min="515" max="515" width="6.33203125" style="104" customWidth="1"/>
    <col min="516" max="516" width="11.6640625" style="104" customWidth="1"/>
    <col min="517" max="517" width="21" style="104" customWidth="1"/>
    <col min="518" max="518" width="8.6640625" style="104" customWidth="1"/>
    <col min="519" max="519" width="13.44140625" style="104" customWidth="1"/>
    <col min="520" max="520" width="9.44140625" style="104" customWidth="1"/>
    <col min="521" max="521" width="10.6640625" style="104" customWidth="1"/>
    <col min="522" max="559" width="11.44140625" style="104" customWidth="1"/>
    <col min="560" max="560" width="8.6640625" style="104" customWidth="1"/>
    <col min="561" max="563" width="5.44140625" style="104" customWidth="1"/>
    <col min="564" max="564" width="7" style="104" customWidth="1"/>
    <col min="565" max="565" width="7.33203125" style="104" customWidth="1"/>
    <col min="566" max="566" width="6.33203125" style="104" customWidth="1"/>
    <col min="567" max="567" width="18.44140625" style="104" customWidth="1"/>
    <col min="568" max="568" width="4.44140625" style="104" customWidth="1"/>
    <col min="569" max="569" width="32.109375" style="104" customWidth="1"/>
    <col min="570" max="768" width="11.44140625" style="104" customWidth="1"/>
    <col min="769" max="769" width="4.33203125" style="104" customWidth="1"/>
    <col min="770" max="770" width="6.44140625" style="104" customWidth="1"/>
    <col min="771" max="771" width="6.33203125" style="104" customWidth="1"/>
    <col min="772" max="772" width="11.6640625" style="104" customWidth="1"/>
    <col min="773" max="773" width="21" style="104" customWidth="1"/>
    <col min="774" max="774" width="8.6640625" style="104" customWidth="1"/>
    <col min="775" max="775" width="13.44140625" style="104" customWidth="1"/>
    <col min="776" max="776" width="9.44140625" style="104" customWidth="1"/>
    <col min="777" max="777" width="10.6640625" style="104" customWidth="1"/>
    <col min="778" max="815" width="11.44140625" style="104" customWidth="1"/>
    <col min="816" max="816" width="8.6640625" style="104" customWidth="1"/>
    <col min="817" max="819" width="5.44140625" style="104" customWidth="1"/>
    <col min="820" max="820" width="7" style="104" customWidth="1"/>
    <col min="821" max="821" width="7.33203125" style="104" customWidth="1"/>
    <col min="822" max="822" width="6.33203125" style="104" customWidth="1"/>
    <col min="823" max="823" width="18.44140625" style="104" customWidth="1"/>
    <col min="824" max="824" width="4.44140625" style="104" customWidth="1"/>
    <col min="825" max="825" width="32.109375" style="104" customWidth="1"/>
    <col min="826" max="1025" width="11.44140625" style="104" customWidth="1"/>
    <col min="1026" max="16384" width="8.88671875" style="9"/>
  </cols>
  <sheetData>
    <row r="1" spans="1:69" s="67" customFormat="1" ht="57" customHeight="1" x14ac:dyDescent="0.6">
      <c r="A1" s="10" t="s">
        <v>31</v>
      </c>
      <c r="B1" s="11" t="s">
        <v>32</v>
      </c>
      <c r="C1" s="83" t="s">
        <v>33</v>
      </c>
      <c r="D1" s="13">
        <f>COUNTIF(D2:D128,"1")</f>
        <v>0</v>
      </c>
      <c r="E1" s="14" t="s">
        <v>34</v>
      </c>
      <c r="F1" s="15" t="s">
        <v>35</v>
      </c>
      <c r="G1" s="14" t="s">
        <v>36</v>
      </c>
      <c r="H1" s="16" t="s">
        <v>146</v>
      </c>
      <c r="I1" s="14" t="s">
        <v>38</v>
      </c>
      <c r="J1" s="14" t="s">
        <v>39</v>
      </c>
      <c r="K1" s="84" t="s">
        <v>40</v>
      </c>
      <c r="L1" s="18" t="s">
        <v>41</v>
      </c>
      <c r="M1" s="18" t="s">
        <v>1</v>
      </c>
      <c r="N1" s="18" t="s">
        <v>42</v>
      </c>
      <c r="O1" s="19" t="s">
        <v>43</v>
      </c>
      <c r="P1" s="18" t="s">
        <v>44</v>
      </c>
      <c r="Q1" s="18" t="s">
        <v>1</v>
      </c>
      <c r="R1" s="20" t="s">
        <v>49</v>
      </c>
      <c r="S1" s="19" t="s">
        <v>46</v>
      </c>
      <c r="T1" s="18" t="s">
        <v>44</v>
      </c>
      <c r="U1" s="18" t="s">
        <v>1</v>
      </c>
      <c r="V1" s="20" t="s">
        <v>49</v>
      </c>
      <c r="W1" s="21" t="s">
        <v>47</v>
      </c>
      <c r="X1" s="18" t="s">
        <v>44</v>
      </c>
      <c r="Y1" s="18" t="s">
        <v>1</v>
      </c>
      <c r="Z1" s="20" t="s">
        <v>49</v>
      </c>
      <c r="AA1" s="19" t="s">
        <v>48</v>
      </c>
      <c r="AB1" s="18" t="s">
        <v>44</v>
      </c>
      <c r="AC1" s="18" t="s">
        <v>1</v>
      </c>
      <c r="AD1" s="22" t="s">
        <v>49</v>
      </c>
      <c r="AE1" s="21" t="s">
        <v>50</v>
      </c>
      <c r="AF1" s="18" t="s">
        <v>44</v>
      </c>
      <c r="AG1" s="18" t="s">
        <v>1</v>
      </c>
      <c r="AH1" s="22" t="s">
        <v>49</v>
      </c>
      <c r="AI1" s="21" t="s">
        <v>51</v>
      </c>
      <c r="AJ1" s="18" t="s">
        <v>44</v>
      </c>
      <c r="AK1" s="18" t="s">
        <v>1</v>
      </c>
      <c r="AL1" s="22" t="s">
        <v>49</v>
      </c>
      <c r="AM1" s="21" t="s">
        <v>52</v>
      </c>
      <c r="AN1" s="18" t="s">
        <v>44</v>
      </c>
      <c r="AO1" s="18" t="s">
        <v>1</v>
      </c>
      <c r="AP1" s="22" t="s">
        <v>49</v>
      </c>
      <c r="AQ1" s="21" t="s">
        <v>53</v>
      </c>
      <c r="AR1" s="18" t="s">
        <v>44</v>
      </c>
      <c r="AS1" s="18" t="s">
        <v>1</v>
      </c>
      <c r="AT1" s="22" t="s">
        <v>49</v>
      </c>
      <c r="AU1" s="21" t="s">
        <v>54</v>
      </c>
      <c r="AV1" s="18" t="s">
        <v>44</v>
      </c>
      <c r="AW1" s="18" t="s">
        <v>1</v>
      </c>
      <c r="AX1" s="22" t="s">
        <v>49</v>
      </c>
      <c r="AY1" s="21" t="s">
        <v>55</v>
      </c>
      <c r="AZ1" s="23" t="s">
        <v>56</v>
      </c>
      <c r="BA1" s="24" t="s">
        <v>57</v>
      </c>
      <c r="BB1" s="23" t="s">
        <v>58</v>
      </c>
      <c r="BC1" s="25" t="s">
        <v>59</v>
      </c>
      <c r="BD1" s="25" t="s">
        <v>147</v>
      </c>
      <c r="BE1" s="189"/>
      <c r="BQ1" s="85"/>
    </row>
    <row r="2" spans="1:69" ht="17.25" customHeight="1" x14ac:dyDescent="0.35">
      <c r="A2" s="86">
        <v>1</v>
      </c>
      <c r="B2" s="86" t="str">
        <f>IF(A2=BD2,"v","x")</f>
        <v>v</v>
      </c>
      <c r="C2" s="87"/>
      <c r="D2" s="88"/>
      <c r="E2" s="89" t="s">
        <v>185</v>
      </c>
      <c r="F2" s="90"/>
      <c r="G2" s="90" t="s">
        <v>186</v>
      </c>
      <c r="H2" s="91">
        <f>SUM(K2+O2+S2+W2+AA2+AE2+AI2+AM2+AQ2+AU2+AY2)</f>
        <v>417.635964912281</v>
      </c>
      <c r="I2" s="92">
        <v>2004</v>
      </c>
      <c r="J2" s="93">
        <f>SUM(2018-I2)</f>
        <v>14</v>
      </c>
      <c r="K2" s="94">
        <v>417.635964912281</v>
      </c>
      <c r="L2" s="95">
        <v>1</v>
      </c>
      <c r="M2" s="95"/>
      <c r="N2" s="95"/>
      <c r="O2" s="96">
        <f>SUM(M2*10+N2)/L2*10</f>
        <v>0</v>
      </c>
      <c r="P2" s="95">
        <v>1</v>
      </c>
      <c r="Q2" s="95"/>
      <c r="R2" s="95"/>
      <c r="S2" s="96">
        <f>SUM(Q2*10+R2)/P2*10</f>
        <v>0</v>
      </c>
      <c r="T2" s="95">
        <v>1</v>
      </c>
      <c r="U2" s="95"/>
      <c r="V2" s="95"/>
      <c r="W2" s="96">
        <f>SUM(U2*10+V2)/T2*10</f>
        <v>0</v>
      </c>
      <c r="X2" s="95">
        <v>1</v>
      </c>
      <c r="Y2" s="95"/>
      <c r="Z2" s="95"/>
      <c r="AA2" s="96">
        <f>SUM(Y2*10+Z2/2)/X2*10</f>
        <v>0</v>
      </c>
      <c r="AB2" s="95">
        <v>1</v>
      </c>
      <c r="AC2" s="95"/>
      <c r="AD2" s="95"/>
      <c r="AE2" s="97">
        <f>SUM(AC2*10+AD2)/AB2*10</f>
        <v>0</v>
      </c>
      <c r="AF2" s="95">
        <v>1</v>
      </c>
      <c r="AG2" s="95"/>
      <c r="AH2" s="95"/>
      <c r="AI2" s="97">
        <f>SUM(AG2*10+AH2)/AF2*10</f>
        <v>0</v>
      </c>
      <c r="AJ2" s="95">
        <v>1</v>
      </c>
      <c r="AK2" s="95"/>
      <c r="AL2" s="95"/>
      <c r="AM2" s="98">
        <f>SUM(AK2*10+AL2)/AJ2*10</f>
        <v>0</v>
      </c>
      <c r="AN2" s="95">
        <v>1</v>
      </c>
      <c r="AO2" s="95"/>
      <c r="AP2" s="95"/>
      <c r="AQ2" s="99">
        <f>SUM(AO2*10+AP2)/AN2*10</f>
        <v>0</v>
      </c>
      <c r="AR2" s="95">
        <v>1</v>
      </c>
      <c r="AS2" s="95"/>
      <c r="AT2" s="95"/>
      <c r="AU2" s="96">
        <f>SUM(AS2*10+AT2)/AR2*10</f>
        <v>0</v>
      </c>
      <c r="AV2" s="95">
        <v>1</v>
      </c>
      <c r="AW2" s="95"/>
      <c r="AX2" s="95"/>
      <c r="AY2" s="96">
        <f>SUM(AW2*10+AX2)/AV2*10</f>
        <v>0</v>
      </c>
      <c r="AZ2" s="100">
        <f>IF(H2&lt;250,0,IF(H2&lt;500,250,IF(H2&lt;750,"500",IF(H2&lt;1000,750,IF(H2&lt;1500,1000,IF(H2&lt;2000,1500,IF(H2&lt;2500,2000,IF(H2&lt;3000,2500,3000))))))))</f>
        <v>250</v>
      </c>
      <c r="BA2" s="101">
        <v>250</v>
      </c>
      <c r="BB2" s="102">
        <f>AZ2-BA2</f>
        <v>0</v>
      </c>
      <c r="BC2" s="100" t="str">
        <f>IF(BB2=0,"geen actie",CONCATENATE("diploma uitschrijven: ",AZ2," punten"))</f>
        <v>geen actie</v>
      </c>
      <c r="BD2" s="103">
        <v>1</v>
      </c>
      <c r="BF2" s="103"/>
      <c r="BG2" s="103"/>
      <c r="BH2" s="103"/>
    </row>
    <row r="3" spans="1:69" ht="17.25" customHeight="1" x14ac:dyDescent="0.3">
      <c r="A3" s="86">
        <v>2</v>
      </c>
      <c r="B3" s="86" t="str">
        <f>IF(A3=BD3,"v","x")</f>
        <v>v</v>
      </c>
      <c r="C3" s="86" t="s">
        <v>61</v>
      </c>
      <c r="D3" s="105"/>
      <c r="E3" s="89" t="s">
        <v>187</v>
      </c>
      <c r="F3" s="106" t="s">
        <v>188</v>
      </c>
      <c r="G3" s="90" t="s">
        <v>189</v>
      </c>
      <c r="H3" s="91">
        <f>SUM(K3+O3+S3+W3+AA3+AE3+AI3+AM3+AQ3+AU3+AY3)</f>
        <v>1588.8558108558068</v>
      </c>
      <c r="I3" s="90">
        <v>2004</v>
      </c>
      <c r="J3" s="93">
        <f>SUM(2018-I3)</f>
        <v>14</v>
      </c>
      <c r="K3" s="94">
        <v>1425.3141441891401</v>
      </c>
      <c r="L3" s="95">
        <v>18</v>
      </c>
      <c r="M3" s="95">
        <v>10</v>
      </c>
      <c r="N3" s="95">
        <v>74</v>
      </c>
      <c r="O3" s="96">
        <f>SUM(M3*10+N3)/L3*10</f>
        <v>96.666666666666657</v>
      </c>
      <c r="P3" s="95">
        <v>16</v>
      </c>
      <c r="Q3" s="95">
        <v>6</v>
      </c>
      <c r="R3" s="95">
        <v>47</v>
      </c>
      <c r="S3" s="96">
        <f>SUM(Q3*10+R3)/P3*10</f>
        <v>66.875</v>
      </c>
      <c r="T3" s="95">
        <v>1</v>
      </c>
      <c r="U3" s="95"/>
      <c r="V3" s="95"/>
      <c r="W3" s="96">
        <f>SUM(U3*10+V3)/T3*10</f>
        <v>0</v>
      </c>
      <c r="X3" s="95">
        <v>1</v>
      </c>
      <c r="Y3" s="95"/>
      <c r="Z3" s="95"/>
      <c r="AA3" s="96">
        <f>SUM(Y3*10+Z3/2)/X3*10</f>
        <v>0</v>
      </c>
      <c r="AB3" s="95">
        <v>1</v>
      </c>
      <c r="AC3" s="95"/>
      <c r="AD3" s="95"/>
      <c r="AE3" s="97">
        <f>SUM(AC3*10+AD3)/AB3*10</f>
        <v>0</v>
      </c>
      <c r="AF3" s="95">
        <v>1</v>
      </c>
      <c r="AG3" s="95"/>
      <c r="AH3" s="95"/>
      <c r="AI3" s="97">
        <f>SUM(AG3*10+AH3)/AF3*10</f>
        <v>0</v>
      </c>
      <c r="AJ3" s="95">
        <v>1</v>
      </c>
      <c r="AK3" s="95"/>
      <c r="AL3" s="95"/>
      <c r="AM3" s="98">
        <f>SUM(AK3*10+AL3)/AJ3*10</f>
        <v>0</v>
      </c>
      <c r="AN3" s="95">
        <v>1</v>
      </c>
      <c r="AO3" s="95"/>
      <c r="AP3" s="95"/>
      <c r="AQ3" s="99">
        <f>SUM(AO3*10+AP3)/AN3*10</f>
        <v>0</v>
      </c>
      <c r="AR3" s="95">
        <v>1</v>
      </c>
      <c r="AS3" s="95"/>
      <c r="AT3" s="95"/>
      <c r="AU3" s="96">
        <f>SUM(AS3*10+AT3)/AR3*10</f>
        <v>0</v>
      </c>
      <c r="AV3" s="95">
        <v>1</v>
      </c>
      <c r="AW3" s="95"/>
      <c r="AX3" s="95"/>
      <c r="AY3" s="96">
        <f>SUM(AW3*10+AX3)/AV3*10</f>
        <v>0</v>
      </c>
      <c r="AZ3" s="100">
        <f>IF(H3&lt;250,0,IF(H3&lt;500,250,IF(H3&lt;750,"500",IF(H3&lt;1000,750,IF(H3&lt;1500,1000,IF(H3&lt;2000,1500,IF(H3&lt;2500,2000,IF(H3&lt;3000,2500,3000))))))))</f>
        <v>1500</v>
      </c>
      <c r="BA3" s="101">
        <v>1500</v>
      </c>
      <c r="BB3" s="102">
        <f>AZ3-BA3</f>
        <v>0</v>
      </c>
      <c r="BC3" s="100" t="str">
        <f t="shared" ref="BC3:BC66" si="0">IF(BB3=0,"geen actie",CONCATENATE("diploma uitschrijven: ",AZ3," punten"))</f>
        <v>geen actie</v>
      </c>
      <c r="BD3" s="103">
        <v>2</v>
      </c>
      <c r="BE3" s="103"/>
      <c r="BF3" s="103"/>
      <c r="BG3" s="103"/>
      <c r="BH3" s="103"/>
    </row>
    <row r="4" spans="1:69" ht="17.25" customHeight="1" x14ac:dyDescent="0.3">
      <c r="A4" s="86">
        <v>3</v>
      </c>
      <c r="B4" s="86" t="str">
        <f>IF(A4=BD4,"v","x")</f>
        <v>v</v>
      </c>
      <c r="C4" s="107" t="s">
        <v>61</v>
      </c>
      <c r="D4" s="100"/>
      <c r="E4" s="108" t="s">
        <v>190</v>
      </c>
      <c r="F4" s="106">
        <v>116580</v>
      </c>
      <c r="G4" s="90" t="s">
        <v>189</v>
      </c>
      <c r="H4" s="91">
        <f>SUM(K4+O4+S4+W4+AA4+AE4+AI4+AM4+AQ4+AU4+AY4)</f>
        <v>1936.9978354978382</v>
      </c>
      <c r="I4" s="90">
        <v>2006</v>
      </c>
      <c r="J4" s="93">
        <f>SUM(2018-I4)</f>
        <v>12</v>
      </c>
      <c r="K4" s="94">
        <v>1726.56132756133</v>
      </c>
      <c r="L4" s="95">
        <v>18</v>
      </c>
      <c r="M4" s="95">
        <v>9</v>
      </c>
      <c r="N4" s="95">
        <v>64</v>
      </c>
      <c r="O4" s="96">
        <f>SUM(M4*10+N4)/L4*10</f>
        <v>85.555555555555557</v>
      </c>
      <c r="P4" s="95">
        <v>1</v>
      </c>
      <c r="Q4" s="95"/>
      <c r="R4" s="95"/>
      <c r="S4" s="96">
        <f>SUM(Q4*10+R4)/P4*10</f>
        <v>0</v>
      </c>
      <c r="T4" s="95">
        <v>12</v>
      </c>
      <c r="U4" s="95">
        <v>6</v>
      </c>
      <c r="V4" s="95">
        <v>41</v>
      </c>
      <c r="W4" s="96">
        <f>SUM(U4*10+V4)/T4*10</f>
        <v>84.166666666666657</v>
      </c>
      <c r="X4" s="95">
        <v>14</v>
      </c>
      <c r="Y4" s="95">
        <v>4</v>
      </c>
      <c r="Z4" s="95">
        <v>34</v>
      </c>
      <c r="AA4" s="96">
        <f>SUM(Y4*10+Z4/2)/X4*10</f>
        <v>40.714285714285708</v>
      </c>
      <c r="AB4" s="95">
        <v>1</v>
      </c>
      <c r="AC4" s="95"/>
      <c r="AD4" s="95"/>
      <c r="AE4" s="97">
        <f>SUM(AC4*10+AD4)/AB4*10</f>
        <v>0</v>
      </c>
      <c r="AF4" s="95">
        <v>1</v>
      </c>
      <c r="AG4" s="95"/>
      <c r="AH4" s="95"/>
      <c r="AI4" s="97">
        <f>SUM(AG4*10+AH4)/AF4*10</f>
        <v>0</v>
      </c>
      <c r="AJ4" s="95">
        <v>1</v>
      </c>
      <c r="AK4" s="95"/>
      <c r="AL4" s="95"/>
      <c r="AM4" s="98">
        <f>SUM(AK4*10+AL4)/AJ4*10</f>
        <v>0</v>
      </c>
      <c r="AN4" s="95">
        <v>1</v>
      </c>
      <c r="AO4" s="95"/>
      <c r="AP4" s="95"/>
      <c r="AQ4" s="99">
        <f>SUM(AO4*10+AP4)/AN4*10</f>
        <v>0</v>
      </c>
      <c r="AR4" s="95">
        <v>1</v>
      </c>
      <c r="AS4" s="95"/>
      <c r="AT4" s="95"/>
      <c r="AU4" s="96">
        <f>SUM(AS4*10+AT4)/AR4*10</f>
        <v>0</v>
      </c>
      <c r="AV4" s="95">
        <v>1</v>
      </c>
      <c r="AW4" s="95"/>
      <c r="AX4" s="95"/>
      <c r="AY4" s="96">
        <f>SUM(AW4*10+AX4)/AV4*10</f>
        <v>0</v>
      </c>
      <c r="AZ4" s="100">
        <f>IF(H4&lt;250,0,IF(H4&lt;500,250,IF(H4&lt;750,"500",IF(H4&lt;1000,750,IF(H4&lt;1500,1000,IF(H4&lt;2000,1500,IF(H4&lt;2500,2000,IF(H4&lt;3000,2500,3000))))))))</f>
        <v>1500</v>
      </c>
      <c r="BA4" s="101">
        <v>1500</v>
      </c>
      <c r="BB4" s="102">
        <f>AZ4-BA4</f>
        <v>0</v>
      </c>
      <c r="BC4" s="100" t="str">
        <f t="shared" si="0"/>
        <v>geen actie</v>
      </c>
      <c r="BD4" s="103">
        <v>3</v>
      </c>
      <c r="BE4" s="103"/>
      <c r="BF4" s="103"/>
      <c r="BG4" s="103"/>
      <c r="BH4" s="103"/>
    </row>
    <row r="5" spans="1:69" ht="17.25" customHeight="1" x14ac:dyDescent="0.3">
      <c r="A5" s="86">
        <v>4</v>
      </c>
      <c r="B5" s="86" t="str">
        <f>IF(A5=BD5,"v","x")</f>
        <v>v</v>
      </c>
      <c r="C5" s="107" t="s">
        <v>61</v>
      </c>
      <c r="D5" s="88"/>
      <c r="E5" s="109" t="s">
        <v>191</v>
      </c>
      <c r="F5" s="106" t="s">
        <v>192</v>
      </c>
      <c r="G5" s="110" t="s">
        <v>193</v>
      </c>
      <c r="H5" s="91">
        <f>SUM(K5+O5+S5+W5+AA5+AE5+AI5+AM5+AQ5+AU5+AY5)</f>
        <v>3355.6813186813201</v>
      </c>
      <c r="I5" s="90">
        <v>2001</v>
      </c>
      <c r="J5" s="93">
        <f>SUM(2018-I5)</f>
        <v>17</v>
      </c>
      <c r="K5" s="94">
        <v>3355.6813186813201</v>
      </c>
      <c r="L5" s="95">
        <v>1</v>
      </c>
      <c r="M5" s="95"/>
      <c r="N5" s="95"/>
      <c r="O5" s="96">
        <f>SUM(M5*10+N5)/L5*10</f>
        <v>0</v>
      </c>
      <c r="P5" s="95">
        <v>1</v>
      </c>
      <c r="Q5" s="95"/>
      <c r="R5" s="95"/>
      <c r="S5" s="96">
        <f>SUM(Q5*10+R5)/P5*10</f>
        <v>0</v>
      </c>
      <c r="T5" s="95">
        <v>1</v>
      </c>
      <c r="U5" s="95"/>
      <c r="V5" s="95"/>
      <c r="W5" s="96">
        <f>SUM(U5*10+V5)/T5*10</f>
        <v>0</v>
      </c>
      <c r="X5" s="95">
        <v>1</v>
      </c>
      <c r="Y5" s="95"/>
      <c r="Z5" s="95"/>
      <c r="AA5" s="96">
        <f>SUM(Y5*10+Z5/2)/X5*10</f>
        <v>0</v>
      </c>
      <c r="AB5" s="95">
        <v>1</v>
      </c>
      <c r="AC5" s="95"/>
      <c r="AD5" s="95"/>
      <c r="AE5" s="97">
        <f>SUM(AC5*10+AD5)/AB5*10</f>
        <v>0</v>
      </c>
      <c r="AF5" s="95">
        <v>1</v>
      </c>
      <c r="AG5" s="95"/>
      <c r="AH5" s="95"/>
      <c r="AI5" s="97">
        <f>SUM(AG5*10+AH5)/AF5*10</f>
        <v>0</v>
      </c>
      <c r="AJ5" s="95">
        <v>1</v>
      </c>
      <c r="AK5" s="95"/>
      <c r="AL5" s="95"/>
      <c r="AM5" s="98">
        <f>SUM(AK5*10+AL5)/AJ5*10</f>
        <v>0</v>
      </c>
      <c r="AN5" s="95">
        <v>1</v>
      </c>
      <c r="AO5" s="95"/>
      <c r="AP5" s="95"/>
      <c r="AQ5" s="99">
        <f>SUM(AO5*10+AP5)/AN5*10</f>
        <v>0</v>
      </c>
      <c r="AR5" s="95">
        <v>1</v>
      </c>
      <c r="AS5" s="95"/>
      <c r="AT5" s="95"/>
      <c r="AU5" s="96">
        <f>SUM(AS5*10+AT5)/AR5*10</f>
        <v>0</v>
      </c>
      <c r="AV5" s="95">
        <v>1</v>
      </c>
      <c r="AW5" s="95"/>
      <c r="AX5" s="95"/>
      <c r="AY5" s="96">
        <f>SUM(AW5*10+AX5)/AV5*10</f>
        <v>0</v>
      </c>
      <c r="AZ5" s="100">
        <f>IF(H5&lt;250,0,IF(H5&lt;500,250,IF(H5&lt;750,"500",IF(H5&lt;1000,750,IF(H5&lt;1500,1000,IF(H5&lt;2000,1500,IF(H5&lt;2500,2000,IF(H5&lt;3000,2500,3000))))))))</f>
        <v>3000</v>
      </c>
      <c r="BA5" s="101">
        <v>3000</v>
      </c>
      <c r="BB5" s="102">
        <f>AZ5-BA5</f>
        <v>0</v>
      </c>
      <c r="BC5" s="100" t="str">
        <f t="shared" si="0"/>
        <v>geen actie</v>
      </c>
      <c r="BD5" s="103">
        <v>4</v>
      </c>
      <c r="BE5" s="103"/>
      <c r="BH5" s="103"/>
    </row>
    <row r="6" spans="1:69" ht="17.25" customHeight="1" x14ac:dyDescent="0.3">
      <c r="A6" s="86">
        <v>5</v>
      </c>
      <c r="B6" s="86" t="str">
        <f>IF(A6=BD6,"v","x")</f>
        <v>v</v>
      </c>
      <c r="C6" s="107"/>
      <c r="D6" s="88"/>
      <c r="E6" s="111" t="s">
        <v>194</v>
      </c>
      <c r="F6" s="106"/>
      <c r="G6" s="110"/>
      <c r="H6" s="91">
        <f>SUM(K6+O6+S6+W6+AA6+AE6+AI6+AM6+AQ6+AU6+AY6)</f>
        <v>344</v>
      </c>
      <c r="I6" s="90">
        <v>2002</v>
      </c>
      <c r="J6" s="93">
        <f>SUM(2018-I6)</f>
        <v>16</v>
      </c>
      <c r="K6" s="94">
        <v>344</v>
      </c>
      <c r="L6" s="95">
        <v>1</v>
      </c>
      <c r="M6" s="95"/>
      <c r="N6" s="95"/>
      <c r="O6" s="96">
        <f>SUM(M6*10+N6)/L6*10</f>
        <v>0</v>
      </c>
      <c r="P6" s="95">
        <v>1</v>
      </c>
      <c r="Q6" s="95"/>
      <c r="R6" s="95"/>
      <c r="S6" s="96">
        <f>SUM(Q6*10+R6)/P6*10</f>
        <v>0</v>
      </c>
      <c r="T6" s="95">
        <v>1</v>
      </c>
      <c r="U6" s="95"/>
      <c r="V6" s="95"/>
      <c r="W6" s="96">
        <f>SUM(U6*10+V6)/T6*10</f>
        <v>0</v>
      </c>
      <c r="X6" s="95">
        <v>1</v>
      </c>
      <c r="Y6" s="95"/>
      <c r="Z6" s="95"/>
      <c r="AA6" s="96">
        <f>SUM(Y6*10+Z6/2)/X6*10</f>
        <v>0</v>
      </c>
      <c r="AB6" s="95">
        <v>1</v>
      </c>
      <c r="AC6" s="95"/>
      <c r="AD6" s="95"/>
      <c r="AE6" s="97">
        <f>SUM(AC6*10+AD6)/AB6*10</f>
        <v>0</v>
      </c>
      <c r="AF6" s="95">
        <v>1</v>
      </c>
      <c r="AG6" s="95"/>
      <c r="AH6" s="95"/>
      <c r="AI6" s="97">
        <f>SUM(AG6*10+AH6)/AF6*10</f>
        <v>0</v>
      </c>
      <c r="AJ6" s="95">
        <v>1</v>
      </c>
      <c r="AK6" s="95"/>
      <c r="AL6" s="95"/>
      <c r="AM6" s="98">
        <f>SUM(AK6*10+AL6)/AJ6*10</f>
        <v>0</v>
      </c>
      <c r="AN6" s="95">
        <v>1</v>
      </c>
      <c r="AO6" s="95"/>
      <c r="AP6" s="95"/>
      <c r="AQ6" s="99">
        <f>SUM(AO6*10+AP6)/AN6*10</f>
        <v>0</v>
      </c>
      <c r="AR6" s="95">
        <v>1</v>
      </c>
      <c r="AS6" s="95"/>
      <c r="AT6" s="95"/>
      <c r="AU6" s="96">
        <f>SUM(AS6*10+AT6)/AR6*10</f>
        <v>0</v>
      </c>
      <c r="AV6" s="95">
        <v>1</v>
      </c>
      <c r="AW6" s="95"/>
      <c r="AX6" s="95"/>
      <c r="AY6" s="96">
        <f>SUM(AW6*10+AX6)/AV6*10</f>
        <v>0</v>
      </c>
      <c r="AZ6" s="100">
        <f>IF(H6&lt;250,0,IF(H6&lt;500,250,IF(H6&lt;750,"500",IF(H6&lt;1000,750,IF(H6&lt;1500,1000,IF(H6&lt;2000,1500,IF(H6&lt;2500,2000,IF(H6&lt;3000,2500,3000))))))))</f>
        <v>250</v>
      </c>
      <c r="BA6" s="101">
        <v>250</v>
      </c>
      <c r="BB6" s="102">
        <f>AZ6-BA6</f>
        <v>0</v>
      </c>
      <c r="BC6" s="100" t="str">
        <f t="shared" si="0"/>
        <v>geen actie</v>
      </c>
      <c r="BD6" s="103">
        <v>5</v>
      </c>
      <c r="BF6" s="103"/>
      <c r="BG6" s="103"/>
      <c r="BH6" s="103"/>
    </row>
    <row r="7" spans="1:69" ht="17.25" customHeight="1" x14ac:dyDescent="0.35">
      <c r="A7" s="86">
        <v>6</v>
      </c>
      <c r="B7" s="86" t="str">
        <f>IF(A7=BD7,"v","x")</f>
        <v>v</v>
      </c>
      <c r="C7" s="87" t="s">
        <v>61</v>
      </c>
      <c r="D7" s="88"/>
      <c r="E7" s="111" t="s">
        <v>195</v>
      </c>
      <c r="F7" s="90"/>
      <c r="G7" s="90"/>
      <c r="H7" s="91">
        <f>SUM(K7+O7+S7+W7+AA7+AE7+AI7+AM7+AQ7+AU7+AY7)</f>
        <v>423.48412698412699</v>
      </c>
      <c r="I7" s="92">
        <v>2006</v>
      </c>
      <c r="J7" s="93">
        <f>SUM(2018-I7)</f>
        <v>12</v>
      </c>
      <c r="K7" s="94">
        <v>423.48412698412699</v>
      </c>
      <c r="L7" s="95">
        <v>1</v>
      </c>
      <c r="M7" s="95"/>
      <c r="N7" s="95"/>
      <c r="O7" s="96">
        <f>SUM(M7*10+N7)/L7*10</f>
        <v>0</v>
      </c>
      <c r="P7" s="95">
        <v>1</v>
      </c>
      <c r="Q7" s="95"/>
      <c r="R7" s="95"/>
      <c r="S7" s="96">
        <f>SUM(Q7*10+R7)/P7*10</f>
        <v>0</v>
      </c>
      <c r="T7" s="95">
        <v>1</v>
      </c>
      <c r="U7" s="95"/>
      <c r="V7" s="95"/>
      <c r="W7" s="96">
        <f>SUM(U7*10+V7)/T7*10</f>
        <v>0</v>
      </c>
      <c r="X7" s="95">
        <v>1</v>
      </c>
      <c r="Y7" s="95"/>
      <c r="Z7" s="95"/>
      <c r="AA7" s="96">
        <f>SUM(Y7*10+Z7/2)/X7*10</f>
        <v>0</v>
      </c>
      <c r="AB7" s="95">
        <v>1</v>
      </c>
      <c r="AC7" s="95"/>
      <c r="AD7" s="95"/>
      <c r="AE7" s="97">
        <f>SUM(AC7*10+AD7)/AB7*10</f>
        <v>0</v>
      </c>
      <c r="AF7" s="95">
        <v>1</v>
      </c>
      <c r="AG7" s="95"/>
      <c r="AH7" s="95"/>
      <c r="AI7" s="97">
        <f>SUM(AG7*10+AH7)/AF7*10</f>
        <v>0</v>
      </c>
      <c r="AJ7" s="95">
        <v>1</v>
      </c>
      <c r="AK7" s="95"/>
      <c r="AL7" s="95"/>
      <c r="AM7" s="98">
        <f>SUM(AK7*10+AL7)/AJ7*10</f>
        <v>0</v>
      </c>
      <c r="AN7" s="95">
        <v>1</v>
      </c>
      <c r="AO7" s="95"/>
      <c r="AP7" s="95"/>
      <c r="AQ7" s="99">
        <f>SUM(AO7*10+AP7)/AN7*10</f>
        <v>0</v>
      </c>
      <c r="AR7" s="95">
        <v>1</v>
      </c>
      <c r="AS7" s="95"/>
      <c r="AT7" s="95"/>
      <c r="AU7" s="96">
        <f>SUM(AS7*10+AT7)/AR7*10</f>
        <v>0</v>
      </c>
      <c r="AV7" s="95">
        <v>1</v>
      </c>
      <c r="AW7" s="95"/>
      <c r="AX7" s="95"/>
      <c r="AY7" s="96">
        <f>SUM(AW7*10+AX7)/AV7*10</f>
        <v>0</v>
      </c>
      <c r="AZ7" s="100">
        <f>IF(H7&lt;250,0,IF(H7&lt;500,250,IF(H7&lt;750,"500",IF(H7&lt;1000,750,IF(H7&lt;1500,1000,IF(H7&lt;2000,1500,IF(H7&lt;2500,2000,IF(H7&lt;3000,2500,3000))))))))</f>
        <v>250</v>
      </c>
      <c r="BA7" s="101">
        <v>250</v>
      </c>
      <c r="BB7" s="102">
        <f>AZ7-BA7</f>
        <v>0</v>
      </c>
      <c r="BC7" s="100" t="str">
        <f t="shared" si="0"/>
        <v>geen actie</v>
      </c>
      <c r="BD7" s="103">
        <v>6</v>
      </c>
      <c r="BE7" s="103"/>
      <c r="BH7" s="103"/>
    </row>
    <row r="8" spans="1:69" ht="17.25" customHeight="1" x14ac:dyDescent="0.3">
      <c r="A8" s="86">
        <v>7</v>
      </c>
      <c r="B8" s="86" t="str">
        <f>IF(A8=BD8,"v","x")</f>
        <v>v</v>
      </c>
      <c r="C8" s="86" t="s">
        <v>61</v>
      </c>
      <c r="D8" s="105"/>
      <c r="E8" s="111" t="s">
        <v>196</v>
      </c>
      <c r="F8" s="112">
        <v>115522</v>
      </c>
      <c r="G8" s="86" t="s">
        <v>197</v>
      </c>
      <c r="H8" s="91">
        <f>SUM(K8+O8+S8+W8+AA8+AE8+AI8+AM8+AQ8+AU8+AY8)</f>
        <v>1853.4183696420539</v>
      </c>
      <c r="I8" s="86">
        <v>2004</v>
      </c>
      <c r="J8" s="93">
        <f>SUM(2018-I8)</f>
        <v>14</v>
      </c>
      <c r="K8" s="94">
        <v>1642.9501156737999</v>
      </c>
      <c r="L8" s="95">
        <v>18</v>
      </c>
      <c r="M8" s="95">
        <v>4</v>
      </c>
      <c r="N8" s="95">
        <v>43</v>
      </c>
      <c r="O8" s="96">
        <f>SUM(M8*10+N8)/L8*10</f>
        <v>46.111111111111107</v>
      </c>
      <c r="P8" s="95">
        <v>15</v>
      </c>
      <c r="Q8" s="95">
        <v>4</v>
      </c>
      <c r="R8" s="95">
        <v>41</v>
      </c>
      <c r="S8" s="96">
        <f>SUM(Q8*10+R8)/P8*10</f>
        <v>54</v>
      </c>
      <c r="T8" s="95">
        <v>12</v>
      </c>
      <c r="U8" s="95">
        <v>7</v>
      </c>
      <c r="V8" s="95">
        <v>44</v>
      </c>
      <c r="W8" s="96">
        <f>SUM(U8*10+V8)/T8*10</f>
        <v>95</v>
      </c>
      <c r="X8" s="95">
        <v>14</v>
      </c>
      <c r="Y8" s="95">
        <v>1</v>
      </c>
      <c r="Z8" s="95">
        <v>23</v>
      </c>
      <c r="AA8" s="96">
        <f>SUM(Y8*10+Z8/2)/X8*10</f>
        <v>15.357142857142858</v>
      </c>
      <c r="AB8" s="95">
        <v>1</v>
      </c>
      <c r="AC8" s="95"/>
      <c r="AD8" s="95"/>
      <c r="AE8" s="97">
        <f>SUM(AC8*10+AD8)/AB8*10</f>
        <v>0</v>
      </c>
      <c r="AF8" s="95">
        <v>1</v>
      </c>
      <c r="AG8" s="95"/>
      <c r="AH8" s="95"/>
      <c r="AI8" s="97">
        <f>SUM(AG8*10+AH8)/AF8*10</f>
        <v>0</v>
      </c>
      <c r="AJ8" s="95">
        <v>1</v>
      </c>
      <c r="AK8" s="95"/>
      <c r="AL8" s="95"/>
      <c r="AM8" s="98">
        <f>SUM(AK8*10+AL8)/AJ8*10</f>
        <v>0</v>
      </c>
      <c r="AN8" s="95">
        <v>1</v>
      </c>
      <c r="AO8" s="95"/>
      <c r="AP8" s="95"/>
      <c r="AQ8" s="99">
        <f>SUM(AO8*10+AP8)/AN8*10</f>
        <v>0</v>
      </c>
      <c r="AR8" s="95">
        <v>1</v>
      </c>
      <c r="AS8" s="95"/>
      <c r="AT8" s="95"/>
      <c r="AU8" s="96">
        <f>SUM(AS8*10+AT8)/AR8*10</f>
        <v>0</v>
      </c>
      <c r="AV8" s="95">
        <v>1</v>
      </c>
      <c r="AW8" s="95"/>
      <c r="AX8" s="95"/>
      <c r="AY8" s="96">
        <f>SUM(AW8*10+AX8)/AV8*10</f>
        <v>0</v>
      </c>
      <c r="AZ8" s="100">
        <f>IF(H8&lt;250,0,IF(H8&lt;500,250,IF(H8&lt;750,"500",IF(H8&lt;1000,750,IF(H8&lt;1500,1000,IF(H8&lt;2000,1500,IF(H8&lt;2500,2000,IF(H8&lt;3000,2500,3000))))))))</f>
        <v>1500</v>
      </c>
      <c r="BA8" s="101">
        <v>1500</v>
      </c>
      <c r="BB8" s="102">
        <f>AZ8-BA8</f>
        <v>0</v>
      </c>
      <c r="BC8" s="100" t="str">
        <f t="shared" si="0"/>
        <v>geen actie</v>
      </c>
      <c r="BD8" s="103">
        <v>7</v>
      </c>
      <c r="BE8" s="103"/>
      <c r="BF8" s="103"/>
      <c r="BG8" s="103"/>
      <c r="BH8" s="103"/>
      <c r="BI8" s="103"/>
      <c r="BJ8" s="103"/>
      <c r="BK8" s="103"/>
      <c r="BL8" s="103"/>
    </row>
    <row r="9" spans="1:69" ht="17.25" customHeight="1" x14ac:dyDescent="0.3">
      <c r="A9" s="86">
        <v>8</v>
      </c>
      <c r="B9" s="86" t="str">
        <f>IF(A9=BD9,"v","x")</f>
        <v>v</v>
      </c>
      <c r="C9" s="107" t="s">
        <v>110</v>
      </c>
      <c r="D9" s="100"/>
      <c r="E9" s="111" t="s">
        <v>198</v>
      </c>
      <c r="F9" s="86">
        <v>116102</v>
      </c>
      <c r="G9" s="86" t="s">
        <v>193</v>
      </c>
      <c r="H9" s="91">
        <f>SUM(K9+O9+S9+W9+AA9+AE9+AI9+AM9+AQ9+AU9+AY9)</f>
        <v>2709.6924603174598</v>
      </c>
      <c r="I9" s="86">
        <v>2005</v>
      </c>
      <c r="J9" s="93">
        <f>SUM(2018-I9)</f>
        <v>13</v>
      </c>
      <c r="K9" s="94">
        <v>2358.6924603174598</v>
      </c>
      <c r="L9" s="95">
        <v>18</v>
      </c>
      <c r="M9" s="95">
        <v>11</v>
      </c>
      <c r="N9" s="95">
        <v>73</v>
      </c>
      <c r="O9" s="96">
        <f>SUM(M9*10+N9)/L9*10</f>
        <v>101.66666666666666</v>
      </c>
      <c r="P9" s="95">
        <v>15</v>
      </c>
      <c r="Q9" s="95">
        <v>10</v>
      </c>
      <c r="R9" s="95">
        <v>64</v>
      </c>
      <c r="S9" s="96">
        <f>SUM(Q9*10+R9)/P9*10</f>
        <v>109.33333333333334</v>
      </c>
      <c r="T9" s="95">
        <v>12</v>
      </c>
      <c r="U9" s="95">
        <v>11</v>
      </c>
      <c r="V9" s="95">
        <v>58</v>
      </c>
      <c r="W9" s="96">
        <f>SUM(U9*10+V9)/T9*10</f>
        <v>140</v>
      </c>
      <c r="X9" s="95">
        <v>1</v>
      </c>
      <c r="Y9" s="95"/>
      <c r="Z9" s="95"/>
      <c r="AA9" s="96">
        <f>SUM(Y9*10+Z9/2)/X9*10</f>
        <v>0</v>
      </c>
      <c r="AB9" s="95">
        <v>1</v>
      </c>
      <c r="AC9" s="95"/>
      <c r="AD9" s="95"/>
      <c r="AE9" s="97">
        <f>SUM(AC9*10+AD9)/AB9*10</f>
        <v>0</v>
      </c>
      <c r="AF9" s="95">
        <v>1</v>
      </c>
      <c r="AG9" s="95"/>
      <c r="AH9" s="95"/>
      <c r="AI9" s="97">
        <f>SUM(AG9*10+AH9)/AF9*10</f>
        <v>0</v>
      </c>
      <c r="AJ9" s="95">
        <v>1</v>
      </c>
      <c r="AK9" s="95"/>
      <c r="AL9" s="95"/>
      <c r="AM9" s="98">
        <f>SUM(AK9*10+AL9)/AJ9*10</f>
        <v>0</v>
      </c>
      <c r="AN9" s="95">
        <v>1</v>
      </c>
      <c r="AO9" s="95"/>
      <c r="AP9" s="95"/>
      <c r="AQ9" s="99">
        <f>SUM(AO9*10+AP9)/AN9*10</f>
        <v>0</v>
      </c>
      <c r="AR9" s="95">
        <v>1</v>
      </c>
      <c r="AS9" s="95"/>
      <c r="AT9" s="95"/>
      <c r="AU9" s="96">
        <f>SUM(AS9*10+AT9)/AR9*10</f>
        <v>0</v>
      </c>
      <c r="AV9" s="95">
        <v>1</v>
      </c>
      <c r="AW9" s="95"/>
      <c r="AX9" s="95"/>
      <c r="AY9" s="96">
        <f>SUM(AW9*10+AX9)/AV9*10</f>
        <v>0</v>
      </c>
      <c r="AZ9" s="100">
        <f>IF(H9&lt;250,0,IF(H9&lt;500,250,IF(H9&lt;750,"500",IF(H9&lt;1000,750,IF(H9&lt;1500,1000,IF(H9&lt;2000,1500,IF(H9&lt;2500,2000,IF(H9&lt;3000,2500,3000))))))))</f>
        <v>2500</v>
      </c>
      <c r="BA9" s="101">
        <v>2500</v>
      </c>
      <c r="BB9" s="102">
        <f>AZ9-BA9</f>
        <v>0</v>
      </c>
      <c r="BC9" s="100" t="str">
        <f t="shared" si="0"/>
        <v>geen actie</v>
      </c>
      <c r="BD9" s="103">
        <v>8</v>
      </c>
      <c r="BF9" s="103"/>
      <c r="BG9" s="103"/>
      <c r="BH9" s="103"/>
      <c r="BI9" s="103"/>
      <c r="BJ9" s="103"/>
      <c r="BK9" s="103"/>
      <c r="BL9" s="103"/>
    </row>
    <row r="10" spans="1:69" ht="17.25" customHeight="1" x14ac:dyDescent="0.3">
      <c r="A10" s="86">
        <v>9</v>
      </c>
      <c r="B10" s="86" t="str">
        <f>IF(A10=BD10,"v","x")</f>
        <v>v</v>
      </c>
      <c r="C10" s="86" t="s">
        <v>61</v>
      </c>
      <c r="D10" s="88"/>
      <c r="E10" s="27" t="s">
        <v>199</v>
      </c>
      <c r="F10" s="112"/>
      <c r="G10" s="86" t="s">
        <v>115</v>
      </c>
      <c r="H10" s="91">
        <f>SUM(K10+O10+S10+W10+AA10+AE10+AI10+AM10+AQ10+AU10+AY10)</f>
        <v>103</v>
      </c>
      <c r="I10" s="86">
        <v>2002</v>
      </c>
      <c r="J10" s="93">
        <f>SUM(2018-I10)</f>
        <v>16</v>
      </c>
      <c r="K10" s="94">
        <v>103</v>
      </c>
      <c r="L10" s="95">
        <v>1</v>
      </c>
      <c r="M10" s="95"/>
      <c r="N10" s="95"/>
      <c r="O10" s="96">
        <f>SUM(M10*10+N10)/L10*10</f>
        <v>0</v>
      </c>
      <c r="P10" s="95">
        <v>1</v>
      </c>
      <c r="Q10" s="95"/>
      <c r="R10" s="95"/>
      <c r="S10" s="96">
        <f>SUM(Q10*10+R10)/P10*10</f>
        <v>0</v>
      </c>
      <c r="T10" s="95">
        <v>1</v>
      </c>
      <c r="U10" s="95"/>
      <c r="V10" s="95"/>
      <c r="W10" s="96">
        <f>SUM(U10*10+V10)/T10*10</f>
        <v>0</v>
      </c>
      <c r="X10" s="95">
        <v>1</v>
      </c>
      <c r="Y10" s="95"/>
      <c r="Z10" s="95"/>
      <c r="AA10" s="96">
        <f>SUM(Y10*10+Z10/2)/X10*10</f>
        <v>0</v>
      </c>
      <c r="AB10" s="95">
        <v>1</v>
      </c>
      <c r="AC10" s="95"/>
      <c r="AD10" s="95"/>
      <c r="AE10" s="97">
        <f>SUM(AC10*10+AD10)/AB10*10</f>
        <v>0</v>
      </c>
      <c r="AF10" s="95">
        <v>1</v>
      </c>
      <c r="AG10" s="95"/>
      <c r="AH10" s="95"/>
      <c r="AI10" s="97">
        <f>SUM(AG10*10+AH10)/AF10*10</f>
        <v>0</v>
      </c>
      <c r="AJ10" s="95">
        <v>1</v>
      </c>
      <c r="AK10" s="95"/>
      <c r="AL10" s="95"/>
      <c r="AM10" s="98">
        <f>SUM(AK10*10+AL10)/AJ10*10</f>
        <v>0</v>
      </c>
      <c r="AN10" s="95">
        <v>1</v>
      </c>
      <c r="AO10" s="95"/>
      <c r="AP10" s="95"/>
      <c r="AQ10" s="99">
        <f>SUM(AO10*10+AP10)/AN10*10</f>
        <v>0</v>
      </c>
      <c r="AR10" s="95">
        <v>1</v>
      </c>
      <c r="AS10" s="95"/>
      <c r="AT10" s="95"/>
      <c r="AU10" s="96">
        <f>SUM(AS10*10+AT10)/AR10*10</f>
        <v>0</v>
      </c>
      <c r="AV10" s="95">
        <v>1</v>
      </c>
      <c r="AW10" s="95"/>
      <c r="AX10" s="95"/>
      <c r="AY10" s="96">
        <f>SUM(AW10*10+AX10)/AV10*10</f>
        <v>0</v>
      </c>
      <c r="AZ10" s="100">
        <f>IF(H10&lt;250,0,IF(H10&lt;500,250,IF(H10&lt;750,"500",IF(H10&lt;1000,750,IF(H10&lt;1500,1000,IF(H10&lt;2000,1500,IF(H10&lt;2500,2000,IF(H10&lt;3000,2500,3000))))))))</f>
        <v>0</v>
      </c>
      <c r="BA10" s="101">
        <v>0</v>
      </c>
      <c r="BB10" s="102">
        <f>AZ10-BA10</f>
        <v>0</v>
      </c>
      <c r="BC10" s="100" t="str">
        <f t="shared" si="0"/>
        <v>geen actie</v>
      </c>
      <c r="BD10" s="103">
        <v>9</v>
      </c>
      <c r="BF10" s="103"/>
      <c r="BG10" s="103"/>
    </row>
    <row r="11" spans="1:69" ht="17.25" customHeight="1" x14ac:dyDescent="0.35">
      <c r="A11" s="86">
        <v>10</v>
      </c>
      <c r="B11" s="86" t="str">
        <f>IF(A11=BD11,"v","x")</f>
        <v>v</v>
      </c>
      <c r="C11" s="87"/>
      <c r="D11" s="88"/>
      <c r="E11" s="111" t="s">
        <v>200</v>
      </c>
      <c r="F11" s="112" t="s">
        <v>201</v>
      </c>
      <c r="G11" s="86" t="s">
        <v>202</v>
      </c>
      <c r="H11" s="91">
        <f>SUM(K11+O11+S11+W11+AA11+AE11+AI11+AM11+AQ11+AU11+AY11)</f>
        <v>111.105769230769</v>
      </c>
      <c r="I11" s="86">
        <v>2006</v>
      </c>
      <c r="J11" s="93">
        <f>SUM(2018-I11)</f>
        <v>12</v>
      </c>
      <c r="K11" s="94">
        <v>111.105769230769</v>
      </c>
      <c r="L11" s="95">
        <v>1</v>
      </c>
      <c r="M11" s="95"/>
      <c r="N11" s="95"/>
      <c r="O11" s="96">
        <f>SUM(M11*10+N11)/L11*10</f>
        <v>0</v>
      </c>
      <c r="P11" s="95">
        <v>1</v>
      </c>
      <c r="Q11" s="95"/>
      <c r="R11" s="95"/>
      <c r="S11" s="96">
        <f>SUM(Q11*10+R11)/P11*10</f>
        <v>0</v>
      </c>
      <c r="T11" s="95">
        <v>1</v>
      </c>
      <c r="U11" s="95"/>
      <c r="V11" s="95"/>
      <c r="W11" s="96">
        <f>SUM(U11*10+V11)/T11*10</f>
        <v>0</v>
      </c>
      <c r="X11" s="95">
        <v>1</v>
      </c>
      <c r="Y11" s="95"/>
      <c r="Z11" s="95"/>
      <c r="AA11" s="96">
        <f>SUM(Y11*10+Z11/2)/X11*10</f>
        <v>0</v>
      </c>
      <c r="AB11" s="95">
        <v>1</v>
      </c>
      <c r="AC11" s="95"/>
      <c r="AD11" s="95"/>
      <c r="AE11" s="97">
        <f>SUM(AC11*10+AD11)/AB11*10</f>
        <v>0</v>
      </c>
      <c r="AF11" s="95">
        <v>1</v>
      </c>
      <c r="AG11" s="95"/>
      <c r="AH11" s="95"/>
      <c r="AI11" s="97">
        <f>SUM(AG11*10+AH11)/AF11*10</f>
        <v>0</v>
      </c>
      <c r="AJ11" s="95">
        <v>1</v>
      </c>
      <c r="AK11" s="95"/>
      <c r="AL11" s="95"/>
      <c r="AM11" s="98">
        <f>SUM(AK11*10+AL11)/AJ11*10</f>
        <v>0</v>
      </c>
      <c r="AN11" s="95">
        <v>1</v>
      </c>
      <c r="AO11" s="95"/>
      <c r="AP11" s="95"/>
      <c r="AQ11" s="99">
        <f>SUM(AO11*10+AP11)/AN11*10</f>
        <v>0</v>
      </c>
      <c r="AR11" s="95">
        <v>1</v>
      </c>
      <c r="AS11" s="95"/>
      <c r="AT11" s="95"/>
      <c r="AU11" s="96">
        <f>SUM(AS11*10+AT11)/AR11*10</f>
        <v>0</v>
      </c>
      <c r="AV11" s="95">
        <v>1</v>
      </c>
      <c r="AW11" s="95"/>
      <c r="AX11" s="95"/>
      <c r="AY11" s="96">
        <f>SUM(AW11*10+AX11)/AV11*10</f>
        <v>0</v>
      </c>
      <c r="AZ11" s="100">
        <f>IF(H11&lt;250,0,IF(H11&lt;500,250,IF(H11&lt;750,"500",IF(H11&lt;1000,750,IF(H11&lt;1500,1000,IF(H11&lt;2000,1500,IF(H11&lt;2500,2000,IF(H11&lt;3000,2500,3000))))))))</f>
        <v>0</v>
      </c>
      <c r="BA11" s="101">
        <v>0</v>
      </c>
      <c r="BB11" s="102">
        <f>AZ11-BA11</f>
        <v>0</v>
      </c>
      <c r="BC11" s="100" t="str">
        <f t="shared" si="0"/>
        <v>geen actie</v>
      </c>
      <c r="BD11" s="103">
        <v>10</v>
      </c>
      <c r="BE11" s="103"/>
      <c r="BF11" s="103"/>
      <c r="BG11" s="103"/>
    </row>
    <row r="12" spans="1:69" ht="17.25" customHeight="1" x14ac:dyDescent="0.3">
      <c r="A12" s="86">
        <v>11</v>
      </c>
      <c r="B12" s="86" t="str">
        <f>IF(A12=BD12,"v","x")</f>
        <v>v</v>
      </c>
      <c r="C12" s="86" t="s">
        <v>61</v>
      </c>
      <c r="D12" s="88"/>
      <c r="E12" s="113" t="s">
        <v>203</v>
      </c>
      <c r="F12" s="112"/>
      <c r="G12" s="86" t="s">
        <v>204</v>
      </c>
      <c r="H12" s="91">
        <f>SUM(K12+O12+S12+W12+AA12+AE12+AI12+AM12+AQ12+AU12+AY12)</f>
        <v>910.50468975469005</v>
      </c>
      <c r="I12" s="86">
        <v>2007</v>
      </c>
      <c r="J12" s="93">
        <f>SUM(2018-I12)</f>
        <v>11</v>
      </c>
      <c r="K12" s="94">
        <v>910.50468975469005</v>
      </c>
      <c r="L12" s="95">
        <v>1</v>
      </c>
      <c r="M12" s="95"/>
      <c r="N12" s="95"/>
      <c r="O12" s="96">
        <f>SUM(M12*10+N12)/L12*10</f>
        <v>0</v>
      </c>
      <c r="P12" s="95">
        <v>1</v>
      </c>
      <c r="Q12" s="95"/>
      <c r="R12" s="95"/>
      <c r="S12" s="96">
        <f>SUM(Q12*10+R12)/P12*10</f>
        <v>0</v>
      </c>
      <c r="T12" s="95">
        <v>1</v>
      </c>
      <c r="U12" s="95"/>
      <c r="V12" s="95"/>
      <c r="W12" s="96">
        <f>SUM(U12*10+V12)/T12*10</f>
        <v>0</v>
      </c>
      <c r="X12" s="95">
        <v>1</v>
      </c>
      <c r="Y12" s="95"/>
      <c r="Z12" s="95"/>
      <c r="AA12" s="96">
        <f>SUM(Y12*10+Z12/2)/X12*10</f>
        <v>0</v>
      </c>
      <c r="AB12" s="95">
        <v>1</v>
      </c>
      <c r="AC12" s="95"/>
      <c r="AD12" s="95"/>
      <c r="AE12" s="97">
        <f>SUM(AC12*10+AD12)/AB12*10</f>
        <v>0</v>
      </c>
      <c r="AF12" s="95">
        <v>1</v>
      </c>
      <c r="AG12" s="95"/>
      <c r="AH12" s="95"/>
      <c r="AI12" s="97">
        <f>SUM(AG12*10+AH12)/AF12*10</f>
        <v>0</v>
      </c>
      <c r="AJ12" s="95">
        <v>1</v>
      </c>
      <c r="AK12" s="95"/>
      <c r="AL12" s="95"/>
      <c r="AM12" s="98">
        <f>SUM(AK12*10+AL12)/AJ12*10</f>
        <v>0</v>
      </c>
      <c r="AN12" s="95">
        <v>1</v>
      </c>
      <c r="AO12" s="95"/>
      <c r="AP12" s="95"/>
      <c r="AQ12" s="99">
        <f>SUM(AO12*10+AP12)/AN12*10</f>
        <v>0</v>
      </c>
      <c r="AR12" s="95">
        <v>1</v>
      </c>
      <c r="AS12" s="95"/>
      <c r="AT12" s="95"/>
      <c r="AU12" s="96">
        <f>SUM(AS12*10+AT12)/AR12*10</f>
        <v>0</v>
      </c>
      <c r="AV12" s="95">
        <v>1</v>
      </c>
      <c r="AW12" s="95"/>
      <c r="AX12" s="95"/>
      <c r="AY12" s="96">
        <f>SUM(AW12*10+AX12)/AV12*10</f>
        <v>0</v>
      </c>
      <c r="AZ12" s="100">
        <f>IF(H12&lt;250,0,IF(H12&lt;500,250,IF(H12&lt;750,"500",IF(H12&lt;1000,750,IF(H12&lt;1500,1000,IF(H12&lt;2000,1500,IF(H12&lt;2500,2000,IF(H12&lt;3000,2500,3000))))))))</f>
        <v>750</v>
      </c>
      <c r="BA12" s="101">
        <v>750</v>
      </c>
      <c r="BB12" s="102">
        <f>AZ12-BA12</f>
        <v>0</v>
      </c>
      <c r="BC12" s="100" t="str">
        <f t="shared" si="0"/>
        <v>geen actie</v>
      </c>
      <c r="BD12" s="103">
        <v>11</v>
      </c>
      <c r="BE12" s="103"/>
      <c r="BF12" s="103"/>
      <c r="BG12" s="103"/>
      <c r="BI12" s="103"/>
      <c r="BJ12" s="103"/>
      <c r="BK12" s="103"/>
      <c r="BL12" s="103"/>
    </row>
    <row r="13" spans="1:69" ht="17.25" customHeight="1" x14ac:dyDescent="0.3">
      <c r="A13" s="86">
        <v>12</v>
      </c>
      <c r="B13" s="86" t="str">
        <f>IF(A13=BD13,"v","x")</f>
        <v>v</v>
      </c>
      <c r="C13" s="107"/>
      <c r="D13" s="105"/>
      <c r="E13" s="108" t="s">
        <v>205</v>
      </c>
      <c r="F13" s="112"/>
      <c r="G13" s="3" t="s">
        <v>186</v>
      </c>
      <c r="H13" s="91">
        <f>SUM(K13+O13+S13+W13+AA13+AE13+AI13+AM13+AQ13+AU13+AY13)</f>
        <v>693.99855699855686</v>
      </c>
      <c r="I13" s="86">
        <v>2003</v>
      </c>
      <c r="J13" s="93">
        <f>SUM(2018-I13)</f>
        <v>15</v>
      </c>
      <c r="K13" s="94">
        <v>260.14141414141397</v>
      </c>
      <c r="L13" s="95">
        <v>13</v>
      </c>
      <c r="M13" s="95">
        <v>8</v>
      </c>
      <c r="N13" s="95">
        <v>50</v>
      </c>
      <c r="O13" s="96">
        <f>SUM(M13*10+N13)/L13*10</f>
        <v>100</v>
      </c>
      <c r="P13" s="95">
        <v>15</v>
      </c>
      <c r="Q13" s="95">
        <v>13</v>
      </c>
      <c r="R13" s="95">
        <v>61</v>
      </c>
      <c r="S13" s="96">
        <f>SUM(Q13*10+R13)/P13*10</f>
        <v>127.33333333333333</v>
      </c>
      <c r="T13" s="95">
        <v>10</v>
      </c>
      <c r="U13" s="95">
        <v>6</v>
      </c>
      <c r="V13" s="95">
        <v>42</v>
      </c>
      <c r="W13" s="96">
        <f>SUM(U13*10+V13)/T13*10</f>
        <v>102</v>
      </c>
      <c r="X13" s="95">
        <v>21</v>
      </c>
      <c r="Y13" s="95">
        <v>17</v>
      </c>
      <c r="Z13" s="95">
        <v>99</v>
      </c>
      <c r="AA13" s="96">
        <f>SUM(Y13*10+Z13/2)/X13*10</f>
        <v>104.52380952380952</v>
      </c>
      <c r="AB13" s="95">
        <v>1</v>
      </c>
      <c r="AC13" s="95"/>
      <c r="AD13" s="95"/>
      <c r="AE13" s="97">
        <f>SUM(AC13*10+AD13)/AB13*10</f>
        <v>0</v>
      </c>
      <c r="AF13" s="95">
        <v>1</v>
      </c>
      <c r="AG13" s="95"/>
      <c r="AH13" s="95"/>
      <c r="AI13" s="97">
        <f>SUM(AG13*10+AH13)/AF13*10</f>
        <v>0</v>
      </c>
      <c r="AJ13" s="95">
        <v>1</v>
      </c>
      <c r="AK13" s="95"/>
      <c r="AL13" s="95"/>
      <c r="AM13" s="98">
        <f>SUM(AK13*10+AL13)/AJ13*10</f>
        <v>0</v>
      </c>
      <c r="AN13" s="95">
        <v>1</v>
      </c>
      <c r="AO13" s="95"/>
      <c r="AP13" s="95"/>
      <c r="AQ13" s="99">
        <f>SUM(AO13*10+AP13)/AN13*10</f>
        <v>0</v>
      </c>
      <c r="AR13" s="95">
        <v>1</v>
      </c>
      <c r="AS13" s="95"/>
      <c r="AT13" s="95"/>
      <c r="AU13" s="96">
        <f>SUM(AS13*10+AT13)/AR13*10</f>
        <v>0</v>
      </c>
      <c r="AV13" s="95">
        <v>1</v>
      </c>
      <c r="AW13" s="95"/>
      <c r="AX13" s="95"/>
      <c r="AY13" s="96">
        <f>SUM(AW13*10+AX13)/AV13*10</f>
        <v>0</v>
      </c>
      <c r="AZ13" s="100" t="str">
        <f>IF(H13&lt;250,0,IF(H13&lt;500,250,IF(H13&lt;750,"500",IF(H13&lt;1000,750,IF(H13&lt;1500,1000,IF(H13&lt;2000,1500,IF(H13&lt;2500,2000,IF(H13&lt;3000,2500,3000))))))))</f>
        <v>500</v>
      </c>
      <c r="BA13" s="101">
        <v>250</v>
      </c>
      <c r="BB13" s="102">
        <f>AZ13-BA13</f>
        <v>250</v>
      </c>
      <c r="BC13" s="100" t="str">
        <f t="shared" si="0"/>
        <v>diploma uitschrijven: 500 punten</v>
      </c>
      <c r="BD13" s="103">
        <v>12</v>
      </c>
      <c r="BF13" s="103"/>
      <c r="BG13" s="103"/>
      <c r="BH13" s="103"/>
      <c r="BI13" s="103"/>
      <c r="BJ13" s="103"/>
      <c r="BK13" s="103"/>
      <c r="BL13" s="103"/>
    </row>
    <row r="14" spans="1:69" ht="17.25" customHeight="1" x14ac:dyDescent="0.35">
      <c r="A14" s="86">
        <v>13</v>
      </c>
      <c r="B14" s="86" t="str">
        <f>IF(A14=BD14,"v","x")</f>
        <v>v</v>
      </c>
      <c r="C14" s="87"/>
      <c r="D14" s="105"/>
      <c r="E14" s="108" t="s">
        <v>206</v>
      </c>
      <c r="F14" s="86">
        <v>116104</v>
      </c>
      <c r="G14" s="86" t="s">
        <v>193</v>
      </c>
      <c r="H14" s="91">
        <f>SUM(K14+O14+S14+W14+AA14+AE14+AI14+AM14+AQ14+AU14+AY14)</f>
        <v>970.22616272616222</v>
      </c>
      <c r="I14" s="102">
        <v>2005</v>
      </c>
      <c r="J14" s="93">
        <f>SUM(2018-I14)</f>
        <v>13</v>
      </c>
      <c r="K14" s="94">
        <v>794.91847041846995</v>
      </c>
      <c r="L14" s="95">
        <v>13</v>
      </c>
      <c r="M14" s="95">
        <v>5</v>
      </c>
      <c r="N14" s="95">
        <v>31</v>
      </c>
      <c r="O14" s="96">
        <f>SUM(M14*10+N14)/L14*10</f>
        <v>62.307692307692307</v>
      </c>
      <c r="P14" s="95">
        <v>1</v>
      </c>
      <c r="Q14" s="95"/>
      <c r="R14" s="95"/>
      <c r="S14" s="96">
        <f>SUM(Q14*10+R14)/P14*10</f>
        <v>0</v>
      </c>
      <c r="T14" s="95">
        <v>10</v>
      </c>
      <c r="U14" s="95">
        <v>7</v>
      </c>
      <c r="V14" s="95">
        <v>43</v>
      </c>
      <c r="W14" s="96">
        <f>SUM(U14*10+V14)/T14*10</f>
        <v>113</v>
      </c>
      <c r="X14" s="95">
        <v>1</v>
      </c>
      <c r="Y14" s="95"/>
      <c r="Z14" s="95"/>
      <c r="AA14" s="96">
        <f>SUM(Y14*10+Z14/2)/X14*10</f>
        <v>0</v>
      </c>
      <c r="AB14" s="95">
        <v>1</v>
      </c>
      <c r="AC14" s="95"/>
      <c r="AD14" s="95"/>
      <c r="AE14" s="97">
        <f>SUM(AC14*10+AD14)/AB14*10</f>
        <v>0</v>
      </c>
      <c r="AF14" s="95">
        <v>1</v>
      </c>
      <c r="AG14" s="95"/>
      <c r="AH14" s="95"/>
      <c r="AI14" s="97">
        <f>SUM(AG14*10+AH14)/AF14*10</f>
        <v>0</v>
      </c>
      <c r="AJ14" s="95">
        <v>1</v>
      </c>
      <c r="AK14" s="95"/>
      <c r="AL14" s="95"/>
      <c r="AM14" s="98">
        <f>SUM(AK14*10+AL14)/AJ14*10</f>
        <v>0</v>
      </c>
      <c r="AN14" s="95">
        <v>1</v>
      </c>
      <c r="AO14" s="95"/>
      <c r="AP14" s="95"/>
      <c r="AQ14" s="99">
        <f>SUM(AO14*10+AP14)/AN14*10</f>
        <v>0</v>
      </c>
      <c r="AR14" s="95">
        <v>1</v>
      </c>
      <c r="AS14" s="95"/>
      <c r="AT14" s="95"/>
      <c r="AU14" s="96">
        <f>SUM(AS14*10+AT14)/AR14*10</f>
        <v>0</v>
      </c>
      <c r="AV14" s="95">
        <v>1</v>
      </c>
      <c r="AW14" s="95"/>
      <c r="AX14" s="95"/>
      <c r="AY14" s="96">
        <f>SUM(AW14*10+AX14)/AV14*10</f>
        <v>0</v>
      </c>
      <c r="AZ14" s="100">
        <f>IF(H14&lt;250,0,IF(H14&lt;500,250,IF(H14&lt;750,"500",IF(H14&lt;1000,750,IF(H14&lt;1500,1000,IF(H14&lt;2000,1500,IF(H14&lt;2500,2000,IF(H14&lt;3000,2500,3000))))))))</f>
        <v>750</v>
      </c>
      <c r="BA14" s="101">
        <v>750</v>
      </c>
      <c r="BB14" s="102">
        <f>AZ14-BA14</f>
        <v>0</v>
      </c>
      <c r="BC14" s="100" t="str">
        <f t="shared" si="0"/>
        <v>geen actie</v>
      </c>
      <c r="BD14" s="103">
        <v>13</v>
      </c>
      <c r="BE14" s="103"/>
      <c r="BF14" s="103"/>
      <c r="BG14" s="103"/>
      <c r="BH14" s="103"/>
      <c r="BI14" s="103"/>
      <c r="BJ14" s="103"/>
      <c r="BK14" s="103"/>
      <c r="BL14" s="103"/>
    </row>
    <row r="15" spans="1:69" ht="17.25" customHeight="1" x14ac:dyDescent="0.3">
      <c r="A15" s="86">
        <v>14</v>
      </c>
      <c r="B15" s="86" t="str">
        <f>IF(A15=BD15,"v","x")</f>
        <v>v</v>
      </c>
      <c r="C15" s="86"/>
      <c r="D15" s="88"/>
      <c r="E15" s="113" t="s">
        <v>207</v>
      </c>
      <c r="F15" s="112"/>
      <c r="G15" s="86" t="s">
        <v>204</v>
      </c>
      <c r="H15" s="91">
        <f>SUM(K15+O15+S15+W15+AA15+AE15+AI15+AM15+AQ15+AU15+AY15)</f>
        <v>793.00306637806602</v>
      </c>
      <c r="I15" s="86">
        <v>2005</v>
      </c>
      <c r="J15" s="93">
        <f>SUM(2018-I15)</f>
        <v>13</v>
      </c>
      <c r="K15" s="94">
        <v>793.00306637806602</v>
      </c>
      <c r="L15" s="95">
        <v>1</v>
      </c>
      <c r="M15" s="95"/>
      <c r="N15" s="95"/>
      <c r="O15" s="96">
        <f>SUM(M15*10+N15)/L15*10</f>
        <v>0</v>
      </c>
      <c r="P15" s="95">
        <v>1</v>
      </c>
      <c r="Q15" s="95"/>
      <c r="R15" s="95"/>
      <c r="S15" s="96">
        <f>SUM(Q15*10+R15)/P15*10</f>
        <v>0</v>
      </c>
      <c r="T15" s="95">
        <v>1</v>
      </c>
      <c r="U15" s="95"/>
      <c r="V15" s="95"/>
      <c r="W15" s="96">
        <f>SUM(U15*10+V15)/T15*10</f>
        <v>0</v>
      </c>
      <c r="X15" s="95">
        <v>1</v>
      </c>
      <c r="Y15" s="95"/>
      <c r="Z15" s="95"/>
      <c r="AA15" s="96">
        <f>SUM(Y15*10+Z15/2)/X15*10</f>
        <v>0</v>
      </c>
      <c r="AB15" s="95">
        <v>1</v>
      </c>
      <c r="AC15" s="95"/>
      <c r="AD15" s="95"/>
      <c r="AE15" s="97">
        <f>SUM(AC15*10+AD15)/AB15*10</f>
        <v>0</v>
      </c>
      <c r="AF15" s="95">
        <v>1</v>
      </c>
      <c r="AG15" s="95"/>
      <c r="AH15" s="95"/>
      <c r="AI15" s="97">
        <f>SUM(AG15*10+AH15)/AF15*10</f>
        <v>0</v>
      </c>
      <c r="AJ15" s="95">
        <v>1</v>
      </c>
      <c r="AK15" s="95"/>
      <c r="AL15" s="95"/>
      <c r="AM15" s="98">
        <f>SUM(AK15*10+AL15)/AJ15*10</f>
        <v>0</v>
      </c>
      <c r="AN15" s="95">
        <v>1</v>
      </c>
      <c r="AO15" s="95"/>
      <c r="AP15" s="95"/>
      <c r="AQ15" s="99">
        <f>SUM(AO15*10+AP15)/AN15*10</f>
        <v>0</v>
      </c>
      <c r="AR15" s="95">
        <v>1</v>
      </c>
      <c r="AS15" s="95"/>
      <c r="AT15" s="95"/>
      <c r="AU15" s="96">
        <f>SUM(AS15*10+AT15)/AR15*10</f>
        <v>0</v>
      </c>
      <c r="AV15" s="95">
        <v>1</v>
      </c>
      <c r="AW15" s="95"/>
      <c r="AX15" s="95"/>
      <c r="AY15" s="96">
        <f>SUM(AW15*10+AX15)/AV15*10</f>
        <v>0</v>
      </c>
      <c r="AZ15" s="100">
        <f>IF(H15&lt;250,0,IF(H15&lt;500,250,IF(H15&lt;750,"500",IF(H15&lt;1000,750,IF(H15&lt;1500,1000,IF(H15&lt;2000,1500,IF(H15&lt;2500,2000,IF(H15&lt;3000,2500,3000))))))))</f>
        <v>750</v>
      </c>
      <c r="BA15" s="101">
        <v>750</v>
      </c>
      <c r="BB15" s="102">
        <f>AZ15-BA15</f>
        <v>0</v>
      </c>
      <c r="BC15" s="100" t="str">
        <f t="shared" si="0"/>
        <v>geen actie</v>
      </c>
      <c r="BD15" s="103">
        <v>14</v>
      </c>
      <c r="BF15" s="103"/>
      <c r="BG15" s="103"/>
      <c r="BI15" s="103"/>
      <c r="BJ15" s="103"/>
      <c r="BK15" s="103"/>
      <c r="BL15" s="103"/>
    </row>
    <row r="16" spans="1:69" ht="17.25" customHeight="1" x14ac:dyDescent="0.3">
      <c r="A16" s="86">
        <v>15</v>
      </c>
      <c r="B16" s="86" t="str">
        <f>IF(A16=BD16,"v","x")</f>
        <v>v</v>
      </c>
      <c r="C16" s="107"/>
      <c r="D16" s="88"/>
      <c r="E16" s="111" t="s">
        <v>208</v>
      </c>
      <c r="F16" s="112"/>
      <c r="G16" s="3"/>
      <c r="H16" s="91">
        <f>SUM(K16+O16+S16+W16+AA16+AE16+AI16+AM16+AQ16+AU16+AY16)</f>
        <v>842.43627450980398</v>
      </c>
      <c r="I16" s="86">
        <v>2003</v>
      </c>
      <c r="J16" s="93">
        <f>SUM(2018-I16)</f>
        <v>15</v>
      </c>
      <c r="K16" s="94">
        <v>842.43627450980398</v>
      </c>
      <c r="L16" s="95">
        <v>1</v>
      </c>
      <c r="M16" s="95"/>
      <c r="N16" s="95"/>
      <c r="O16" s="96">
        <f>SUM(M16*10+N16)/L16*10</f>
        <v>0</v>
      </c>
      <c r="P16" s="95">
        <v>1</v>
      </c>
      <c r="Q16" s="95"/>
      <c r="R16" s="95"/>
      <c r="S16" s="96">
        <f>SUM(Q16*10+R16)/P16*10</f>
        <v>0</v>
      </c>
      <c r="T16" s="95">
        <v>1</v>
      </c>
      <c r="U16" s="95"/>
      <c r="V16" s="95"/>
      <c r="W16" s="96">
        <f>SUM(U16*10+V16)/T16*10</f>
        <v>0</v>
      </c>
      <c r="X16" s="95">
        <v>1</v>
      </c>
      <c r="Y16" s="95"/>
      <c r="Z16" s="95"/>
      <c r="AA16" s="96">
        <f>SUM(Y16*10+Z16/2)/X16*10</f>
        <v>0</v>
      </c>
      <c r="AB16" s="95">
        <v>1</v>
      </c>
      <c r="AC16" s="95"/>
      <c r="AD16" s="95"/>
      <c r="AE16" s="97">
        <f>SUM(AC16*10+AD16)/AB16*10</f>
        <v>0</v>
      </c>
      <c r="AF16" s="95">
        <v>1</v>
      </c>
      <c r="AG16" s="95"/>
      <c r="AH16" s="95"/>
      <c r="AI16" s="97">
        <f>SUM(AG16*10+AH16)/AF16*10</f>
        <v>0</v>
      </c>
      <c r="AJ16" s="95">
        <v>1</v>
      </c>
      <c r="AK16" s="95"/>
      <c r="AL16" s="95"/>
      <c r="AM16" s="98">
        <f>SUM(AK16*10+AL16)/AJ16*10</f>
        <v>0</v>
      </c>
      <c r="AN16" s="95">
        <v>1</v>
      </c>
      <c r="AO16" s="95"/>
      <c r="AP16" s="95"/>
      <c r="AQ16" s="99">
        <f>SUM(AO16*10+AP16)/AN16*10</f>
        <v>0</v>
      </c>
      <c r="AR16" s="95">
        <v>1</v>
      </c>
      <c r="AS16" s="95"/>
      <c r="AT16" s="95"/>
      <c r="AU16" s="96">
        <f>SUM(AS16*10+AT16)/AR16*10</f>
        <v>0</v>
      </c>
      <c r="AV16" s="95">
        <v>1</v>
      </c>
      <c r="AW16" s="95"/>
      <c r="AX16" s="95"/>
      <c r="AY16" s="96">
        <f>SUM(AW16*10+AX16)/AV16*10</f>
        <v>0</v>
      </c>
      <c r="AZ16" s="100">
        <f>IF(H16&lt;250,0,IF(H16&lt;500,250,IF(H16&lt;750,"500",IF(H16&lt;1000,750,IF(H16&lt;1500,1000,IF(H16&lt;2000,1500,IF(H16&lt;2500,2000,IF(H16&lt;3000,2500,3000))))))))</f>
        <v>750</v>
      </c>
      <c r="BA16" s="101">
        <v>750</v>
      </c>
      <c r="BB16" s="102">
        <f>AZ16-BA16</f>
        <v>0</v>
      </c>
      <c r="BC16" s="100" t="str">
        <f t="shared" si="0"/>
        <v>geen actie</v>
      </c>
      <c r="BD16" s="103">
        <v>15</v>
      </c>
      <c r="BE16" s="103"/>
      <c r="BF16" s="103"/>
      <c r="BG16" s="103"/>
      <c r="BI16" s="103"/>
      <c r="BJ16" s="103"/>
      <c r="BK16" s="103"/>
      <c r="BL16" s="103"/>
    </row>
    <row r="17" spans="1:64" ht="17.25" customHeight="1" x14ac:dyDescent="0.3">
      <c r="A17" s="86">
        <v>16</v>
      </c>
      <c r="B17" s="86" t="str">
        <f>IF(A17=BD17,"v","x")</f>
        <v>v</v>
      </c>
      <c r="C17" s="10"/>
      <c r="D17" s="88"/>
      <c r="E17" s="111" t="s">
        <v>209</v>
      </c>
      <c r="F17" s="112"/>
      <c r="G17" s="86" t="s">
        <v>189</v>
      </c>
      <c r="H17" s="91">
        <f>SUM(K17+O17+S17+W17+AA17+AE17+AI17+AM17+AQ17+AU17+AY17)</f>
        <v>334.16666666666703</v>
      </c>
      <c r="I17" s="86">
        <v>2005</v>
      </c>
      <c r="J17" s="93">
        <f>SUM(2018-I17)</f>
        <v>13</v>
      </c>
      <c r="K17" s="94">
        <v>334.16666666666703</v>
      </c>
      <c r="L17" s="95">
        <v>1</v>
      </c>
      <c r="M17" s="95"/>
      <c r="N17" s="95"/>
      <c r="O17" s="96">
        <f>SUM(M17*10+N17)/L17*10</f>
        <v>0</v>
      </c>
      <c r="P17" s="95">
        <v>1</v>
      </c>
      <c r="Q17" s="95"/>
      <c r="R17" s="95"/>
      <c r="S17" s="96">
        <f>SUM(Q17*10+R17)/P17*10</f>
        <v>0</v>
      </c>
      <c r="T17" s="95">
        <v>1</v>
      </c>
      <c r="U17" s="95"/>
      <c r="V17" s="95"/>
      <c r="W17" s="96">
        <f>SUM(U17*10+V17)/T17*10</f>
        <v>0</v>
      </c>
      <c r="X17" s="95">
        <v>1</v>
      </c>
      <c r="Y17" s="95"/>
      <c r="Z17" s="95"/>
      <c r="AA17" s="96">
        <f>SUM(Y17*10+Z17/2)/X17*10</f>
        <v>0</v>
      </c>
      <c r="AB17" s="95">
        <v>1</v>
      </c>
      <c r="AC17" s="95"/>
      <c r="AD17" s="95"/>
      <c r="AE17" s="97">
        <f>SUM(AC17*10+AD17)/AB17*10</f>
        <v>0</v>
      </c>
      <c r="AF17" s="95">
        <v>1</v>
      </c>
      <c r="AG17" s="95"/>
      <c r="AH17" s="95"/>
      <c r="AI17" s="97">
        <f>SUM(AG17*10+AH17)/AF17*10</f>
        <v>0</v>
      </c>
      <c r="AJ17" s="95">
        <v>1</v>
      </c>
      <c r="AK17" s="95"/>
      <c r="AL17" s="95"/>
      <c r="AM17" s="98">
        <f>SUM(AK17*10+AL17)/AJ17*10</f>
        <v>0</v>
      </c>
      <c r="AN17" s="95">
        <v>1</v>
      </c>
      <c r="AO17" s="95"/>
      <c r="AP17" s="95"/>
      <c r="AQ17" s="99">
        <f>SUM(AO17*10+AP17)/AN17*10</f>
        <v>0</v>
      </c>
      <c r="AR17" s="95">
        <v>1</v>
      </c>
      <c r="AS17" s="95"/>
      <c r="AT17" s="95"/>
      <c r="AU17" s="96">
        <f>SUM(AS17*10+AT17)/AR17*10</f>
        <v>0</v>
      </c>
      <c r="AV17" s="95">
        <v>1</v>
      </c>
      <c r="AW17" s="95"/>
      <c r="AX17" s="95"/>
      <c r="AY17" s="96">
        <f>SUM(AW17*10+AX17)/AV17*10</f>
        <v>0</v>
      </c>
      <c r="AZ17" s="100">
        <f>IF(H17&lt;250,0,IF(H17&lt;500,250,IF(H17&lt;750,"500",IF(H17&lt;1000,750,IF(H17&lt;1500,1000,IF(H17&lt;2000,1500,IF(H17&lt;2500,2000,IF(H17&lt;3000,2500,3000))))))))</f>
        <v>250</v>
      </c>
      <c r="BA17" s="101">
        <v>250</v>
      </c>
      <c r="BB17" s="102">
        <f>AZ17-BA17</f>
        <v>0</v>
      </c>
      <c r="BC17" s="100" t="str">
        <f t="shared" si="0"/>
        <v>geen actie</v>
      </c>
      <c r="BD17" s="103">
        <v>16</v>
      </c>
      <c r="BE17" s="103"/>
      <c r="BF17" s="103"/>
      <c r="BG17" s="103"/>
      <c r="BI17" s="103"/>
      <c r="BJ17" s="103"/>
      <c r="BK17" s="103"/>
      <c r="BL17" s="103"/>
    </row>
    <row r="18" spans="1:64" ht="17.25" customHeight="1" x14ac:dyDescent="0.3">
      <c r="A18" s="86">
        <v>17</v>
      </c>
      <c r="B18" s="86" t="str">
        <f>IF(A18=BD18,"v","x")</f>
        <v>v</v>
      </c>
      <c r="C18" s="10" t="s">
        <v>61</v>
      </c>
      <c r="D18" s="100"/>
      <c r="E18" s="111" t="s">
        <v>210</v>
      </c>
      <c r="F18" s="86">
        <v>115567</v>
      </c>
      <c r="G18" s="86" t="s">
        <v>189</v>
      </c>
      <c r="H18" s="91">
        <f>SUM(K18+O18+S18+W18+AA18+AE18+AI18+AM18+AQ18+AU18+AY18)</f>
        <v>2825.0803670966702</v>
      </c>
      <c r="I18" s="102">
        <v>2005</v>
      </c>
      <c r="J18" s="93">
        <f>SUM(2018-I18)</f>
        <v>13</v>
      </c>
      <c r="K18" s="94">
        <v>2825.0803670966702</v>
      </c>
      <c r="L18" s="95">
        <v>1</v>
      </c>
      <c r="M18" s="95"/>
      <c r="N18" s="95"/>
      <c r="O18" s="96">
        <f>SUM(M18*10+N18)/L18*10</f>
        <v>0</v>
      </c>
      <c r="P18" s="95">
        <v>1</v>
      </c>
      <c r="Q18" s="95"/>
      <c r="R18" s="95"/>
      <c r="S18" s="96">
        <f>SUM(Q18*10+R18)/P18*10</f>
        <v>0</v>
      </c>
      <c r="T18" s="95">
        <v>1</v>
      </c>
      <c r="U18" s="95"/>
      <c r="V18" s="95"/>
      <c r="W18" s="96">
        <f>SUM(U18*10+V18)/T18*10</f>
        <v>0</v>
      </c>
      <c r="X18" s="95">
        <v>1</v>
      </c>
      <c r="Y18" s="95"/>
      <c r="Z18" s="95"/>
      <c r="AA18" s="96">
        <f>SUM(Y18*10+Z18/2)/X18*10</f>
        <v>0</v>
      </c>
      <c r="AB18" s="95">
        <v>1</v>
      </c>
      <c r="AC18" s="95"/>
      <c r="AD18" s="95"/>
      <c r="AE18" s="97">
        <f>SUM(AC18*10+AD18)/AB18*10</f>
        <v>0</v>
      </c>
      <c r="AF18" s="95">
        <v>1</v>
      </c>
      <c r="AG18" s="95"/>
      <c r="AH18" s="95"/>
      <c r="AI18" s="97">
        <f>SUM(AG18*10+AH18)/AF18*10</f>
        <v>0</v>
      </c>
      <c r="AJ18" s="95">
        <v>1</v>
      </c>
      <c r="AK18" s="95"/>
      <c r="AL18" s="95"/>
      <c r="AM18" s="98">
        <f>SUM(AK18*10+AL18)/AJ18*10</f>
        <v>0</v>
      </c>
      <c r="AN18" s="95">
        <v>1</v>
      </c>
      <c r="AO18" s="95"/>
      <c r="AP18" s="95"/>
      <c r="AQ18" s="99">
        <f>SUM(AO18*10+AP18)/AN18*10</f>
        <v>0</v>
      </c>
      <c r="AR18" s="95">
        <v>1</v>
      </c>
      <c r="AS18" s="95"/>
      <c r="AT18" s="95"/>
      <c r="AU18" s="96">
        <f>SUM(AS18*10+AT18)/AR18*10</f>
        <v>0</v>
      </c>
      <c r="AV18" s="95">
        <v>1</v>
      </c>
      <c r="AW18" s="95"/>
      <c r="AX18" s="95"/>
      <c r="AY18" s="96">
        <f>SUM(AW18*10+AX18)/AV18*10</f>
        <v>0</v>
      </c>
      <c r="AZ18" s="100">
        <f>IF(H18&lt;250,0,IF(H18&lt;500,250,IF(H18&lt;750,"500",IF(H18&lt;1000,750,IF(H18&lt;1500,1000,IF(H18&lt;2000,1500,IF(H18&lt;2500,2000,IF(H18&lt;3000,2500,3000))))))))</f>
        <v>2500</v>
      </c>
      <c r="BA18" s="101">
        <v>2500</v>
      </c>
      <c r="BB18" s="102">
        <f>AZ18-BA18</f>
        <v>0</v>
      </c>
      <c r="BC18" s="100" t="str">
        <f t="shared" si="0"/>
        <v>geen actie</v>
      </c>
      <c r="BD18" s="103">
        <v>17</v>
      </c>
      <c r="BH18" s="103"/>
      <c r="BI18" s="103"/>
      <c r="BJ18" s="103"/>
      <c r="BK18" s="103"/>
      <c r="BL18" s="103"/>
    </row>
    <row r="19" spans="1:64" ht="17.25" customHeight="1" x14ac:dyDescent="0.3">
      <c r="A19" s="86">
        <v>18</v>
      </c>
      <c r="B19" s="86" t="str">
        <f>IF(A19=BD19,"v","x")</f>
        <v>v</v>
      </c>
      <c r="C19" s="10" t="s">
        <v>61</v>
      </c>
      <c r="D19" s="100"/>
      <c r="E19" s="111" t="s">
        <v>211</v>
      </c>
      <c r="F19" s="114">
        <v>115567</v>
      </c>
      <c r="G19" s="86" t="s">
        <v>189</v>
      </c>
      <c r="H19" s="91">
        <f>SUM(K19+O19+S19+W19+AA19+AE19+AI19+AM19+AQ19+AU19+AY19)</f>
        <v>2662.1305842849933</v>
      </c>
      <c r="I19" s="102">
        <v>2003</v>
      </c>
      <c r="J19" s="93">
        <f>SUM(2018-I19)</f>
        <v>15</v>
      </c>
      <c r="K19" s="94">
        <v>2418.7972509516599</v>
      </c>
      <c r="L19" s="95">
        <v>18</v>
      </c>
      <c r="M19" s="95">
        <v>15</v>
      </c>
      <c r="N19" s="95">
        <v>81</v>
      </c>
      <c r="O19" s="96">
        <f>SUM(M19*10+N19)/L19*10</f>
        <v>128.33333333333334</v>
      </c>
      <c r="P19" s="95">
        <v>14</v>
      </c>
      <c r="Q19" s="95">
        <v>10</v>
      </c>
      <c r="R19" s="95">
        <v>61</v>
      </c>
      <c r="S19" s="96">
        <f>SUM(Q19*10+R19)/P19*10</f>
        <v>115</v>
      </c>
      <c r="T19" s="95">
        <v>1</v>
      </c>
      <c r="U19" s="95"/>
      <c r="V19" s="95"/>
      <c r="W19" s="96">
        <f>SUM(U19*10+V19)/T19*10</f>
        <v>0</v>
      </c>
      <c r="X19" s="95">
        <v>1</v>
      </c>
      <c r="Y19" s="95"/>
      <c r="Z19" s="95"/>
      <c r="AA19" s="96">
        <f>SUM(Y19*10+Z19/2)/X19*10</f>
        <v>0</v>
      </c>
      <c r="AB19" s="95">
        <v>1</v>
      </c>
      <c r="AC19" s="95"/>
      <c r="AD19" s="95"/>
      <c r="AE19" s="97">
        <f>SUM(AC19*10+AD19)/AB19*10</f>
        <v>0</v>
      </c>
      <c r="AF19" s="95">
        <v>1</v>
      </c>
      <c r="AG19" s="95"/>
      <c r="AH19" s="95"/>
      <c r="AI19" s="97">
        <f>SUM(AG19*10+AH19)/AF19*10</f>
        <v>0</v>
      </c>
      <c r="AJ19" s="95">
        <v>1</v>
      </c>
      <c r="AK19" s="95"/>
      <c r="AL19" s="95"/>
      <c r="AM19" s="98">
        <f>SUM(AK19*10+AL19)/AJ19*10</f>
        <v>0</v>
      </c>
      <c r="AN19" s="95">
        <v>1</v>
      </c>
      <c r="AO19" s="95"/>
      <c r="AP19" s="95"/>
      <c r="AQ19" s="99">
        <f>SUM(AO19*10+AP19)/AN19*10</f>
        <v>0</v>
      </c>
      <c r="AR19" s="95">
        <v>1</v>
      </c>
      <c r="AS19" s="95"/>
      <c r="AT19" s="95"/>
      <c r="AU19" s="96">
        <f>SUM(AS19*10+AT19)/AR19*10</f>
        <v>0</v>
      </c>
      <c r="AV19" s="95">
        <v>1</v>
      </c>
      <c r="AW19" s="95"/>
      <c r="AX19" s="95"/>
      <c r="AY19" s="96">
        <f>SUM(AW19*10+AX19)/AV19*10</f>
        <v>0</v>
      </c>
      <c r="AZ19" s="100">
        <f>IF(H19&lt;250,0,IF(H19&lt;500,250,IF(H19&lt;750,"500",IF(H19&lt;1000,750,IF(H19&lt;1500,1000,IF(H19&lt;2000,1500,IF(H19&lt;2500,2000,IF(H19&lt;3000,2500,3000))))))))</f>
        <v>2500</v>
      </c>
      <c r="BA19" s="101">
        <v>2500</v>
      </c>
      <c r="BB19" s="102">
        <f>AZ19-BA19</f>
        <v>0</v>
      </c>
      <c r="BC19" s="100" t="str">
        <f t="shared" si="0"/>
        <v>geen actie</v>
      </c>
      <c r="BD19" s="103">
        <v>18</v>
      </c>
      <c r="BE19" s="103"/>
      <c r="BF19" s="103"/>
      <c r="BG19" s="103"/>
      <c r="BH19" s="103"/>
      <c r="BI19" s="103"/>
      <c r="BJ19" s="103"/>
      <c r="BK19" s="103"/>
      <c r="BL19" s="103"/>
    </row>
    <row r="20" spans="1:64" ht="17.25" customHeight="1" x14ac:dyDescent="0.3">
      <c r="A20" s="86">
        <v>19</v>
      </c>
      <c r="B20" s="86" t="str">
        <f>IF(A20=BD20,"v","x")</f>
        <v>v</v>
      </c>
      <c r="C20" s="10" t="s">
        <v>61</v>
      </c>
      <c r="D20" s="88"/>
      <c r="E20" s="115" t="s">
        <v>212</v>
      </c>
      <c r="F20" s="86">
        <v>114408</v>
      </c>
      <c r="G20" s="86" t="s">
        <v>189</v>
      </c>
      <c r="H20" s="91">
        <f>SUM(K20+O20+S20+W20+AA20+AE20+AI20+AM20+AQ20+AU20+AY20)</f>
        <v>2897.3611111111099</v>
      </c>
      <c r="I20" s="86">
        <v>2003</v>
      </c>
      <c r="J20" s="93">
        <f>SUM(2018-I20)</f>
        <v>15</v>
      </c>
      <c r="K20" s="94">
        <v>2897.3611111111099</v>
      </c>
      <c r="L20" s="95">
        <v>1</v>
      </c>
      <c r="M20" s="95"/>
      <c r="N20" s="95"/>
      <c r="O20" s="96">
        <f>SUM(M20*10+N20)/L20*10</f>
        <v>0</v>
      </c>
      <c r="P20" s="95">
        <v>1</v>
      </c>
      <c r="Q20" s="95"/>
      <c r="R20" s="95"/>
      <c r="S20" s="96">
        <f>SUM(Q20*10+R20)/P20*10</f>
        <v>0</v>
      </c>
      <c r="T20" s="95">
        <v>1</v>
      </c>
      <c r="U20" s="95"/>
      <c r="V20" s="95"/>
      <c r="W20" s="96">
        <f>SUM(U20*10+V20)/T20*10</f>
        <v>0</v>
      </c>
      <c r="X20" s="95">
        <v>1</v>
      </c>
      <c r="Y20" s="95"/>
      <c r="Z20" s="95"/>
      <c r="AA20" s="96">
        <f>SUM(Y20*10+Z20/2)/X20*10</f>
        <v>0</v>
      </c>
      <c r="AB20" s="95">
        <v>1</v>
      </c>
      <c r="AC20" s="95"/>
      <c r="AD20" s="95"/>
      <c r="AE20" s="97">
        <f>SUM(AC20*10+AD20)/AB20*10</f>
        <v>0</v>
      </c>
      <c r="AF20" s="95">
        <v>1</v>
      </c>
      <c r="AG20" s="95"/>
      <c r="AH20" s="95"/>
      <c r="AI20" s="97">
        <f>SUM(AG20*10+AH20)/AF20*10</f>
        <v>0</v>
      </c>
      <c r="AJ20" s="95">
        <v>1</v>
      </c>
      <c r="AK20" s="95"/>
      <c r="AL20" s="95"/>
      <c r="AM20" s="98">
        <f>SUM(AK20*10+AL20)/AJ20*10</f>
        <v>0</v>
      </c>
      <c r="AN20" s="95">
        <v>1</v>
      </c>
      <c r="AO20" s="95"/>
      <c r="AP20" s="95"/>
      <c r="AQ20" s="99">
        <f>SUM(AO20*10+AP20)/AN20*10</f>
        <v>0</v>
      </c>
      <c r="AR20" s="95">
        <v>1</v>
      </c>
      <c r="AS20" s="95"/>
      <c r="AT20" s="95"/>
      <c r="AU20" s="96">
        <f>SUM(AS20*10+AT20)/AR20*10</f>
        <v>0</v>
      </c>
      <c r="AV20" s="95">
        <v>1</v>
      </c>
      <c r="AW20" s="95"/>
      <c r="AX20" s="95"/>
      <c r="AY20" s="96">
        <f>SUM(AW20*10+AX20)/AV20*10</f>
        <v>0</v>
      </c>
      <c r="AZ20" s="100">
        <f>IF(H20&lt;250,0,IF(H20&lt;500,250,IF(H20&lt;750,"500",IF(H20&lt;1000,750,IF(H20&lt;1500,1000,IF(H20&lt;2000,1500,IF(H20&lt;2500,2000,IF(H20&lt;3000,2500,3000))))))))</f>
        <v>2500</v>
      </c>
      <c r="BA20" s="101">
        <v>2500</v>
      </c>
      <c r="BB20" s="102">
        <f>AZ20-BA20</f>
        <v>0</v>
      </c>
      <c r="BC20" s="100" t="str">
        <f t="shared" si="0"/>
        <v>geen actie</v>
      </c>
      <c r="BD20" s="103">
        <v>19</v>
      </c>
      <c r="BF20" s="103"/>
      <c r="BG20" s="103"/>
      <c r="BH20" s="103"/>
      <c r="BI20" s="103"/>
      <c r="BJ20" s="103"/>
      <c r="BK20" s="103"/>
      <c r="BL20" s="103"/>
    </row>
    <row r="21" spans="1:64" ht="17.25" customHeight="1" x14ac:dyDescent="0.3">
      <c r="A21" s="86">
        <v>20</v>
      </c>
      <c r="B21" s="86" t="str">
        <f>IF(A21=BD21,"v","x")</f>
        <v>v</v>
      </c>
      <c r="C21" s="10" t="s">
        <v>61</v>
      </c>
      <c r="D21" s="88"/>
      <c r="E21" s="115" t="s">
        <v>213</v>
      </c>
      <c r="F21" s="112" t="s">
        <v>214</v>
      </c>
      <c r="G21" s="3" t="s">
        <v>70</v>
      </c>
      <c r="H21" s="91">
        <f>SUM(K21+O21+S21+W21+AA21+AE21+AI21+AM21+AQ21+AU21+AY21)</f>
        <v>61.6666666666667</v>
      </c>
      <c r="I21" s="86">
        <v>2000</v>
      </c>
      <c r="J21" s="93">
        <f>SUM(2018-I21)</f>
        <v>18</v>
      </c>
      <c r="K21" s="94">
        <v>61.6666666666667</v>
      </c>
      <c r="L21" s="95">
        <v>1</v>
      </c>
      <c r="M21" s="95"/>
      <c r="N21" s="95"/>
      <c r="O21" s="96">
        <f>SUM(M21*10+N21)/L21*10</f>
        <v>0</v>
      </c>
      <c r="P21" s="95">
        <v>1</v>
      </c>
      <c r="Q21" s="95"/>
      <c r="R21" s="95"/>
      <c r="S21" s="96">
        <f>SUM(Q21*10+R21)/P21*10</f>
        <v>0</v>
      </c>
      <c r="T21" s="95">
        <v>1</v>
      </c>
      <c r="U21" s="95"/>
      <c r="V21" s="95"/>
      <c r="W21" s="96">
        <f>SUM(U21*10+V21)/T21*10</f>
        <v>0</v>
      </c>
      <c r="X21" s="95">
        <v>1</v>
      </c>
      <c r="Y21" s="95"/>
      <c r="Z21" s="95"/>
      <c r="AA21" s="96">
        <f>SUM(Y21*10+Z21/2)/X21*10</f>
        <v>0</v>
      </c>
      <c r="AB21" s="95">
        <v>1</v>
      </c>
      <c r="AC21" s="95"/>
      <c r="AD21" s="95"/>
      <c r="AE21" s="97">
        <f>SUM(AC21*10+AD21)/AB21*10</f>
        <v>0</v>
      </c>
      <c r="AF21" s="95">
        <v>1</v>
      </c>
      <c r="AG21" s="95"/>
      <c r="AH21" s="95"/>
      <c r="AI21" s="97">
        <f>SUM(AG21*10+AH21)/AF21*10</f>
        <v>0</v>
      </c>
      <c r="AJ21" s="95">
        <v>1</v>
      </c>
      <c r="AK21" s="95"/>
      <c r="AL21" s="95"/>
      <c r="AM21" s="98">
        <f>SUM(AK21*10+AL21)/AJ21*10</f>
        <v>0</v>
      </c>
      <c r="AN21" s="95">
        <v>1</v>
      </c>
      <c r="AO21" s="95"/>
      <c r="AP21" s="95"/>
      <c r="AQ21" s="99">
        <f>SUM(AO21*10+AP21)/AN21*10</f>
        <v>0</v>
      </c>
      <c r="AR21" s="95">
        <v>1</v>
      </c>
      <c r="AS21" s="95"/>
      <c r="AT21" s="95"/>
      <c r="AU21" s="96">
        <f>SUM(AS21*10+AT21)/AR21*10</f>
        <v>0</v>
      </c>
      <c r="AV21" s="95">
        <v>1</v>
      </c>
      <c r="AW21" s="95"/>
      <c r="AX21" s="95"/>
      <c r="AY21" s="96">
        <f>SUM(AW21*10+AX21)/AV21*10</f>
        <v>0</v>
      </c>
      <c r="AZ21" s="100">
        <f>IF(H21&lt;250,0,IF(H21&lt;500,250,IF(H21&lt;750,"500",IF(H21&lt;1000,750,IF(H21&lt;1500,1000,IF(H21&lt;2000,1500,IF(H21&lt;2500,2000,IF(H21&lt;3000,2500,3000))))))))</f>
        <v>0</v>
      </c>
      <c r="BA21" s="101">
        <v>0</v>
      </c>
      <c r="BB21" s="102">
        <f>AZ21-BA21</f>
        <v>0</v>
      </c>
      <c r="BC21" s="100" t="str">
        <f t="shared" si="0"/>
        <v>geen actie</v>
      </c>
      <c r="BD21" s="103">
        <v>20</v>
      </c>
      <c r="BE21" s="103"/>
      <c r="BI21" s="103"/>
      <c r="BJ21" s="103"/>
      <c r="BK21" s="103"/>
      <c r="BL21" s="103"/>
    </row>
    <row r="22" spans="1:64" ht="17.25" customHeight="1" x14ac:dyDescent="0.3">
      <c r="A22" s="86">
        <v>21</v>
      </c>
      <c r="B22" s="86" t="str">
        <f>IF(A22=BD22,"v","x")</f>
        <v>v</v>
      </c>
      <c r="C22" s="10" t="s">
        <v>61</v>
      </c>
      <c r="D22" s="190"/>
      <c r="E22" s="115" t="s">
        <v>215</v>
      </c>
      <c r="F22" s="86">
        <v>115377</v>
      </c>
      <c r="G22" s="86" t="s">
        <v>204</v>
      </c>
      <c r="H22" s="91">
        <f>SUM(K22+O22+S22+W22+AA22+AE22+AI22+AM22+AQ22+AU22+AY22)</f>
        <v>1960.2315046065071</v>
      </c>
      <c r="I22" s="102">
        <v>2005</v>
      </c>
      <c r="J22" s="93">
        <f>SUM(2018-I22)</f>
        <v>13</v>
      </c>
      <c r="K22" s="94">
        <v>1868.08864746365</v>
      </c>
      <c r="L22" s="95">
        <v>1</v>
      </c>
      <c r="M22" s="95"/>
      <c r="N22" s="95"/>
      <c r="O22" s="96">
        <f>SUM(M22*10+N22)/L22*10</f>
        <v>0</v>
      </c>
      <c r="P22" s="95">
        <v>1</v>
      </c>
      <c r="Q22" s="95"/>
      <c r="R22" s="95"/>
      <c r="S22" s="96">
        <f>SUM(Q22*10+R22)/P22*10</f>
        <v>0</v>
      </c>
      <c r="T22" s="95">
        <v>1</v>
      </c>
      <c r="U22" s="95"/>
      <c r="V22" s="95"/>
      <c r="W22" s="96">
        <f>SUM(U22*10+V22)/T22*10</f>
        <v>0</v>
      </c>
      <c r="X22" s="95">
        <v>14</v>
      </c>
      <c r="Y22" s="95">
        <v>10</v>
      </c>
      <c r="Z22" s="95">
        <v>58</v>
      </c>
      <c r="AA22" s="96">
        <f>SUM(Y22*10+Z22/2)/X22*10</f>
        <v>92.142857142857139</v>
      </c>
      <c r="AB22" s="95">
        <v>1</v>
      </c>
      <c r="AC22" s="95"/>
      <c r="AD22" s="95"/>
      <c r="AE22" s="97">
        <f>SUM(AC22*10+AD22)/AB22*10</f>
        <v>0</v>
      </c>
      <c r="AF22" s="95">
        <v>1</v>
      </c>
      <c r="AG22" s="95"/>
      <c r="AH22" s="95"/>
      <c r="AI22" s="97">
        <f>SUM(AG22*10+AH22)/AF22*10</f>
        <v>0</v>
      </c>
      <c r="AJ22" s="95">
        <v>1</v>
      </c>
      <c r="AK22" s="95"/>
      <c r="AL22" s="95"/>
      <c r="AM22" s="98">
        <f>SUM(AK22*10+AL22)/AJ22*10</f>
        <v>0</v>
      </c>
      <c r="AN22" s="95">
        <v>1</v>
      </c>
      <c r="AO22" s="95"/>
      <c r="AP22" s="95"/>
      <c r="AQ22" s="99">
        <f>SUM(AO22*10+AP22)/AN22*10</f>
        <v>0</v>
      </c>
      <c r="AR22" s="95">
        <v>1</v>
      </c>
      <c r="AS22" s="95"/>
      <c r="AT22" s="95"/>
      <c r="AU22" s="96">
        <f>SUM(AS22*10+AT22)/AR22*10</f>
        <v>0</v>
      </c>
      <c r="AV22" s="95">
        <v>1</v>
      </c>
      <c r="AW22" s="95"/>
      <c r="AX22" s="95"/>
      <c r="AY22" s="96">
        <f>SUM(AW22*10+AX22)/AV22*10</f>
        <v>0</v>
      </c>
      <c r="AZ22" s="100">
        <f>IF(H22&lt;250,0,IF(H22&lt;500,250,IF(H22&lt;750,"500",IF(H22&lt;1000,750,IF(H22&lt;1500,1000,IF(H22&lt;2000,1500,IF(H22&lt;2500,2000,IF(H22&lt;3000,2500,3000))))))))</f>
        <v>1500</v>
      </c>
      <c r="BA22" s="101">
        <v>1500</v>
      </c>
      <c r="BB22" s="102">
        <f>AZ22-BA22</f>
        <v>0</v>
      </c>
      <c r="BC22" s="100" t="str">
        <f t="shared" si="0"/>
        <v>geen actie</v>
      </c>
      <c r="BD22" s="103">
        <v>21</v>
      </c>
      <c r="BE22" s="103"/>
      <c r="BF22" s="103"/>
      <c r="BG22" s="103"/>
      <c r="BH22" s="103"/>
      <c r="BI22" s="103"/>
      <c r="BJ22" s="103"/>
      <c r="BK22" s="103"/>
      <c r="BL22" s="103"/>
    </row>
    <row r="23" spans="1:64" ht="17.25" customHeight="1" x14ac:dyDescent="0.3">
      <c r="A23" s="86">
        <v>22</v>
      </c>
      <c r="B23" s="86" t="str">
        <f>IF(A23=BD23,"v","x")</f>
        <v>v</v>
      </c>
      <c r="C23" s="10"/>
      <c r="D23" s="88"/>
      <c r="E23" s="111" t="s">
        <v>216</v>
      </c>
      <c r="F23" s="86">
        <v>116375</v>
      </c>
      <c r="G23" s="86" t="s">
        <v>189</v>
      </c>
      <c r="H23" s="91">
        <f>SUM(K23+O23+S23+W23+AA23+AE23+AI23+AM23+AQ23+AU23+AY23)</f>
        <v>317.67658730158701</v>
      </c>
      <c r="I23" s="102">
        <v>2003</v>
      </c>
      <c r="J23" s="93">
        <f>SUM(2018-I23)</f>
        <v>15</v>
      </c>
      <c r="K23" s="94">
        <v>317.67658730158701</v>
      </c>
      <c r="L23" s="95">
        <v>1</v>
      </c>
      <c r="M23" s="95"/>
      <c r="N23" s="95"/>
      <c r="O23" s="96">
        <f>SUM(M23*10+N23)/L23*10</f>
        <v>0</v>
      </c>
      <c r="P23" s="95">
        <v>1</v>
      </c>
      <c r="Q23" s="95"/>
      <c r="R23" s="95"/>
      <c r="S23" s="96">
        <f>SUM(Q23*10+R23)/P23*10</f>
        <v>0</v>
      </c>
      <c r="T23" s="95">
        <v>1</v>
      </c>
      <c r="U23" s="95"/>
      <c r="V23" s="95"/>
      <c r="W23" s="96">
        <f>SUM(U23*10+V23)/T23*10</f>
        <v>0</v>
      </c>
      <c r="X23" s="95">
        <v>1</v>
      </c>
      <c r="Y23" s="95"/>
      <c r="Z23" s="95"/>
      <c r="AA23" s="96">
        <f>SUM(Y23*10+Z23/2)/X23*10</f>
        <v>0</v>
      </c>
      <c r="AB23" s="95">
        <v>1</v>
      </c>
      <c r="AC23" s="95"/>
      <c r="AD23" s="95"/>
      <c r="AE23" s="97">
        <f>SUM(AC23*10+AD23)/AB23*10</f>
        <v>0</v>
      </c>
      <c r="AF23" s="95">
        <v>1</v>
      </c>
      <c r="AG23" s="95"/>
      <c r="AH23" s="95"/>
      <c r="AI23" s="97">
        <f>SUM(AG23*10+AH23)/AF23*10</f>
        <v>0</v>
      </c>
      <c r="AJ23" s="95">
        <v>1</v>
      </c>
      <c r="AK23" s="95"/>
      <c r="AL23" s="95"/>
      <c r="AM23" s="98">
        <f>SUM(AK23*10+AL23)/AJ23*10</f>
        <v>0</v>
      </c>
      <c r="AN23" s="95">
        <v>1</v>
      </c>
      <c r="AO23" s="95"/>
      <c r="AP23" s="95"/>
      <c r="AQ23" s="99">
        <f>SUM(AO23*10+AP23)/AN23*10</f>
        <v>0</v>
      </c>
      <c r="AR23" s="95">
        <v>1</v>
      </c>
      <c r="AS23" s="95"/>
      <c r="AT23" s="95"/>
      <c r="AU23" s="96">
        <f>SUM(AS23*10+AT23)/AR23*10</f>
        <v>0</v>
      </c>
      <c r="AV23" s="95">
        <v>1</v>
      </c>
      <c r="AW23" s="95"/>
      <c r="AX23" s="95"/>
      <c r="AY23" s="96">
        <f>SUM(AW23*10+AX23)/AV23*10</f>
        <v>0</v>
      </c>
      <c r="AZ23" s="100">
        <f>IF(H23&lt;250,0,IF(H23&lt;500,250,IF(H23&lt;750,"500",IF(H23&lt;1000,750,IF(H23&lt;1500,1000,IF(H23&lt;2000,1500,IF(H23&lt;2500,2000,IF(H23&lt;3000,2500,3000))))))))</f>
        <v>250</v>
      </c>
      <c r="BA23" s="101">
        <v>250</v>
      </c>
      <c r="BB23" s="102">
        <f>AZ23-BA23</f>
        <v>0</v>
      </c>
      <c r="BC23" s="100" t="str">
        <f t="shared" si="0"/>
        <v>geen actie</v>
      </c>
      <c r="BD23" s="103">
        <v>22</v>
      </c>
      <c r="BE23" s="103"/>
      <c r="BF23" s="103"/>
      <c r="BG23" s="103"/>
      <c r="BI23" s="103"/>
      <c r="BJ23" s="103"/>
      <c r="BK23" s="103"/>
      <c r="BL23" s="103"/>
    </row>
    <row r="24" spans="1:64" ht="17.25" customHeight="1" x14ac:dyDescent="0.3">
      <c r="A24" s="86">
        <v>23</v>
      </c>
      <c r="B24" s="86" t="str">
        <f>IF(A24=BD24,"v","x")</f>
        <v>v</v>
      </c>
      <c r="C24" s="10" t="s">
        <v>61</v>
      </c>
      <c r="D24" s="88"/>
      <c r="E24" s="111" t="s">
        <v>217</v>
      </c>
      <c r="F24" s="112" t="s">
        <v>218</v>
      </c>
      <c r="G24" s="3" t="s">
        <v>189</v>
      </c>
      <c r="H24" s="91">
        <f>SUM(K24+O24+S24+W24+AA24+AE24+AI24+AM24+AQ24+AU24+AY24)</f>
        <v>2337.3931207681198</v>
      </c>
      <c r="I24" s="86">
        <v>2000</v>
      </c>
      <c r="J24" s="93">
        <f>SUM(2018-I24)</f>
        <v>18</v>
      </c>
      <c r="K24" s="94">
        <v>2337.3931207681198</v>
      </c>
      <c r="L24" s="95">
        <v>1</v>
      </c>
      <c r="M24" s="95"/>
      <c r="N24" s="95"/>
      <c r="O24" s="96">
        <f>SUM(M24*10+N24)/L24*10</f>
        <v>0</v>
      </c>
      <c r="P24" s="95">
        <v>1</v>
      </c>
      <c r="Q24" s="95"/>
      <c r="R24" s="95"/>
      <c r="S24" s="96">
        <f>SUM(Q24*10+R24)/P24*10</f>
        <v>0</v>
      </c>
      <c r="T24" s="95">
        <v>1</v>
      </c>
      <c r="U24" s="95"/>
      <c r="V24" s="95"/>
      <c r="W24" s="96">
        <f>SUM(U24*10+V24)/T24*10</f>
        <v>0</v>
      </c>
      <c r="X24" s="95">
        <v>1</v>
      </c>
      <c r="Y24" s="95"/>
      <c r="Z24" s="95"/>
      <c r="AA24" s="96">
        <f>SUM(Y24*10+Z24/2)/X24*10</f>
        <v>0</v>
      </c>
      <c r="AB24" s="95">
        <v>1</v>
      </c>
      <c r="AC24" s="95"/>
      <c r="AD24" s="95"/>
      <c r="AE24" s="97">
        <f>SUM(AC24*10+AD24)/AB24*10</f>
        <v>0</v>
      </c>
      <c r="AF24" s="95">
        <v>1</v>
      </c>
      <c r="AG24" s="95"/>
      <c r="AH24" s="95"/>
      <c r="AI24" s="97">
        <f>SUM(AG24*10+AH24)/AF24*10</f>
        <v>0</v>
      </c>
      <c r="AJ24" s="95">
        <v>1</v>
      </c>
      <c r="AK24" s="95"/>
      <c r="AL24" s="95"/>
      <c r="AM24" s="98">
        <f>SUM(AK24*10+AL24)/AJ24*10</f>
        <v>0</v>
      </c>
      <c r="AN24" s="95">
        <v>1</v>
      </c>
      <c r="AO24" s="95"/>
      <c r="AP24" s="95"/>
      <c r="AQ24" s="99">
        <f>SUM(AO24*10+AP24)/AN24*10</f>
        <v>0</v>
      </c>
      <c r="AR24" s="95">
        <v>1</v>
      </c>
      <c r="AS24" s="95"/>
      <c r="AT24" s="95"/>
      <c r="AU24" s="96">
        <f>SUM(AS24*10+AT24)/AR24*10</f>
        <v>0</v>
      </c>
      <c r="AV24" s="95">
        <v>1</v>
      </c>
      <c r="AW24" s="95"/>
      <c r="AX24" s="95"/>
      <c r="AY24" s="96">
        <f>SUM(AW24*10+AX24)/AV24*10</f>
        <v>0</v>
      </c>
      <c r="AZ24" s="100">
        <f>IF(H24&lt;250,0,IF(H24&lt;500,250,IF(H24&lt;750,"500",IF(H24&lt;1000,750,IF(H24&lt;1500,1000,IF(H24&lt;2000,1500,IF(H24&lt;2500,2000,IF(H24&lt;3000,2500,3000))))))))</f>
        <v>2000</v>
      </c>
      <c r="BA24" s="101">
        <v>2000</v>
      </c>
      <c r="BB24" s="102">
        <f>AZ24-BA24</f>
        <v>0</v>
      </c>
      <c r="BC24" s="100" t="str">
        <f t="shared" si="0"/>
        <v>geen actie</v>
      </c>
      <c r="BD24" s="103">
        <v>23</v>
      </c>
      <c r="BE24" s="103"/>
      <c r="BF24" s="103"/>
      <c r="BG24" s="103"/>
      <c r="BH24" s="103"/>
      <c r="BI24" s="103"/>
      <c r="BJ24" s="103"/>
      <c r="BK24" s="103"/>
      <c r="BL24" s="103"/>
    </row>
    <row r="25" spans="1:64" ht="17.25" customHeight="1" x14ac:dyDescent="0.3">
      <c r="A25" s="86">
        <v>24</v>
      </c>
      <c r="B25" s="86" t="str">
        <f>IF(A25=BD25,"v","x")</f>
        <v>v</v>
      </c>
      <c r="C25" s="10"/>
      <c r="D25" s="88"/>
      <c r="E25" s="111" t="s">
        <v>219</v>
      </c>
      <c r="F25" s="86">
        <v>116455</v>
      </c>
      <c r="G25" s="86" t="s">
        <v>186</v>
      </c>
      <c r="H25" s="91"/>
      <c r="I25" s="102">
        <v>2004</v>
      </c>
      <c r="J25" s="93">
        <f>SUM(2018-I25)</f>
        <v>14</v>
      </c>
      <c r="K25" s="94"/>
      <c r="L25" s="95">
        <v>1</v>
      </c>
      <c r="M25" s="95"/>
      <c r="N25" s="95"/>
      <c r="O25" s="96">
        <f>SUM(M25*10+N25)/L25*10</f>
        <v>0</v>
      </c>
      <c r="P25" s="95">
        <v>1</v>
      </c>
      <c r="Q25" s="95"/>
      <c r="R25" s="95"/>
      <c r="S25" s="96">
        <f>SUM(Q25*10+R25)/P25*10</f>
        <v>0</v>
      </c>
      <c r="T25" s="95">
        <v>1</v>
      </c>
      <c r="U25" s="95"/>
      <c r="V25" s="95"/>
      <c r="W25" s="96">
        <f>SUM(U25*10+V25)/T25*10</f>
        <v>0</v>
      </c>
      <c r="X25" s="95">
        <v>1</v>
      </c>
      <c r="Y25" s="95"/>
      <c r="Z25" s="95"/>
      <c r="AA25" s="96">
        <f>SUM(Y25*10+Z25/2)/X25*10</f>
        <v>0</v>
      </c>
      <c r="AB25" s="95">
        <v>1</v>
      </c>
      <c r="AC25" s="95"/>
      <c r="AD25" s="95"/>
      <c r="AE25" s="97">
        <f>SUM(AC25*10+AD25)/AB25*10</f>
        <v>0</v>
      </c>
      <c r="AF25" s="95">
        <v>1</v>
      </c>
      <c r="AG25" s="95"/>
      <c r="AH25" s="95"/>
      <c r="AI25" s="97">
        <f>SUM(AG25*10+AH25)/AF25*10</f>
        <v>0</v>
      </c>
      <c r="AJ25" s="95">
        <v>1</v>
      </c>
      <c r="AK25" s="95"/>
      <c r="AL25" s="95"/>
      <c r="AM25" s="98">
        <f>SUM(AK25*10+AL25)/AJ25*10</f>
        <v>0</v>
      </c>
      <c r="AN25" s="95">
        <v>1</v>
      </c>
      <c r="AO25" s="95"/>
      <c r="AP25" s="95"/>
      <c r="AQ25" s="99">
        <f>SUM(AO25*10+AP25)/AN25*10</f>
        <v>0</v>
      </c>
      <c r="AR25" s="95">
        <v>1</v>
      </c>
      <c r="AS25" s="95"/>
      <c r="AT25" s="95"/>
      <c r="AU25" s="96">
        <f>SUM(AS25*10+AT25)/AR25*10</f>
        <v>0</v>
      </c>
      <c r="AV25" s="95">
        <v>1</v>
      </c>
      <c r="AW25" s="95"/>
      <c r="AX25" s="95"/>
      <c r="AY25" s="96">
        <f>SUM(AW25*10+AX25)/AV25*10</f>
        <v>0</v>
      </c>
      <c r="AZ25" s="100">
        <f>IF(H25&lt;250,0,IF(H25&lt;500,250,IF(H25&lt;750,"500",IF(H25&lt;1000,750,IF(H25&lt;1500,1000,IF(H25&lt;2000,1500,IF(H25&lt;2500,2000,IF(H25&lt;3000,2500,3000))))))))</f>
        <v>0</v>
      </c>
      <c r="BA25" s="101">
        <v>0</v>
      </c>
      <c r="BB25" s="102">
        <f>AZ25-BA25</f>
        <v>0</v>
      </c>
      <c r="BC25" s="100" t="str">
        <f t="shared" si="0"/>
        <v>geen actie</v>
      </c>
      <c r="BD25" s="103">
        <v>24</v>
      </c>
      <c r="BF25" s="103"/>
      <c r="BG25" s="103"/>
      <c r="BH25" s="103"/>
      <c r="BI25" s="103"/>
      <c r="BJ25" s="103"/>
      <c r="BK25" s="103"/>
      <c r="BL25" s="103"/>
    </row>
    <row r="26" spans="1:64" ht="17.25" customHeight="1" x14ac:dyDescent="0.3">
      <c r="A26" s="86">
        <v>25</v>
      </c>
      <c r="B26" s="86" t="str">
        <f>IF(A26=BD26,"v","x")</f>
        <v>v</v>
      </c>
      <c r="C26" s="10" t="s">
        <v>61</v>
      </c>
      <c r="D26" s="88"/>
      <c r="E26" s="111" t="s">
        <v>220</v>
      </c>
      <c r="F26" s="86">
        <v>114917</v>
      </c>
      <c r="G26" s="86" t="s">
        <v>204</v>
      </c>
      <c r="H26" s="91">
        <f>SUM(K26+O26+S26+W26+AA26+AE26+AI26+AM26+AQ26+AU26+AY26)</f>
        <v>2946.0189255189298</v>
      </c>
      <c r="I26" s="102">
        <v>2005</v>
      </c>
      <c r="J26" s="93">
        <f>SUM(2018-I26)</f>
        <v>13</v>
      </c>
      <c r="K26" s="94">
        <v>2946.0189255189298</v>
      </c>
      <c r="L26" s="95">
        <v>1</v>
      </c>
      <c r="M26" s="95"/>
      <c r="N26" s="95"/>
      <c r="O26" s="96">
        <f>SUM(M26*10+N26)/L26*10</f>
        <v>0</v>
      </c>
      <c r="P26" s="95">
        <v>1</v>
      </c>
      <c r="Q26" s="95"/>
      <c r="R26" s="95"/>
      <c r="S26" s="96">
        <f>SUM(Q26*10+R26)/P26*10</f>
        <v>0</v>
      </c>
      <c r="T26" s="95">
        <v>1</v>
      </c>
      <c r="U26" s="95"/>
      <c r="V26" s="95"/>
      <c r="W26" s="96">
        <f>SUM(U26*10+V26)/T26*10</f>
        <v>0</v>
      </c>
      <c r="X26" s="95">
        <v>1</v>
      </c>
      <c r="Y26" s="95"/>
      <c r="Z26" s="95"/>
      <c r="AA26" s="96">
        <f>SUM(Y26*10+Z26/2)/X26*10</f>
        <v>0</v>
      </c>
      <c r="AB26" s="95">
        <v>1</v>
      </c>
      <c r="AC26" s="95"/>
      <c r="AD26" s="95"/>
      <c r="AE26" s="97">
        <f>SUM(AC26*10+AD26)/AB26*10</f>
        <v>0</v>
      </c>
      <c r="AF26" s="95">
        <v>1</v>
      </c>
      <c r="AG26" s="95"/>
      <c r="AH26" s="95"/>
      <c r="AI26" s="97">
        <f>SUM(AG26*10+AH26)/AF26*10</f>
        <v>0</v>
      </c>
      <c r="AJ26" s="95">
        <v>1</v>
      </c>
      <c r="AK26" s="95"/>
      <c r="AL26" s="95"/>
      <c r="AM26" s="98">
        <f>SUM(AK26*10+AL26)/AJ26*10</f>
        <v>0</v>
      </c>
      <c r="AN26" s="95">
        <v>1</v>
      </c>
      <c r="AO26" s="95"/>
      <c r="AP26" s="95"/>
      <c r="AQ26" s="99">
        <f>SUM(AO26*10+AP26)/AN26*10</f>
        <v>0</v>
      </c>
      <c r="AR26" s="95">
        <v>1</v>
      </c>
      <c r="AS26" s="95"/>
      <c r="AT26" s="95"/>
      <c r="AU26" s="96">
        <f>SUM(AS26*10+AT26)/AR26*10</f>
        <v>0</v>
      </c>
      <c r="AV26" s="95">
        <v>1</v>
      </c>
      <c r="AW26" s="95"/>
      <c r="AX26" s="95"/>
      <c r="AY26" s="96">
        <f>SUM(AW26*10+AX26)/AV26*10</f>
        <v>0</v>
      </c>
      <c r="AZ26" s="100">
        <f>IF(H26&lt;250,0,IF(H26&lt;500,250,IF(H26&lt;750,"500",IF(H26&lt;1000,750,IF(H26&lt;1500,1000,IF(H26&lt;2000,1500,IF(H26&lt;2500,2000,IF(H26&lt;3000,2500,3000))))))))</f>
        <v>2500</v>
      </c>
      <c r="BA26" s="101">
        <v>2500</v>
      </c>
      <c r="BB26" s="102">
        <f>AZ26-BA26</f>
        <v>0</v>
      </c>
      <c r="BC26" s="100" t="str">
        <f t="shared" si="0"/>
        <v>geen actie</v>
      </c>
      <c r="BD26" s="103">
        <v>25</v>
      </c>
      <c r="BF26" s="103"/>
      <c r="BG26" s="103"/>
      <c r="BH26" s="103"/>
      <c r="BI26" s="103"/>
      <c r="BJ26" s="103"/>
      <c r="BK26" s="103"/>
      <c r="BL26" s="103"/>
    </row>
    <row r="27" spans="1:64" ht="17.25" customHeight="1" x14ac:dyDescent="0.3">
      <c r="A27" s="86">
        <v>26</v>
      </c>
      <c r="B27" s="86" t="str">
        <f>IF(A27=BD27,"v","x")</f>
        <v>v</v>
      </c>
      <c r="C27" s="3" t="s">
        <v>61</v>
      </c>
      <c r="D27" s="88"/>
      <c r="E27" s="111" t="s">
        <v>221</v>
      </c>
      <c r="F27" s="112"/>
      <c r="G27" s="86" t="s">
        <v>186</v>
      </c>
      <c r="H27" s="91">
        <f>SUM(K27+O27+S27+W27+AA27+AE27+AI27+AM27+AQ27+AU27+AY27)</f>
        <v>1512.4047619047601</v>
      </c>
      <c r="I27" s="86">
        <v>2005</v>
      </c>
      <c r="J27" s="93">
        <f>SUM(2018-I27)</f>
        <v>13</v>
      </c>
      <c r="K27" s="94">
        <v>1512.4047619047601</v>
      </c>
      <c r="L27" s="95">
        <v>1</v>
      </c>
      <c r="M27" s="95"/>
      <c r="N27" s="95"/>
      <c r="O27" s="96">
        <f>SUM(M27*10+N27)/L27*10</f>
        <v>0</v>
      </c>
      <c r="P27" s="95">
        <v>1</v>
      </c>
      <c r="Q27" s="95"/>
      <c r="R27" s="95"/>
      <c r="S27" s="96">
        <f>SUM(Q27*10+R27)/P27*10</f>
        <v>0</v>
      </c>
      <c r="T27" s="95">
        <v>1</v>
      </c>
      <c r="U27" s="95"/>
      <c r="V27" s="95"/>
      <c r="W27" s="96">
        <f>SUM(U27*10+V27)/T27*10</f>
        <v>0</v>
      </c>
      <c r="X27" s="95">
        <v>1</v>
      </c>
      <c r="Y27" s="95"/>
      <c r="Z27" s="95"/>
      <c r="AA27" s="96">
        <f>SUM(Y27*10+Z27/2)/X27*10</f>
        <v>0</v>
      </c>
      <c r="AB27" s="95">
        <v>1</v>
      </c>
      <c r="AC27" s="95"/>
      <c r="AD27" s="95"/>
      <c r="AE27" s="97">
        <f>SUM(AC27*10+AD27)/AB27*10</f>
        <v>0</v>
      </c>
      <c r="AF27" s="95">
        <v>1</v>
      </c>
      <c r="AG27" s="95"/>
      <c r="AH27" s="95"/>
      <c r="AI27" s="97">
        <f>SUM(AG27*10+AH27)/AF27*10</f>
        <v>0</v>
      </c>
      <c r="AJ27" s="95">
        <v>1</v>
      </c>
      <c r="AK27" s="95"/>
      <c r="AL27" s="95"/>
      <c r="AM27" s="98">
        <f>SUM(AK27*10+AL27)/AJ27*10</f>
        <v>0</v>
      </c>
      <c r="AN27" s="95">
        <v>1</v>
      </c>
      <c r="AO27" s="95"/>
      <c r="AP27" s="95"/>
      <c r="AQ27" s="99">
        <f>SUM(AO27*10+AP27)/AN27*10</f>
        <v>0</v>
      </c>
      <c r="AR27" s="95">
        <v>1</v>
      </c>
      <c r="AS27" s="95"/>
      <c r="AT27" s="95"/>
      <c r="AU27" s="96">
        <f>SUM(AS27*10+AT27)/AR27*10</f>
        <v>0</v>
      </c>
      <c r="AV27" s="95">
        <v>1</v>
      </c>
      <c r="AW27" s="95"/>
      <c r="AX27" s="95"/>
      <c r="AY27" s="96">
        <f>SUM(AW27*10+AX27)/AV27*10</f>
        <v>0</v>
      </c>
      <c r="AZ27" s="100">
        <f>IF(H27&lt;250,0,IF(H27&lt;500,250,IF(H27&lt;750,"500",IF(H27&lt;1000,750,IF(H27&lt;1500,1000,IF(H27&lt;2000,1500,IF(H27&lt;2500,2000,IF(H27&lt;3000,2500,3000))))))))</f>
        <v>1500</v>
      </c>
      <c r="BA27" s="101">
        <v>1500</v>
      </c>
      <c r="BB27" s="102">
        <f>AZ27-BA27</f>
        <v>0</v>
      </c>
      <c r="BC27" s="100" t="str">
        <f t="shared" si="0"/>
        <v>geen actie</v>
      </c>
      <c r="BD27" s="103">
        <v>26</v>
      </c>
      <c r="BF27" s="103"/>
      <c r="BG27" s="103"/>
      <c r="BI27" s="103"/>
      <c r="BJ27" s="103"/>
      <c r="BK27" s="103"/>
      <c r="BL27" s="103"/>
    </row>
    <row r="28" spans="1:64" ht="17.25" customHeight="1" x14ac:dyDescent="0.3">
      <c r="A28" s="86">
        <v>56</v>
      </c>
      <c r="B28" s="86" t="str">
        <f>IF(A28=BD28,"v","x")</f>
        <v>v</v>
      </c>
      <c r="C28" s="10"/>
      <c r="D28" s="105"/>
      <c r="E28" s="111" t="s">
        <v>222</v>
      </c>
      <c r="F28" s="86"/>
      <c r="G28" s="86" t="s">
        <v>186</v>
      </c>
      <c r="H28" s="91">
        <f>SUM(K28+O28+S28+W28+AA28+AE28+AI28+AM28+AQ28+AU28+AY28)</f>
        <v>131.53846153846155</v>
      </c>
      <c r="I28" s="102">
        <v>2002</v>
      </c>
      <c r="J28" s="93">
        <f>SUM(2018-I28)</f>
        <v>16</v>
      </c>
      <c r="K28" s="94">
        <v>0</v>
      </c>
      <c r="L28" s="95">
        <v>13</v>
      </c>
      <c r="M28" s="95">
        <v>11</v>
      </c>
      <c r="N28" s="95">
        <v>61</v>
      </c>
      <c r="O28" s="96">
        <f>SUM(M28*10+N28)/L28*10</f>
        <v>131.53846153846155</v>
      </c>
      <c r="P28" s="95">
        <v>1</v>
      </c>
      <c r="Q28" s="95"/>
      <c r="R28" s="95"/>
      <c r="S28" s="96">
        <f>SUM(Q28*10+R28)/P28*10</f>
        <v>0</v>
      </c>
      <c r="T28" s="95">
        <v>1</v>
      </c>
      <c r="U28" s="95"/>
      <c r="V28" s="95"/>
      <c r="W28" s="96">
        <f>SUM(U28*10+V28)/T28*10</f>
        <v>0</v>
      </c>
      <c r="X28" s="95">
        <v>1</v>
      </c>
      <c r="Y28" s="95"/>
      <c r="Z28" s="95"/>
      <c r="AA28" s="96">
        <f>SUM(Y28*10+Z28/2)/X28*10</f>
        <v>0</v>
      </c>
      <c r="AB28" s="95">
        <v>1</v>
      </c>
      <c r="AC28" s="95"/>
      <c r="AD28" s="95"/>
      <c r="AE28" s="97">
        <f>SUM(AC28*10+AD28)/AB28*10</f>
        <v>0</v>
      </c>
      <c r="AF28" s="95">
        <v>1</v>
      </c>
      <c r="AG28" s="95"/>
      <c r="AH28" s="95"/>
      <c r="AI28" s="97">
        <f>SUM(AG28*10+AH28)/AF28*10</f>
        <v>0</v>
      </c>
      <c r="AJ28" s="95">
        <v>1</v>
      </c>
      <c r="AK28" s="95"/>
      <c r="AL28" s="95"/>
      <c r="AM28" s="98">
        <f>SUM(AK28*10+AL28)/AJ28*10</f>
        <v>0</v>
      </c>
      <c r="AN28" s="95">
        <v>1</v>
      </c>
      <c r="AO28" s="95"/>
      <c r="AP28" s="95"/>
      <c r="AQ28" s="99">
        <f>SUM(AO28*10+AP28)/AN28*10</f>
        <v>0</v>
      </c>
      <c r="AR28" s="95">
        <v>1</v>
      </c>
      <c r="AS28" s="95"/>
      <c r="AT28" s="95"/>
      <c r="AU28" s="96">
        <f>SUM(AS28*10+AT28)/AR28*10</f>
        <v>0</v>
      </c>
      <c r="AV28" s="95">
        <v>1</v>
      </c>
      <c r="AW28" s="95"/>
      <c r="AX28" s="95"/>
      <c r="AY28" s="96">
        <f>SUM(AW28*10+AX28)/AV28*10</f>
        <v>0</v>
      </c>
      <c r="AZ28" s="100">
        <f>IF(H28&lt;250,0,IF(H28&lt;500,250,IF(H28&lt;750,"500",IF(H28&lt;1000,750,IF(H28&lt;1500,1000,IF(H28&lt;2000,1500,IF(H28&lt;2500,2000,IF(H28&lt;3000,2500,3000))))))))</f>
        <v>0</v>
      </c>
      <c r="BA28" s="101">
        <v>0</v>
      </c>
      <c r="BB28" s="102">
        <f>AZ28-BA28</f>
        <v>0</v>
      </c>
      <c r="BC28" s="100" t="str">
        <f t="shared" si="0"/>
        <v>geen actie</v>
      </c>
      <c r="BD28" s="103">
        <v>56</v>
      </c>
      <c r="BE28" s="103"/>
      <c r="BF28" s="103"/>
      <c r="BG28" s="103"/>
      <c r="BI28" s="103"/>
      <c r="BJ28" s="103"/>
      <c r="BK28" s="103"/>
      <c r="BL28" s="103"/>
    </row>
    <row r="29" spans="1:64" ht="17.25" customHeight="1" x14ac:dyDescent="0.3">
      <c r="A29" s="86">
        <v>27</v>
      </c>
      <c r="B29" s="86" t="str">
        <f>IF(A29=BD29,"v","x")</f>
        <v>v</v>
      </c>
      <c r="C29" s="10"/>
      <c r="D29" s="88"/>
      <c r="E29" s="111" t="s">
        <v>223</v>
      </c>
      <c r="F29" s="90"/>
      <c r="G29" s="90"/>
      <c r="H29" s="91">
        <f>SUM(K29+O29+S29+W29+AA29+AE29+AI29+AM29+AQ29+AU29+AY29)</f>
        <v>1266.2846638655501</v>
      </c>
      <c r="I29" s="92">
        <v>2002</v>
      </c>
      <c r="J29" s="93">
        <f>SUM(2018-I29)</f>
        <v>16</v>
      </c>
      <c r="K29" s="116">
        <v>1266.2846638655501</v>
      </c>
      <c r="L29" s="95">
        <v>1</v>
      </c>
      <c r="M29" s="95"/>
      <c r="N29" s="95"/>
      <c r="O29" s="96">
        <f>SUM(M29*10+N29)/L29*10</f>
        <v>0</v>
      </c>
      <c r="P29" s="95">
        <v>1</v>
      </c>
      <c r="Q29" s="95"/>
      <c r="R29" s="95"/>
      <c r="S29" s="96">
        <f>SUM(Q29*10+R29)/P29*10</f>
        <v>0</v>
      </c>
      <c r="T29" s="95">
        <v>1</v>
      </c>
      <c r="U29" s="95"/>
      <c r="V29" s="95"/>
      <c r="W29" s="96">
        <f>SUM(U29*10+V29)/T29*10</f>
        <v>0</v>
      </c>
      <c r="X29" s="95">
        <v>1</v>
      </c>
      <c r="Y29" s="95"/>
      <c r="Z29" s="95"/>
      <c r="AA29" s="96">
        <f>SUM(Y29*10+Z29/2)/X29*10</f>
        <v>0</v>
      </c>
      <c r="AB29" s="95">
        <v>1</v>
      </c>
      <c r="AC29" s="95"/>
      <c r="AD29" s="95"/>
      <c r="AE29" s="97">
        <f>SUM(AC29*10+AD29)/AB29*10</f>
        <v>0</v>
      </c>
      <c r="AF29" s="95">
        <v>1</v>
      </c>
      <c r="AG29" s="95"/>
      <c r="AH29" s="95"/>
      <c r="AI29" s="97">
        <f>SUM(AG29*10+AH29)/AF29*10</f>
        <v>0</v>
      </c>
      <c r="AJ29" s="95">
        <v>1</v>
      </c>
      <c r="AK29" s="95"/>
      <c r="AL29" s="95"/>
      <c r="AM29" s="98">
        <f>SUM(AK29*10+AL29)/AJ29*10</f>
        <v>0</v>
      </c>
      <c r="AN29" s="95">
        <v>1</v>
      </c>
      <c r="AO29" s="95"/>
      <c r="AP29" s="95"/>
      <c r="AQ29" s="99">
        <f>SUM(AO29*10+AP29)/AN29*10</f>
        <v>0</v>
      </c>
      <c r="AR29" s="95">
        <v>1</v>
      </c>
      <c r="AS29" s="95"/>
      <c r="AT29" s="95"/>
      <c r="AU29" s="96">
        <f>SUM(AS29*10+AT29)/AR29*10</f>
        <v>0</v>
      </c>
      <c r="AV29" s="95">
        <v>1</v>
      </c>
      <c r="AW29" s="95"/>
      <c r="AX29" s="95"/>
      <c r="AY29" s="96">
        <f>SUM(AW29*10+AX29)/AV29*10</f>
        <v>0</v>
      </c>
      <c r="AZ29" s="100">
        <f>IF(H29&lt;250,0,IF(H29&lt;500,250,IF(H29&lt;750,"500",IF(H29&lt;1000,750,IF(H29&lt;1500,1000,IF(H29&lt;2000,1500,IF(H29&lt;2500,2000,IF(H29&lt;3000,2500,3000))))))))</f>
        <v>1000</v>
      </c>
      <c r="BA29" s="101">
        <v>1000</v>
      </c>
      <c r="BB29" s="102">
        <f>AZ29-BA29</f>
        <v>0</v>
      </c>
      <c r="BC29" s="100" t="str">
        <f t="shared" si="0"/>
        <v>geen actie</v>
      </c>
      <c r="BD29" s="103">
        <v>27</v>
      </c>
      <c r="BE29" s="103"/>
    </row>
    <row r="30" spans="1:64" ht="17.25" customHeight="1" x14ac:dyDescent="0.3">
      <c r="A30" s="86">
        <v>28</v>
      </c>
      <c r="B30" s="86" t="str">
        <f>IF(A30=BD30,"v","x")</f>
        <v>v</v>
      </c>
      <c r="C30" s="3"/>
      <c r="D30" s="105"/>
      <c r="E30" s="113" t="s">
        <v>224</v>
      </c>
      <c r="F30" s="106"/>
      <c r="G30" s="86" t="s">
        <v>76</v>
      </c>
      <c r="H30" s="91">
        <f>SUM(K30+O30+S30+W30+AA30+AE30+AI30+AM30+AQ30+AU30+AY30)</f>
        <v>398.01098901098896</v>
      </c>
      <c r="I30" s="90">
        <v>2006</v>
      </c>
      <c r="J30" s="93">
        <f>SUM(2018-I30)</f>
        <v>12</v>
      </c>
      <c r="K30" s="94">
        <v>70</v>
      </c>
      <c r="L30" s="95">
        <v>13</v>
      </c>
      <c r="M30" s="95">
        <v>4</v>
      </c>
      <c r="N30" s="95">
        <v>46</v>
      </c>
      <c r="O30" s="96">
        <f>SUM(M30*10+N30)/L30*10</f>
        <v>66.153846153846146</v>
      </c>
      <c r="P30" s="95">
        <v>15</v>
      </c>
      <c r="Q30" s="95">
        <v>10</v>
      </c>
      <c r="R30" s="95">
        <v>59</v>
      </c>
      <c r="S30" s="96">
        <f>SUM(Q30*10+R30)/P30*10</f>
        <v>106</v>
      </c>
      <c r="T30" s="95">
        <v>10</v>
      </c>
      <c r="U30" s="95">
        <v>4</v>
      </c>
      <c r="V30" s="95">
        <v>38</v>
      </c>
      <c r="W30" s="96">
        <f>SUM(U30*10+V30)/T30*10</f>
        <v>78</v>
      </c>
      <c r="X30" s="95">
        <v>21</v>
      </c>
      <c r="Y30" s="95">
        <v>12</v>
      </c>
      <c r="Z30" s="95">
        <v>87</v>
      </c>
      <c r="AA30" s="96">
        <f>SUM(Y30*10+Z30/2)/X30*10</f>
        <v>77.857142857142861</v>
      </c>
      <c r="AB30" s="95">
        <v>1</v>
      </c>
      <c r="AC30" s="95"/>
      <c r="AD30" s="95"/>
      <c r="AE30" s="97">
        <f>SUM(AC30*10+AD30)/AB30*10</f>
        <v>0</v>
      </c>
      <c r="AF30" s="95">
        <v>1</v>
      </c>
      <c r="AG30" s="95"/>
      <c r="AH30" s="95"/>
      <c r="AI30" s="97">
        <f>SUM(AG30*10+AH30)/AF30*10</f>
        <v>0</v>
      </c>
      <c r="AJ30" s="95">
        <v>1</v>
      </c>
      <c r="AK30" s="95"/>
      <c r="AL30" s="95"/>
      <c r="AM30" s="98">
        <f>SUM(AK30*10+AL30)/AJ30*10</f>
        <v>0</v>
      </c>
      <c r="AN30" s="95">
        <v>1</v>
      </c>
      <c r="AO30" s="95"/>
      <c r="AP30" s="95"/>
      <c r="AQ30" s="99">
        <f>SUM(AO30*10+AP30)/AN30*10</f>
        <v>0</v>
      </c>
      <c r="AR30" s="95">
        <v>1</v>
      </c>
      <c r="AS30" s="95"/>
      <c r="AT30" s="95"/>
      <c r="AU30" s="96">
        <f>SUM(AS30*10+AT30)/AR30*10</f>
        <v>0</v>
      </c>
      <c r="AV30" s="95">
        <v>1</v>
      </c>
      <c r="AW30" s="95"/>
      <c r="AX30" s="95"/>
      <c r="AY30" s="96">
        <f>SUM(AW30*10+AX30)/AV30*10</f>
        <v>0</v>
      </c>
      <c r="AZ30" s="100">
        <f>IF(H30&lt;250,0,IF(H30&lt;500,250,IF(H30&lt;750,"500",IF(H30&lt;1000,750,IF(H30&lt;1500,1000,IF(H30&lt;2000,1500,IF(H30&lt;2500,2000,IF(H30&lt;3000,2500,3000))))))))</f>
        <v>250</v>
      </c>
      <c r="BA30" s="101">
        <v>0</v>
      </c>
      <c r="BB30" s="102">
        <f>AZ30-BA30</f>
        <v>250</v>
      </c>
      <c r="BC30" s="100" t="str">
        <f t="shared" si="0"/>
        <v>diploma uitschrijven: 250 punten</v>
      </c>
      <c r="BD30" s="103">
        <v>28</v>
      </c>
      <c r="BF30" s="103"/>
      <c r="BG30" s="103"/>
    </row>
    <row r="31" spans="1:64" ht="17.25" customHeight="1" x14ac:dyDescent="0.3">
      <c r="A31" s="86">
        <v>29</v>
      </c>
      <c r="B31" s="86" t="str">
        <f>IF(A31=BD31,"v","x")</f>
        <v>v</v>
      </c>
      <c r="C31" s="10" t="s">
        <v>61</v>
      </c>
      <c r="D31" s="88"/>
      <c r="E31" s="111" t="s">
        <v>225</v>
      </c>
      <c r="F31" s="90">
        <v>115691</v>
      </c>
      <c r="G31" s="86" t="s">
        <v>186</v>
      </c>
      <c r="H31" s="91">
        <f>SUM(K31+O31+S31+W31+AA31+AE31+AI31+AM31+AQ31+AU31+AY31)</f>
        <v>1052.0075757575801</v>
      </c>
      <c r="I31" s="92">
        <v>2005</v>
      </c>
      <c r="J31" s="93">
        <f>SUM(2018-I31)</f>
        <v>13</v>
      </c>
      <c r="K31" s="94">
        <v>1052.0075757575801</v>
      </c>
      <c r="L31" s="95">
        <v>1</v>
      </c>
      <c r="M31" s="95"/>
      <c r="N31" s="95"/>
      <c r="O31" s="96">
        <f>SUM(M31*10+N31)/L31*10</f>
        <v>0</v>
      </c>
      <c r="P31" s="95">
        <v>1</v>
      </c>
      <c r="Q31" s="95"/>
      <c r="R31" s="95"/>
      <c r="S31" s="96">
        <f>SUM(Q31*10+R31)/P31*10</f>
        <v>0</v>
      </c>
      <c r="T31" s="95">
        <v>1</v>
      </c>
      <c r="U31" s="95"/>
      <c r="V31" s="95"/>
      <c r="W31" s="96">
        <f>SUM(U31*10+V31)/T31*10</f>
        <v>0</v>
      </c>
      <c r="X31" s="95">
        <v>1</v>
      </c>
      <c r="Y31" s="95"/>
      <c r="Z31" s="95"/>
      <c r="AA31" s="96">
        <f>SUM(Y31*10+Z31/2)/X31*10</f>
        <v>0</v>
      </c>
      <c r="AB31" s="95">
        <v>1</v>
      </c>
      <c r="AC31" s="95"/>
      <c r="AD31" s="95"/>
      <c r="AE31" s="97">
        <f>SUM(AC31*10+AD31)/AB31*10</f>
        <v>0</v>
      </c>
      <c r="AF31" s="95">
        <v>1</v>
      </c>
      <c r="AG31" s="95"/>
      <c r="AH31" s="95"/>
      <c r="AI31" s="97">
        <f>SUM(AG31*10+AH31)/AF31*10</f>
        <v>0</v>
      </c>
      <c r="AJ31" s="95">
        <v>1</v>
      </c>
      <c r="AK31" s="95"/>
      <c r="AL31" s="95"/>
      <c r="AM31" s="98">
        <f>SUM(AK31*10+AL31)/AJ31*10</f>
        <v>0</v>
      </c>
      <c r="AN31" s="95">
        <v>1</v>
      </c>
      <c r="AO31" s="95"/>
      <c r="AP31" s="95"/>
      <c r="AQ31" s="99">
        <f>SUM(AO31*10+AP31)/AN31*10</f>
        <v>0</v>
      </c>
      <c r="AR31" s="95">
        <v>1</v>
      </c>
      <c r="AS31" s="95"/>
      <c r="AT31" s="95"/>
      <c r="AU31" s="96">
        <f>SUM(AS31*10+AT31)/AR31*10</f>
        <v>0</v>
      </c>
      <c r="AV31" s="95">
        <v>1</v>
      </c>
      <c r="AW31" s="95"/>
      <c r="AX31" s="95"/>
      <c r="AY31" s="96">
        <f>SUM(AW31*10+AX31)/AV31*10</f>
        <v>0</v>
      </c>
      <c r="AZ31" s="100">
        <f>IF(H31&lt;250,0,IF(H31&lt;500,250,IF(H31&lt;750,"500",IF(H31&lt;1000,750,IF(H31&lt;1500,1000,IF(H31&lt;2000,1500,IF(H31&lt;2500,2000,IF(H31&lt;3000,2500,3000))))))))</f>
        <v>1000</v>
      </c>
      <c r="BA31" s="101">
        <v>1000</v>
      </c>
      <c r="BB31" s="102">
        <f>AZ31-BA31</f>
        <v>0</v>
      </c>
      <c r="BC31" s="100" t="str">
        <f t="shared" si="0"/>
        <v>geen actie</v>
      </c>
      <c r="BD31" s="103">
        <v>29</v>
      </c>
      <c r="BH31" s="103"/>
    </row>
    <row r="32" spans="1:64" ht="17.25" customHeight="1" x14ac:dyDescent="0.3">
      <c r="A32" s="86">
        <v>30</v>
      </c>
      <c r="B32" s="86" t="str">
        <f>IF(A32=BD32,"v","x")</f>
        <v>v</v>
      </c>
      <c r="C32" s="10"/>
      <c r="D32" s="88"/>
      <c r="E32" s="111" t="s">
        <v>226</v>
      </c>
      <c r="F32" s="90"/>
      <c r="G32" s="86"/>
      <c r="H32" s="91">
        <f>SUM(K32+O32+S32+W32+AA32+AE32+AI32+AM32+AQ32+AU32+AY32)</f>
        <v>390.04924242424198</v>
      </c>
      <c r="I32" s="92">
        <v>2004</v>
      </c>
      <c r="J32" s="93">
        <f>SUM(2018-I32)</f>
        <v>14</v>
      </c>
      <c r="K32" s="94">
        <v>390.04924242424198</v>
      </c>
      <c r="L32" s="95">
        <v>1</v>
      </c>
      <c r="M32" s="95"/>
      <c r="N32" s="95"/>
      <c r="O32" s="96">
        <f>SUM(M32*10+N32)/L32*10</f>
        <v>0</v>
      </c>
      <c r="P32" s="95">
        <v>1</v>
      </c>
      <c r="Q32" s="95"/>
      <c r="R32" s="95"/>
      <c r="S32" s="96">
        <f>SUM(Q32*10+R32)/P32*10</f>
        <v>0</v>
      </c>
      <c r="T32" s="95">
        <v>1</v>
      </c>
      <c r="U32" s="95"/>
      <c r="V32" s="95"/>
      <c r="W32" s="96">
        <f>SUM(U32*10+V32)/T32*10</f>
        <v>0</v>
      </c>
      <c r="X32" s="95">
        <v>1</v>
      </c>
      <c r="Y32" s="95"/>
      <c r="Z32" s="95"/>
      <c r="AA32" s="96">
        <f>SUM(Y32*10+Z32/2)/X32*10</f>
        <v>0</v>
      </c>
      <c r="AB32" s="95">
        <v>1</v>
      </c>
      <c r="AC32" s="95"/>
      <c r="AD32" s="95"/>
      <c r="AE32" s="97">
        <f>SUM(AC32*10+AD32)/AB32*10</f>
        <v>0</v>
      </c>
      <c r="AF32" s="95">
        <v>1</v>
      </c>
      <c r="AG32" s="95"/>
      <c r="AH32" s="95"/>
      <c r="AI32" s="97">
        <f>SUM(AG32*10+AH32)/AF32*10</f>
        <v>0</v>
      </c>
      <c r="AJ32" s="95">
        <v>1</v>
      </c>
      <c r="AK32" s="95"/>
      <c r="AL32" s="95"/>
      <c r="AM32" s="98">
        <f>SUM(AK32*10+AL32)/AJ32*10</f>
        <v>0</v>
      </c>
      <c r="AN32" s="95">
        <v>1</v>
      </c>
      <c r="AO32" s="95"/>
      <c r="AP32" s="95"/>
      <c r="AQ32" s="99">
        <f>SUM(AO32*10+AP32)/AN32*10</f>
        <v>0</v>
      </c>
      <c r="AR32" s="95">
        <v>1</v>
      </c>
      <c r="AS32" s="95"/>
      <c r="AT32" s="95"/>
      <c r="AU32" s="96">
        <f>SUM(AS32*10+AT32)/AR32*10</f>
        <v>0</v>
      </c>
      <c r="AV32" s="95">
        <v>1</v>
      </c>
      <c r="AW32" s="95"/>
      <c r="AX32" s="95"/>
      <c r="AY32" s="96">
        <f>SUM(AW32*10+AX32)/AV32*10</f>
        <v>0</v>
      </c>
      <c r="AZ32" s="100">
        <f>IF(H32&lt;250,0,IF(H32&lt;500,250,IF(H32&lt;750,"500",IF(H32&lt;1000,750,IF(H32&lt;1500,1000,IF(H32&lt;2000,1500,IF(H32&lt;2500,2000,IF(H32&lt;3000,2500,3000))))))))</f>
        <v>250</v>
      </c>
      <c r="BA32" s="101">
        <v>250</v>
      </c>
      <c r="BB32" s="102">
        <f>AZ32-BA32</f>
        <v>0</v>
      </c>
      <c r="BC32" s="100" t="str">
        <f t="shared" si="0"/>
        <v>geen actie</v>
      </c>
      <c r="BD32" s="103">
        <v>30</v>
      </c>
      <c r="BH32" s="103"/>
    </row>
    <row r="33" spans="1:64" ht="17.25" customHeight="1" x14ac:dyDescent="0.3">
      <c r="A33" s="86">
        <v>31</v>
      </c>
      <c r="B33" s="86" t="str">
        <f>IF(A33=BD33,"v","x")</f>
        <v>v</v>
      </c>
      <c r="C33" s="10" t="s">
        <v>61</v>
      </c>
      <c r="D33" s="204"/>
      <c r="E33" s="111" t="s">
        <v>227</v>
      </c>
      <c r="F33" s="90">
        <v>114441</v>
      </c>
      <c r="G33" s="90" t="s">
        <v>204</v>
      </c>
      <c r="H33" s="91">
        <f>SUM(K33+O33+S33+W33+AA33+AE33+AI33+AM33+AQ33+AU33+AY33)</f>
        <v>3282.9974886224841</v>
      </c>
      <c r="I33" s="92">
        <v>2005</v>
      </c>
      <c r="J33" s="93">
        <f>SUM(2018-I33)</f>
        <v>13</v>
      </c>
      <c r="K33" s="94">
        <v>3188.7117743367698</v>
      </c>
      <c r="L33" s="95">
        <v>1</v>
      </c>
      <c r="M33" s="95"/>
      <c r="N33" s="95"/>
      <c r="O33" s="96">
        <f>SUM(M33*10+N33)/L33*10</f>
        <v>0</v>
      </c>
      <c r="P33" s="95">
        <v>1</v>
      </c>
      <c r="Q33" s="95"/>
      <c r="R33" s="95"/>
      <c r="S33" s="96">
        <f>SUM(Q33*10+R33)/P33*10</f>
        <v>0</v>
      </c>
      <c r="T33" s="95">
        <v>1</v>
      </c>
      <c r="U33" s="95"/>
      <c r="V33" s="95"/>
      <c r="W33" s="96">
        <f>SUM(U33*10+V33)/T33*10</f>
        <v>0</v>
      </c>
      <c r="X33" s="95">
        <v>14</v>
      </c>
      <c r="Y33" s="95">
        <v>10</v>
      </c>
      <c r="Z33" s="95">
        <v>64</v>
      </c>
      <c r="AA33" s="96">
        <f>SUM(Y33*10+Z33/2)/X33*10</f>
        <v>94.285714285714292</v>
      </c>
      <c r="AB33" s="95">
        <v>1</v>
      </c>
      <c r="AC33" s="95"/>
      <c r="AD33" s="95"/>
      <c r="AE33" s="97">
        <f>SUM(AC33*10+AD33)/AB33*10</f>
        <v>0</v>
      </c>
      <c r="AF33" s="95">
        <v>1</v>
      </c>
      <c r="AG33" s="95"/>
      <c r="AH33" s="95"/>
      <c r="AI33" s="97">
        <f>SUM(AG33*10+AH33)/AF33*10</f>
        <v>0</v>
      </c>
      <c r="AJ33" s="95">
        <v>1</v>
      </c>
      <c r="AK33" s="95"/>
      <c r="AL33" s="95"/>
      <c r="AM33" s="98">
        <f>SUM(AK33*10+AL33)/AJ33*10</f>
        <v>0</v>
      </c>
      <c r="AN33" s="95">
        <v>1</v>
      </c>
      <c r="AO33" s="95"/>
      <c r="AP33" s="95"/>
      <c r="AQ33" s="99">
        <f>SUM(AO33*10+AP33)/AN33*10</f>
        <v>0</v>
      </c>
      <c r="AR33" s="95">
        <v>1</v>
      </c>
      <c r="AS33" s="95"/>
      <c r="AT33" s="95"/>
      <c r="AU33" s="96">
        <f>SUM(AS33*10+AT33)/AR33*10</f>
        <v>0</v>
      </c>
      <c r="AV33" s="95">
        <v>1</v>
      </c>
      <c r="AW33" s="95"/>
      <c r="AX33" s="95"/>
      <c r="AY33" s="96">
        <f>SUM(AW33*10+AX33)/AV33*10</f>
        <v>0</v>
      </c>
      <c r="AZ33" s="100">
        <f>IF(H33&lt;250,0,IF(H33&lt;500,250,IF(H33&lt;750,"500",IF(H33&lt;1000,750,IF(H33&lt;1500,1000,IF(H33&lt;2000,1500,IF(H33&lt;2500,2000,IF(H33&lt;3000,2500,3000))))))))</f>
        <v>3000</v>
      </c>
      <c r="BA33" s="101">
        <v>3000</v>
      </c>
      <c r="BB33" s="102">
        <f>AZ33-BA33</f>
        <v>0</v>
      </c>
      <c r="BC33" s="100" t="str">
        <f t="shared" si="0"/>
        <v>geen actie</v>
      </c>
      <c r="BD33" s="103">
        <v>31</v>
      </c>
      <c r="BF33" s="103"/>
      <c r="BG33" s="103"/>
    </row>
    <row r="34" spans="1:64" ht="17.25" customHeight="1" x14ac:dyDescent="0.3">
      <c r="A34" s="86">
        <v>32</v>
      </c>
      <c r="B34" s="86" t="str">
        <f>IF(A34=BD34,"v","x")</f>
        <v>v</v>
      </c>
      <c r="C34" s="10" t="s">
        <v>61</v>
      </c>
      <c r="D34" s="117"/>
      <c r="E34" s="111" t="s">
        <v>228</v>
      </c>
      <c r="F34" s="86"/>
      <c r="G34" s="86" t="s">
        <v>76</v>
      </c>
      <c r="H34" s="91">
        <f>SUM(K34+O34+S34+W34+AA34+AE34+AI34+AM34+AQ34+AU34+AY34)</f>
        <v>463.75313283208038</v>
      </c>
      <c r="I34" s="102">
        <v>2004</v>
      </c>
      <c r="J34" s="93">
        <f>SUM(2018-I34)</f>
        <v>14</v>
      </c>
      <c r="K34" s="94">
        <v>367.32456140350899</v>
      </c>
      <c r="L34" s="95">
        <v>1</v>
      </c>
      <c r="M34" s="95"/>
      <c r="N34" s="95"/>
      <c r="O34" s="96">
        <f>SUM(M34*10+N34)/L34*10</f>
        <v>0</v>
      </c>
      <c r="P34" s="95">
        <v>14</v>
      </c>
      <c r="Q34" s="95">
        <v>8</v>
      </c>
      <c r="R34" s="95">
        <v>55</v>
      </c>
      <c r="S34" s="96">
        <f>SUM(Q34*10+R34)/P34*10</f>
        <v>96.428571428571416</v>
      </c>
      <c r="T34" s="95">
        <v>1</v>
      </c>
      <c r="U34" s="95"/>
      <c r="V34" s="95"/>
      <c r="W34" s="96">
        <f>SUM(U34*10+V34)/T34*10</f>
        <v>0</v>
      </c>
      <c r="X34" s="95">
        <v>1</v>
      </c>
      <c r="Y34" s="95"/>
      <c r="Z34" s="95"/>
      <c r="AA34" s="96">
        <f>SUM(Y34*10+Z34/2)/X34*10</f>
        <v>0</v>
      </c>
      <c r="AB34" s="95">
        <v>1</v>
      </c>
      <c r="AC34" s="95"/>
      <c r="AD34" s="95"/>
      <c r="AE34" s="97">
        <f>SUM(AC34*10+AD34)/AB34*10</f>
        <v>0</v>
      </c>
      <c r="AF34" s="95">
        <v>1</v>
      </c>
      <c r="AG34" s="95"/>
      <c r="AH34" s="95"/>
      <c r="AI34" s="97">
        <f>SUM(AG34*10+AH34)/AF34*10</f>
        <v>0</v>
      </c>
      <c r="AJ34" s="95">
        <v>1</v>
      </c>
      <c r="AK34" s="95"/>
      <c r="AL34" s="95"/>
      <c r="AM34" s="98">
        <f>SUM(AK34*10+AL34)/AJ34*10</f>
        <v>0</v>
      </c>
      <c r="AN34" s="95">
        <v>1</v>
      </c>
      <c r="AO34" s="95"/>
      <c r="AP34" s="95"/>
      <c r="AQ34" s="99">
        <f>SUM(AO34*10+AP34)/AN34*10</f>
        <v>0</v>
      </c>
      <c r="AR34" s="95">
        <v>1</v>
      </c>
      <c r="AS34" s="95"/>
      <c r="AT34" s="95"/>
      <c r="AU34" s="96">
        <f>SUM(AS34*10+AT34)/AR34*10</f>
        <v>0</v>
      </c>
      <c r="AV34" s="95">
        <v>1</v>
      </c>
      <c r="AW34" s="95"/>
      <c r="AX34" s="95"/>
      <c r="AY34" s="96">
        <f>SUM(AW34*10+AX34)/AV34*10</f>
        <v>0</v>
      </c>
      <c r="AZ34" s="100">
        <f>IF(H34&lt;250,0,IF(H34&lt;500,250,IF(H34&lt;750,"500",IF(H34&lt;1000,750,IF(H34&lt;1500,1000,IF(H34&lt;2000,1500,IF(H34&lt;2500,2000,IF(H34&lt;3000,2500,3000))))))))</f>
        <v>250</v>
      </c>
      <c r="BA34" s="101">
        <v>250</v>
      </c>
      <c r="BB34" s="102">
        <f>AZ34-BA34</f>
        <v>0</v>
      </c>
      <c r="BC34" s="100" t="str">
        <f t="shared" si="0"/>
        <v>geen actie</v>
      </c>
      <c r="BD34" s="103">
        <v>32</v>
      </c>
      <c r="BF34" s="103"/>
      <c r="BG34" s="103"/>
      <c r="BH34" s="103"/>
      <c r="BI34" s="103"/>
      <c r="BJ34" s="103"/>
      <c r="BK34" s="103"/>
      <c r="BL34" s="103"/>
    </row>
    <row r="35" spans="1:64" ht="17.25" customHeight="1" x14ac:dyDescent="0.3">
      <c r="A35" s="86">
        <v>57</v>
      </c>
      <c r="B35" s="86" t="str">
        <f>IF(A35=BD35,"v","x")</f>
        <v>v</v>
      </c>
      <c r="C35" s="10"/>
      <c r="D35" s="117"/>
      <c r="E35" s="111" t="s">
        <v>229</v>
      </c>
      <c r="F35" s="86">
        <v>117329</v>
      </c>
      <c r="G35" s="86" t="s">
        <v>76</v>
      </c>
      <c r="H35" s="91">
        <f>SUM(K35+O35+S35+W35+AA35+AE35+AI35+AM35+AQ35+AU35+AY35)</f>
        <v>69.333333333333343</v>
      </c>
      <c r="I35" s="102">
        <v>2006</v>
      </c>
      <c r="J35" s="93">
        <f>SUM(2018-I35)</f>
        <v>12</v>
      </c>
      <c r="K35" s="94">
        <v>0</v>
      </c>
      <c r="L35" s="95">
        <v>1</v>
      </c>
      <c r="M35" s="95"/>
      <c r="N35" s="95"/>
      <c r="O35" s="96">
        <f>SUM(M35*10+N35)/L35*10</f>
        <v>0</v>
      </c>
      <c r="P35" s="95">
        <v>15</v>
      </c>
      <c r="Q35" s="95">
        <v>6</v>
      </c>
      <c r="R35" s="95">
        <v>44</v>
      </c>
      <c r="S35" s="96">
        <f>SUM(Q35*10+R35)/P35*10</f>
        <v>69.333333333333343</v>
      </c>
      <c r="T35" s="95">
        <v>1</v>
      </c>
      <c r="U35" s="95"/>
      <c r="V35" s="95"/>
      <c r="W35" s="96">
        <f>SUM(U35*10+V35)/T35*10</f>
        <v>0</v>
      </c>
      <c r="X35" s="95">
        <v>1</v>
      </c>
      <c r="Y35" s="95"/>
      <c r="Z35" s="95"/>
      <c r="AA35" s="96">
        <f>SUM(Y35*10+Z35/2)/X35*10</f>
        <v>0</v>
      </c>
      <c r="AB35" s="95">
        <v>1</v>
      </c>
      <c r="AC35" s="95"/>
      <c r="AD35" s="95"/>
      <c r="AE35" s="97">
        <f>SUM(AC35*10+AD35)/AB35*10</f>
        <v>0</v>
      </c>
      <c r="AF35" s="95">
        <v>1</v>
      </c>
      <c r="AG35" s="95"/>
      <c r="AH35" s="95"/>
      <c r="AI35" s="97">
        <f>SUM(AG35*10+AH35)/AF35*10</f>
        <v>0</v>
      </c>
      <c r="AJ35" s="95">
        <v>1</v>
      </c>
      <c r="AK35" s="95"/>
      <c r="AL35" s="95"/>
      <c r="AM35" s="98">
        <f>SUM(AK35*10+AL35)/AJ35*10</f>
        <v>0</v>
      </c>
      <c r="AN35" s="95">
        <v>1</v>
      </c>
      <c r="AO35" s="95"/>
      <c r="AP35" s="95"/>
      <c r="AQ35" s="99">
        <f>SUM(AO35*10+AP35)/AN35*10</f>
        <v>0</v>
      </c>
      <c r="AR35" s="95">
        <v>1</v>
      </c>
      <c r="AS35" s="95"/>
      <c r="AT35" s="95"/>
      <c r="AU35" s="96">
        <f>SUM(AS35*10+AT35)/AR35*10</f>
        <v>0</v>
      </c>
      <c r="AV35" s="95">
        <v>1</v>
      </c>
      <c r="AW35" s="95"/>
      <c r="AX35" s="95"/>
      <c r="AY35" s="96">
        <f>SUM(AW35*10+AX35)/AV35*10</f>
        <v>0</v>
      </c>
      <c r="AZ35" s="100">
        <f>IF(H35&lt;250,0,IF(H35&lt;500,250,IF(H35&lt;750,"500",IF(H35&lt;1000,750,IF(H35&lt;1500,1000,IF(H35&lt;2000,1500,IF(H35&lt;2500,2000,IF(H35&lt;3000,2500,3000))))))))</f>
        <v>0</v>
      </c>
      <c r="BA35" s="101">
        <v>0</v>
      </c>
      <c r="BB35" s="102">
        <f>AZ35-BA35</f>
        <v>0</v>
      </c>
      <c r="BC35" s="100" t="str">
        <f t="shared" si="0"/>
        <v>geen actie</v>
      </c>
      <c r="BD35" s="103">
        <v>57</v>
      </c>
      <c r="BF35" s="103"/>
      <c r="BG35" s="103"/>
      <c r="BI35" s="103"/>
      <c r="BJ35" s="103"/>
      <c r="BK35" s="103"/>
      <c r="BL35" s="103"/>
    </row>
    <row r="36" spans="1:64" ht="17.25" customHeight="1" x14ac:dyDescent="0.3">
      <c r="A36" s="86">
        <v>33</v>
      </c>
      <c r="B36" s="86" t="str">
        <f>IF(A36=BD36,"v","x")</f>
        <v>v</v>
      </c>
      <c r="C36" s="10"/>
      <c r="D36" s="88"/>
      <c r="E36" s="111" t="s">
        <v>230</v>
      </c>
      <c r="F36" s="90"/>
      <c r="G36" s="90" t="s">
        <v>63</v>
      </c>
      <c r="H36" s="91">
        <f>SUM(K36+O36+S36+W36+AA36+AE36+AI36+AM36+AQ36+AU36+AY36)</f>
        <v>339.66666666666703</v>
      </c>
      <c r="I36" s="92">
        <v>2003</v>
      </c>
      <c r="J36" s="93">
        <f>SUM(2018-I36)</f>
        <v>15</v>
      </c>
      <c r="K36" s="94">
        <v>339.66666666666703</v>
      </c>
      <c r="L36" s="95">
        <v>1</v>
      </c>
      <c r="M36" s="95"/>
      <c r="N36" s="95"/>
      <c r="O36" s="96">
        <f>SUM(M36*10+N36)/L36*10</f>
        <v>0</v>
      </c>
      <c r="P36" s="95">
        <v>1</v>
      </c>
      <c r="Q36" s="95"/>
      <c r="R36" s="95"/>
      <c r="S36" s="96">
        <f>SUM(Q36*10+R36)/P36*10</f>
        <v>0</v>
      </c>
      <c r="T36" s="95">
        <v>1</v>
      </c>
      <c r="U36" s="95"/>
      <c r="V36" s="95"/>
      <c r="W36" s="96">
        <f>SUM(U36*10+V36)/T36*10</f>
        <v>0</v>
      </c>
      <c r="X36" s="95">
        <v>1</v>
      </c>
      <c r="Y36" s="95"/>
      <c r="Z36" s="95"/>
      <c r="AA36" s="96">
        <f>SUM(Y36*10+Z36/2)/X36*10</f>
        <v>0</v>
      </c>
      <c r="AB36" s="95">
        <v>1</v>
      </c>
      <c r="AC36" s="95"/>
      <c r="AD36" s="95"/>
      <c r="AE36" s="97">
        <f>SUM(AC36*10+AD36)/AB36*10</f>
        <v>0</v>
      </c>
      <c r="AF36" s="95">
        <v>1</v>
      </c>
      <c r="AG36" s="95"/>
      <c r="AH36" s="95"/>
      <c r="AI36" s="97">
        <f>SUM(AG36*10+AH36)/AF36*10</f>
        <v>0</v>
      </c>
      <c r="AJ36" s="95">
        <v>1</v>
      </c>
      <c r="AK36" s="95"/>
      <c r="AL36" s="95"/>
      <c r="AM36" s="98">
        <f>SUM(AK36*10+AL36)/AJ36*10</f>
        <v>0</v>
      </c>
      <c r="AN36" s="95">
        <v>1</v>
      </c>
      <c r="AO36" s="95"/>
      <c r="AP36" s="95"/>
      <c r="AQ36" s="99">
        <f>SUM(AO36*10+AP36)/AN36*10</f>
        <v>0</v>
      </c>
      <c r="AR36" s="95">
        <v>1</v>
      </c>
      <c r="AS36" s="95"/>
      <c r="AT36" s="95"/>
      <c r="AU36" s="96">
        <f>SUM(AS36*10+AT36)/AR36*10</f>
        <v>0</v>
      </c>
      <c r="AV36" s="95">
        <v>1</v>
      </c>
      <c r="AW36" s="95"/>
      <c r="AX36" s="95"/>
      <c r="AY36" s="96">
        <f>SUM(AW36*10+AX36)/AV36*10</f>
        <v>0</v>
      </c>
      <c r="AZ36" s="100">
        <v>0</v>
      </c>
      <c r="BA36" s="101">
        <v>0</v>
      </c>
      <c r="BB36" s="102">
        <f>AZ36-BA36</f>
        <v>0</v>
      </c>
      <c r="BC36" s="100" t="str">
        <f t="shared" si="0"/>
        <v>geen actie</v>
      </c>
      <c r="BD36" s="103">
        <v>33</v>
      </c>
      <c r="BE36" s="103"/>
      <c r="BF36" s="103"/>
      <c r="BG36" s="103"/>
      <c r="BH36" s="103"/>
    </row>
    <row r="37" spans="1:64" ht="17.25" customHeight="1" x14ac:dyDescent="0.3">
      <c r="A37" s="86">
        <v>34</v>
      </c>
      <c r="B37" s="86" t="str">
        <f>IF(A37=BD37,"v","x")</f>
        <v>v</v>
      </c>
      <c r="C37" s="10" t="s">
        <v>61</v>
      </c>
      <c r="D37" s="88"/>
      <c r="E37" s="111" t="s">
        <v>231</v>
      </c>
      <c r="F37" s="86"/>
      <c r="G37" s="86" t="s">
        <v>193</v>
      </c>
      <c r="H37" s="91">
        <f>SUM(K37+O37+S37+W37+AA37+AE37+AI37+AM37+AQ37+AU37+AY37)</f>
        <v>1496.00219298246</v>
      </c>
      <c r="I37" s="102">
        <v>2001</v>
      </c>
      <c r="J37" s="93">
        <f>SUM(2018-I37)</f>
        <v>17</v>
      </c>
      <c r="K37" s="94">
        <v>1496.00219298246</v>
      </c>
      <c r="L37" s="95">
        <v>1</v>
      </c>
      <c r="M37" s="95"/>
      <c r="N37" s="95"/>
      <c r="O37" s="96">
        <f>SUM(M37*10+N37)/L37*10</f>
        <v>0</v>
      </c>
      <c r="P37" s="95">
        <v>1</v>
      </c>
      <c r="Q37" s="95"/>
      <c r="R37" s="95"/>
      <c r="S37" s="96">
        <f>SUM(Q37*10+R37)/P37*10</f>
        <v>0</v>
      </c>
      <c r="T37" s="95">
        <v>1</v>
      </c>
      <c r="U37" s="95"/>
      <c r="V37" s="95"/>
      <c r="W37" s="96">
        <f>SUM(U37*10+V37)/T37*10</f>
        <v>0</v>
      </c>
      <c r="X37" s="95">
        <v>1</v>
      </c>
      <c r="Y37" s="95"/>
      <c r="Z37" s="95"/>
      <c r="AA37" s="96">
        <f>SUM(Y37*10+Z37/2)/X37*10</f>
        <v>0</v>
      </c>
      <c r="AB37" s="95">
        <v>1</v>
      </c>
      <c r="AC37" s="95"/>
      <c r="AD37" s="95"/>
      <c r="AE37" s="97">
        <f>SUM(AC37*10+AD37)/AB37*10</f>
        <v>0</v>
      </c>
      <c r="AF37" s="95">
        <v>1</v>
      </c>
      <c r="AG37" s="95"/>
      <c r="AH37" s="95"/>
      <c r="AI37" s="97">
        <f>SUM(AG37*10+AH37)/AF37*10</f>
        <v>0</v>
      </c>
      <c r="AJ37" s="95">
        <v>1</v>
      </c>
      <c r="AK37" s="95"/>
      <c r="AL37" s="95"/>
      <c r="AM37" s="98">
        <f>SUM(AK37*10+AL37)/AJ37*10</f>
        <v>0</v>
      </c>
      <c r="AN37" s="95">
        <v>1</v>
      </c>
      <c r="AO37" s="95"/>
      <c r="AP37" s="95"/>
      <c r="AQ37" s="99">
        <f>SUM(AO37*10+AP37)/AN37*10</f>
        <v>0</v>
      </c>
      <c r="AR37" s="95">
        <v>1</v>
      </c>
      <c r="AS37" s="95"/>
      <c r="AT37" s="95"/>
      <c r="AU37" s="96">
        <f>SUM(AS37*10+AT37)/AR37*10</f>
        <v>0</v>
      </c>
      <c r="AV37" s="95">
        <v>1</v>
      </c>
      <c r="AW37" s="95"/>
      <c r="AX37" s="95"/>
      <c r="AY37" s="96">
        <f>SUM(AW37*10+AX37)/AV37*10</f>
        <v>0</v>
      </c>
      <c r="AZ37" s="100">
        <f>IF(H37&lt;250,0,IF(H37&lt;500,250,IF(H37&lt;750,"500",IF(H37&lt;1000,750,IF(H37&lt;1500,1000,IF(H37&lt;2000,1500,IF(H37&lt;2500,2000,IF(H37&lt;3000,2500,3000))))))))</f>
        <v>1000</v>
      </c>
      <c r="BA37" s="101">
        <v>1000</v>
      </c>
      <c r="BB37" s="102">
        <f>AZ37-BA37</f>
        <v>0</v>
      </c>
      <c r="BC37" s="100" t="str">
        <f t="shared" si="0"/>
        <v>geen actie</v>
      </c>
      <c r="BD37" s="103">
        <v>34</v>
      </c>
      <c r="BF37" s="103"/>
      <c r="BG37" s="103"/>
      <c r="BH37" s="103"/>
      <c r="BI37" s="103"/>
      <c r="BJ37" s="103"/>
      <c r="BK37" s="103"/>
      <c r="BL37" s="103"/>
    </row>
    <row r="38" spans="1:64" ht="17.25" customHeight="1" x14ac:dyDescent="0.3">
      <c r="A38" s="86">
        <v>35</v>
      </c>
      <c r="B38" s="86" t="str">
        <f>IF(A38=BD38,"v","x")</f>
        <v>v</v>
      </c>
      <c r="C38" s="10" t="s">
        <v>61</v>
      </c>
      <c r="D38" s="204"/>
      <c r="E38" s="111" t="s">
        <v>232</v>
      </c>
      <c r="F38" s="206"/>
      <c r="G38" s="3" t="s">
        <v>76</v>
      </c>
      <c r="H38" s="91">
        <f>SUM(K38+O38+S38+W38+AA38+AE38+AI38+AM38+AQ38+AU38+AY38)</f>
        <v>1064.1349206349203</v>
      </c>
      <c r="I38" s="86">
        <v>2003</v>
      </c>
      <c r="J38" s="93">
        <f>SUM(2018-I38)</f>
        <v>15</v>
      </c>
      <c r="K38" s="94">
        <v>979.49206349206304</v>
      </c>
      <c r="L38" s="95">
        <v>1</v>
      </c>
      <c r="M38" s="95"/>
      <c r="N38" s="95"/>
      <c r="O38" s="96">
        <f>SUM(M38*10+N38)/L38*10</f>
        <v>0</v>
      </c>
      <c r="P38" s="95">
        <v>1</v>
      </c>
      <c r="Q38" s="95"/>
      <c r="R38" s="95"/>
      <c r="S38" s="96">
        <f>SUM(Q38*10+R38)/P38*10</f>
        <v>0</v>
      </c>
      <c r="T38" s="95">
        <v>1</v>
      </c>
      <c r="U38" s="95"/>
      <c r="V38" s="95"/>
      <c r="W38" s="96">
        <f>SUM(U38*10+V38)/T38*10</f>
        <v>0</v>
      </c>
      <c r="X38" s="95">
        <v>14</v>
      </c>
      <c r="Y38" s="95">
        <v>9</v>
      </c>
      <c r="Z38" s="95">
        <v>57</v>
      </c>
      <c r="AA38" s="96">
        <f>SUM(Y38*10+Z38/2)/X38*10</f>
        <v>84.642857142857139</v>
      </c>
      <c r="AB38" s="95">
        <v>1</v>
      </c>
      <c r="AC38" s="95"/>
      <c r="AD38" s="95"/>
      <c r="AE38" s="97">
        <f>SUM(AC38*10+AD38)/AB38*10</f>
        <v>0</v>
      </c>
      <c r="AF38" s="95">
        <v>1</v>
      </c>
      <c r="AG38" s="95"/>
      <c r="AH38" s="95"/>
      <c r="AI38" s="97">
        <f>SUM(AG38*10+AH38)/AF38*10</f>
        <v>0</v>
      </c>
      <c r="AJ38" s="95">
        <v>1</v>
      </c>
      <c r="AK38" s="95"/>
      <c r="AL38" s="95"/>
      <c r="AM38" s="98">
        <f>SUM(AK38*10+AL38)/AJ38*10</f>
        <v>0</v>
      </c>
      <c r="AN38" s="95">
        <v>1</v>
      </c>
      <c r="AO38" s="95"/>
      <c r="AP38" s="95"/>
      <c r="AQ38" s="99">
        <f>SUM(AO38*10+AP38)/AN38*10</f>
        <v>0</v>
      </c>
      <c r="AR38" s="95">
        <v>1</v>
      </c>
      <c r="AS38" s="95"/>
      <c r="AT38" s="95"/>
      <c r="AU38" s="96">
        <f>SUM(AS38*10+AT38)/AR38*10</f>
        <v>0</v>
      </c>
      <c r="AV38" s="95">
        <v>1</v>
      </c>
      <c r="AW38" s="95"/>
      <c r="AX38" s="95"/>
      <c r="AY38" s="96">
        <f>SUM(AW38*10+AX38)/AV38*10</f>
        <v>0</v>
      </c>
      <c r="AZ38" s="100">
        <f>IF(H38&lt;250,0,IF(H38&lt;500,250,IF(H38&lt;750,"500",IF(H38&lt;1000,750,IF(H38&lt;1500,1000,IF(H38&lt;2000,1500,IF(H38&lt;2500,2000,IF(H38&lt;3000,2500,3000))))))))</f>
        <v>1000</v>
      </c>
      <c r="BA38" s="101">
        <v>750</v>
      </c>
      <c r="BB38" s="102">
        <f>AZ38-BA38</f>
        <v>250</v>
      </c>
      <c r="BC38" s="100" t="str">
        <f t="shared" si="0"/>
        <v>diploma uitschrijven: 1000 punten</v>
      </c>
      <c r="BD38" s="103">
        <v>35</v>
      </c>
      <c r="BE38" s="103"/>
      <c r="BH38" s="103"/>
      <c r="BI38" s="103"/>
      <c r="BJ38" s="103"/>
      <c r="BK38" s="103"/>
      <c r="BL38" s="103"/>
    </row>
    <row r="39" spans="1:64" ht="17.25" customHeight="1" x14ac:dyDescent="0.3">
      <c r="A39" s="86">
        <v>36</v>
      </c>
      <c r="B39" s="86" t="str">
        <f>IF(A39=BD39,"v","x")</f>
        <v>v</v>
      </c>
      <c r="C39" s="3" t="s">
        <v>61</v>
      </c>
      <c r="D39" s="118"/>
      <c r="E39" s="111" t="s">
        <v>233</v>
      </c>
      <c r="F39" s="112"/>
      <c r="G39" s="86" t="s">
        <v>189</v>
      </c>
      <c r="H39" s="91">
        <f>SUM(K39+O39+S39+W39+AA39+AE39+AI39+AM39+AQ39+AU39+AY39)</f>
        <v>1490.05952380952</v>
      </c>
      <c r="I39" s="86">
        <v>2005</v>
      </c>
      <c r="J39" s="93">
        <f>SUM(2018-I39)</f>
        <v>13</v>
      </c>
      <c r="K39" s="94">
        <v>1440.05952380952</v>
      </c>
      <c r="L39" s="95">
        <v>1</v>
      </c>
      <c r="M39" s="95"/>
      <c r="N39" s="95"/>
      <c r="O39" s="96">
        <f>SUM(M39*10+N39)/L39*10</f>
        <v>0</v>
      </c>
      <c r="P39" s="95">
        <v>1</v>
      </c>
      <c r="Q39" s="95"/>
      <c r="R39" s="95"/>
      <c r="S39" s="96">
        <f>SUM(Q39*10+R39)/P39*10</f>
        <v>0</v>
      </c>
      <c r="T39" s="95">
        <v>12</v>
      </c>
      <c r="U39" s="95">
        <v>3</v>
      </c>
      <c r="V39" s="95">
        <v>30</v>
      </c>
      <c r="W39" s="96">
        <f>SUM(U39*10+V39)/T39*10</f>
        <v>50</v>
      </c>
      <c r="X39" s="95">
        <v>1</v>
      </c>
      <c r="Y39" s="95"/>
      <c r="Z39" s="95"/>
      <c r="AA39" s="96">
        <f>SUM(Y39*10+Z39/2)/X39*10</f>
        <v>0</v>
      </c>
      <c r="AB39" s="95">
        <v>1</v>
      </c>
      <c r="AC39" s="95"/>
      <c r="AD39" s="95"/>
      <c r="AE39" s="97">
        <f>SUM(AC39*10+AD39)/AB39*10</f>
        <v>0</v>
      </c>
      <c r="AF39" s="95">
        <v>1</v>
      </c>
      <c r="AG39" s="95"/>
      <c r="AH39" s="95"/>
      <c r="AI39" s="97">
        <f>SUM(AG39*10+AH39)/AF39*10</f>
        <v>0</v>
      </c>
      <c r="AJ39" s="95">
        <v>1</v>
      </c>
      <c r="AK39" s="95"/>
      <c r="AL39" s="95"/>
      <c r="AM39" s="98">
        <f>SUM(AK39*10+AL39)/AJ39*10</f>
        <v>0</v>
      </c>
      <c r="AN39" s="95">
        <v>1</v>
      </c>
      <c r="AO39" s="95"/>
      <c r="AP39" s="95"/>
      <c r="AQ39" s="99">
        <f>SUM(AO39*10+AP39)/AN39*10</f>
        <v>0</v>
      </c>
      <c r="AR39" s="95">
        <v>1</v>
      </c>
      <c r="AS39" s="95"/>
      <c r="AT39" s="95"/>
      <c r="AU39" s="96">
        <f>SUM(AS39*10+AT39)/AR39*10</f>
        <v>0</v>
      </c>
      <c r="AV39" s="95">
        <v>1</v>
      </c>
      <c r="AW39" s="95"/>
      <c r="AX39" s="95"/>
      <c r="AY39" s="96">
        <f>SUM(AW39*10+AX39)/AV39*10</f>
        <v>0</v>
      </c>
      <c r="AZ39" s="100">
        <f>IF(H39&lt;250,0,IF(H39&lt;500,250,IF(H39&lt;750,"500",IF(H39&lt;1000,750,IF(H39&lt;1500,1000,IF(H39&lt;2000,1500,IF(H39&lt;2500,2000,IF(H39&lt;3000,2500,3000))))))))</f>
        <v>1000</v>
      </c>
      <c r="BA39" s="101">
        <v>1000</v>
      </c>
      <c r="BB39" s="102">
        <f>AZ39-BA39</f>
        <v>0</v>
      </c>
      <c r="BC39" s="100" t="str">
        <f t="shared" si="0"/>
        <v>geen actie</v>
      </c>
      <c r="BD39" s="103">
        <v>36</v>
      </c>
      <c r="BE39" s="103"/>
      <c r="BH39" s="103"/>
      <c r="BI39" s="103"/>
      <c r="BJ39" s="103"/>
      <c r="BK39" s="103"/>
      <c r="BL39" s="103"/>
    </row>
    <row r="40" spans="1:64" ht="17.25" customHeight="1" x14ac:dyDescent="0.3">
      <c r="A40" s="86">
        <v>37</v>
      </c>
      <c r="B40" s="86" t="str">
        <f>IF(A40=BD40,"v","x")</f>
        <v>v</v>
      </c>
      <c r="C40" s="10"/>
      <c r="D40" s="100"/>
      <c r="E40" s="108" t="s">
        <v>234</v>
      </c>
      <c r="F40" s="86"/>
      <c r="G40" s="86" t="s">
        <v>186</v>
      </c>
      <c r="H40" s="91">
        <f>SUM(K40+O40+S40+W40+AA40+AE40+AI40+AM40+AQ40+AU40+AY40)</f>
        <v>316.61338661338698</v>
      </c>
      <c r="I40" s="102">
        <v>2006</v>
      </c>
      <c r="J40" s="93">
        <f>SUM(2018-I40)</f>
        <v>12</v>
      </c>
      <c r="K40" s="94">
        <v>316.61338661338698</v>
      </c>
      <c r="L40" s="95">
        <v>1</v>
      </c>
      <c r="M40" s="95"/>
      <c r="N40" s="95"/>
      <c r="O40" s="96">
        <f>SUM(M40*10+N40)/L40*10</f>
        <v>0</v>
      </c>
      <c r="P40" s="95">
        <v>1</v>
      </c>
      <c r="Q40" s="95"/>
      <c r="R40" s="95"/>
      <c r="S40" s="96">
        <f>SUM(Q40*10+R40)/P40*10</f>
        <v>0</v>
      </c>
      <c r="T40" s="95">
        <v>1</v>
      </c>
      <c r="U40" s="95"/>
      <c r="V40" s="95"/>
      <c r="W40" s="96">
        <f>SUM(U40*10+V40)/T40*10</f>
        <v>0</v>
      </c>
      <c r="X40" s="95">
        <v>1</v>
      </c>
      <c r="Y40" s="95"/>
      <c r="Z40" s="95"/>
      <c r="AA40" s="96">
        <f>SUM(Y40*10+Z40/2)/X40*10</f>
        <v>0</v>
      </c>
      <c r="AB40" s="95">
        <v>1</v>
      </c>
      <c r="AC40" s="95"/>
      <c r="AD40" s="95"/>
      <c r="AE40" s="97">
        <f>SUM(AC40*10+AD40)/AB40*10</f>
        <v>0</v>
      </c>
      <c r="AF40" s="95">
        <v>1</v>
      </c>
      <c r="AG40" s="95"/>
      <c r="AH40" s="95"/>
      <c r="AI40" s="97">
        <f>SUM(AG40*10+AH40)/AF40*10</f>
        <v>0</v>
      </c>
      <c r="AJ40" s="95">
        <v>1</v>
      </c>
      <c r="AK40" s="95"/>
      <c r="AL40" s="95"/>
      <c r="AM40" s="98">
        <f>SUM(AK40*10+AL40)/AJ40*10</f>
        <v>0</v>
      </c>
      <c r="AN40" s="95">
        <v>1</v>
      </c>
      <c r="AO40" s="95"/>
      <c r="AP40" s="95"/>
      <c r="AQ40" s="99">
        <f>SUM(AO40*10+AP40)/AN40*10</f>
        <v>0</v>
      </c>
      <c r="AR40" s="95">
        <v>1</v>
      </c>
      <c r="AS40" s="95"/>
      <c r="AT40" s="95"/>
      <c r="AU40" s="96">
        <f>SUM(AS40*10+AT40)/AR40*10</f>
        <v>0</v>
      </c>
      <c r="AV40" s="95">
        <v>1</v>
      </c>
      <c r="AW40" s="95"/>
      <c r="AX40" s="95"/>
      <c r="AY40" s="96">
        <f>SUM(AW40*10+AX40)/AV40*10</f>
        <v>0</v>
      </c>
      <c r="AZ40" s="100">
        <f>IF(H40&lt;250,0,IF(H40&lt;500,250,IF(H40&lt;750,"500",IF(H40&lt;1000,750,IF(H40&lt;1500,1000,IF(H40&lt;2000,1500,IF(H40&lt;2500,2000,IF(H40&lt;3000,2500,3000))))))))</f>
        <v>250</v>
      </c>
      <c r="BA40" s="101">
        <v>250</v>
      </c>
      <c r="BB40" s="102">
        <f>AZ40-BA40</f>
        <v>0</v>
      </c>
      <c r="BC40" s="100" t="str">
        <f t="shared" si="0"/>
        <v>geen actie</v>
      </c>
      <c r="BD40" s="103">
        <v>37</v>
      </c>
      <c r="BH40" s="103"/>
      <c r="BI40" s="103"/>
      <c r="BJ40" s="103"/>
      <c r="BK40" s="103"/>
      <c r="BL40" s="103"/>
    </row>
    <row r="41" spans="1:64" ht="17.25" customHeight="1" x14ac:dyDescent="0.3">
      <c r="A41" s="86">
        <v>38</v>
      </c>
      <c r="B41" s="86" t="str">
        <f>IF(A41=BD41,"v","x")</f>
        <v>v</v>
      </c>
      <c r="C41" s="10"/>
      <c r="D41" s="105"/>
      <c r="E41" s="111" t="s">
        <v>235</v>
      </c>
      <c r="F41" s="112" t="s">
        <v>236</v>
      </c>
      <c r="G41" s="3" t="s">
        <v>189</v>
      </c>
      <c r="H41" s="91">
        <f>SUM(K41+O41+S41+W41+AA41+AE41+AI41+AM41+AQ41+AU41+AY41)</f>
        <v>295.71428571428612</v>
      </c>
      <c r="I41" s="86">
        <v>2005</v>
      </c>
      <c r="J41" s="93">
        <f>SUM(2018-I41)</f>
        <v>13</v>
      </c>
      <c r="K41" s="94">
        <v>132.57142857142901</v>
      </c>
      <c r="L41" s="95">
        <v>1</v>
      </c>
      <c r="M41" s="95"/>
      <c r="N41" s="95"/>
      <c r="O41" s="96">
        <f>SUM(M41*10+N41)/L41*10</f>
        <v>0</v>
      </c>
      <c r="P41" s="95">
        <v>1</v>
      </c>
      <c r="Q41" s="95"/>
      <c r="R41" s="95"/>
      <c r="S41" s="96">
        <f>SUM(Q41*10+R41)/P41*10</f>
        <v>0</v>
      </c>
      <c r="T41" s="95">
        <v>10</v>
      </c>
      <c r="U41" s="95">
        <v>5</v>
      </c>
      <c r="V41" s="95">
        <v>41</v>
      </c>
      <c r="W41" s="96">
        <f>SUM(U41*10+V41)/T41*10</f>
        <v>91</v>
      </c>
      <c r="X41" s="95">
        <v>21</v>
      </c>
      <c r="Y41" s="95">
        <v>11</v>
      </c>
      <c r="Z41" s="95">
        <v>83</v>
      </c>
      <c r="AA41" s="96">
        <f>SUM(Y41*10+Z41/2)/X41*10</f>
        <v>72.142857142857139</v>
      </c>
      <c r="AB41" s="95">
        <v>1</v>
      </c>
      <c r="AC41" s="95"/>
      <c r="AD41" s="95"/>
      <c r="AE41" s="97">
        <f>SUM(AC41*10+AD41)/AB41*10</f>
        <v>0</v>
      </c>
      <c r="AF41" s="95">
        <v>1</v>
      </c>
      <c r="AG41" s="95"/>
      <c r="AH41" s="95"/>
      <c r="AI41" s="97">
        <f>SUM(AG41*10+AH41)/AF41*10</f>
        <v>0</v>
      </c>
      <c r="AJ41" s="95">
        <v>1</v>
      </c>
      <c r="AK41" s="95"/>
      <c r="AL41" s="95"/>
      <c r="AM41" s="98">
        <f>SUM(AK41*10+AL41)/AJ41*10</f>
        <v>0</v>
      </c>
      <c r="AN41" s="95">
        <v>1</v>
      </c>
      <c r="AO41" s="95"/>
      <c r="AP41" s="95"/>
      <c r="AQ41" s="99">
        <f>SUM(AO41*10+AP41)/AN41*10</f>
        <v>0</v>
      </c>
      <c r="AR41" s="95">
        <v>1</v>
      </c>
      <c r="AS41" s="95"/>
      <c r="AT41" s="95"/>
      <c r="AU41" s="96">
        <f>SUM(AS41*10+AT41)/AR41*10</f>
        <v>0</v>
      </c>
      <c r="AV41" s="95">
        <v>1</v>
      </c>
      <c r="AW41" s="95"/>
      <c r="AX41" s="95"/>
      <c r="AY41" s="96">
        <f>SUM(AW41*10+AX41)/AV41*10</f>
        <v>0</v>
      </c>
      <c r="AZ41" s="100">
        <f>IF(H41&lt;250,0,IF(H41&lt;500,250,IF(H41&lt;750,"500",IF(H41&lt;1000,750,IF(H41&lt;1500,1000,IF(H41&lt;2000,1500,IF(H41&lt;2500,2000,IF(H41&lt;3000,2500,3000))))))))</f>
        <v>250</v>
      </c>
      <c r="BA41" s="101">
        <v>0</v>
      </c>
      <c r="BB41" s="102">
        <f>AZ41-BA41</f>
        <v>250</v>
      </c>
      <c r="BC41" s="100" t="str">
        <f t="shared" si="0"/>
        <v>diploma uitschrijven: 250 punten</v>
      </c>
      <c r="BD41" s="103">
        <v>38</v>
      </c>
      <c r="BF41" s="103"/>
      <c r="BG41" s="103"/>
      <c r="BH41" s="103"/>
      <c r="BI41" s="103"/>
      <c r="BJ41" s="103"/>
      <c r="BK41" s="103"/>
      <c r="BL41" s="103"/>
    </row>
    <row r="42" spans="1:64" ht="17.25" customHeight="1" x14ac:dyDescent="0.3">
      <c r="A42" s="86">
        <v>39</v>
      </c>
      <c r="B42" s="86" t="str">
        <f>IF(A42=BD42,"v","x")</f>
        <v>v</v>
      </c>
      <c r="C42" s="3"/>
      <c r="D42" s="88"/>
      <c r="E42" s="113" t="s">
        <v>237</v>
      </c>
      <c r="F42" s="112"/>
      <c r="G42" s="86" t="s">
        <v>189</v>
      </c>
      <c r="H42" s="91">
        <f>SUM(K42+O42+S42+W42+AA42+AE42+AI42+AM42+AQ42+AU42+AY42)</f>
        <v>50.625</v>
      </c>
      <c r="I42" s="86">
        <v>2006</v>
      </c>
      <c r="J42" s="93">
        <f>SUM(2018-I42)</f>
        <v>12</v>
      </c>
      <c r="K42" s="94">
        <v>50.625</v>
      </c>
      <c r="L42" s="95">
        <v>1</v>
      </c>
      <c r="M42" s="95"/>
      <c r="N42" s="95"/>
      <c r="O42" s="96">
        <f>SUM(M42*10+N42)/L42*10</f>
        <v>0</v>
      </c>
      <c r="P42" s="95">
        <v>1</v>
      </c>
      <c r="Q42" s="95"/>
      <c r="R42" s="95"/>
      <c r="S42" s="96">
        <f>SUM(Q42*10+R42)/P42*10</f>
        <v>0</v>
      </c>
      <c r="T42" s="95">
        <v>1</v>
      </c>
      <c r="U42" s="95"/>
      <c r="V42" s="95"/>
      <c r="W42" s="96">
        <f>SUM(U42*10+V42)/T42*10</f>
        <v>0</v>
      </c>
      <c r="X42" s="95">
        <v>1</v>
      </c>
      <c r="Y42" s="95"/>
      <c r="Z42" s="95"/>
      <c r="AA42" s="96">
        <f>SUM(Y42*10+Z42/2)/X42*10</f>
        <v>0</v>
      </c>
      <c r="AB42" s="95">
        <v>1</v>
      </c>
      <c r="AC42" s="95"/>
      <c r="AD42" s="95"/>
      <c r="AE42" s="97">
        <f>SUM(AC42*10+AD42)/AB42*10</f>
        <v>0</v>
      </c>
      <c r="AF42" s="95">
        <v>1</v>
      </c>
      <c r="AG42" s="95"/>
      <c r="AH42" s="95"/>
      <c r="AI42" s="97">
        <f>SUM(AG42*10+AH42)/AF42*10</f>
        <v>0</v>
      </c>
      <c r="AJ42" s="95">
        <v>1</v>
      </c>
      <c r="AK42" s="95"/>
      <c r="AL42" s="95"/>
      <c r="AM42" s="98">
        <f>SUM(AK42*10+AL42)/AJ42*10</f>
        <v>0</v>
      </c>
      <c r="AN42" s="95">
        <v>1</v>
      </c>
      <c r="AO42" s="95"/>
      <c r="AP42" s="95"/>
      <c r="AQ42" s="99">
        <f>SUM(AO42*10+AP42)/AN42*10</f>
        <v>0</v>
      </c>
      <c r="AR42" s="95">
        <v>1</v>
      </c>
      <c r="AS42" s="95"/>
      <c r="AT42" s="95"/>
      <c r="AU42" s="96">
        <f>SUM(AS42*10+AT42)/AR42*10</f>
        <v>0</v>
      </c>
      <c r="AV42" s="95">
        <v>1</v>
      </c>
      <c r="AW42" s="95"/>
      <c r="AX42" s="95"/>
      <c r="AY42" s="96">
        <f>SUM(AW42*10+AX42)/AV42*10</f>
        <v>0</v>
      </c>
      <c r="AZ42" s="100">
        <f>IF(H42&lt;250,0,IF(H42&lt;500,250,IF(H42&lt;750,"500",IF(H42&lt;1000,750,IF(H42&lt;1500,1000,IF(H42&lt;2000,1500,IF(H42&lt;2500,2000,IF(H42&lt;3000,2500,3000))))))))</f>
        <v>0</v>
      </c>
      <c r="BA42" s="101">
        <v>0</v>
      </c>
      <c r="BB42" s="102">
        <f>AZ42-BA42</f>
        <v>0</v>
      </c>
      <c r="BC42" s="100" t="str">
        <f t="shared" si="0"/>
        <v>geen actie</v>
      </c>
      <c r="BD42" s="103">
        <v>39</v>
      </c>
      <c r="BE42" s="103"/>
      <c r="BH42" s="103"/>
      <c r="BI42" s="103"/>
      <c r="BJ42" s="103"/>
      <c r="BK42" s="103"/>
      <c r="BL42" s="103"/>
    </row>
    <row r="43" spans="1:64" ht="17.25" customHeight="1" x14ac:dyDescent="0.3">
      <c r="A43" s="86">
        <v>40</v>
      </c>
      <c r="B43" s="86" t="str">
        <f>IF(A43=BD43,"v","x")</f>
        <v>v</v>
      </c>
      <c r="C43" s="3"/>
      <c r="D43" s="88"/>
      <c r="E43" s="113" t="s">
        <v>238</v>
      </c>
      <c r="F43" s="112" t="s">
        <v>239</v>
      </c>
      <c r="G43" s="86" t="s">
        <v>193</v>
      </c>
      <c r="H43" s="91">
        <f>SUM(K43+O43+S43+W43+AA43+AE43+AI43+AM43+AQ43+AU43+AY43)</f>
        <v>162.87878787878799</v>
      </c>
      <c r="I43" s="86">
        <v>2006</v>
      </c>
      <c r="J43" s="93">
        <f>SUM(2018-I43)</f>
        <v>12</v>
      </c>
      <c r="K43" s="94">
        <v>162.87878787878799</v>
      </c>
      <c r="L43" s="95">
        <v>1</v>
      </c>
      <c r="M43" s="95"/>
      <c r="N43" s="95"/>
      <c r="O43" s="96">
        <f>SUM(M43*10+N43)/L43*10</f>
        <v>0</v>
      </c>
      <c r="P43" s="95">
        <v>1</v>
      </c>
      <c r="Q43" s="95"/>
      <c r="R43" s="95"/>
      <c r="S43" s="96">
        <f>SUM(Q43*10+R43)/P43*10</f>
        <v>0</v>
      </c>
      <c r="T43" s="95">
        <v>1</v>
      </c>
      <c r="U43" s="95"/>
      <c r="V43" s="95"/>
      <c r="W43" s="96">
        <f>SUM(U43*10+V43)/T43*10</f>
        <v>0</v>
      </c>
      <c r="X43" s="95">
        <v>1</v>
      </c>
      <c r="Y43" s="95"/>
      <c r="Z43" s="95"/>
      <c r="AA43" s="96">
        <f>SUM(Y43*10+Z43/2)/X43*10</f>
        <v>0</v>
      </c>
      <c r="AB43" s="95">
        <v>1</v>
      </c>
      <c r="AC43" s="95"/>
      <c r="AD43" s="95"/>
      <c r="AE43" s="97">
        <f>SUM(AC43*10+AD43)/AB43*10</f>
        <v>0</v>
      </c>
      <c r="AF43" s="95">
        <v>1</v>
      </c>
      <c r="AG43" s="95"/>
      <c r="AH43" s="95"/>
      <c r="AI43" s="97">
        <f>SUM(AG43*10+AH43)/AF43*10</f>
        <v>0</v>
      </c>
      <c r="AJ43" s="95">
        <v>1</v>
      </c>
      <c r="AK43" s="95"/>
      <c r="AL43" s="95"/>
      <c r="AM43" s="98">
        <f>SUM(AK43*10+AL43)/AJ43*10</f>
        <v>0</v>
      </c>
      <c r="AN43" s="95">
        <v>1</v>
      </c>
      <c r="AO43" s="95"/>
      <c r="AP43" s="95"/>
      <c r="AQ43" s="99">
        <f>SUM(AO43*10+AP43)/AN43*10</f>
        <v>0</v>
      </c>
      <c r="AR43" s="95">
        <v>1</v>
      </c>
      <c r="AS43" s="95"/>
      <c r="AT43" s="95"/>
      <c r="AU43" s="96">
        <f>SUM(AS43*10+AT43)/AR43*10</f>
        <v>0</v>
      </c>
      <c r="AV43" s="95">
        <v>1</v>
      </c>
      <c r="AW43" s="95"/>
      <c r="AX43" s="95"/>
      <c r="AY43" s="96">
        <f>SUM(AW43*10+AX43)/AV43*10</f>
        <v>0</v>
      </c>
      <c r="AZ43" s="100">
        <f>IF(H43&lt;250,0,IF(H43&lt;500,250,IF(H43&lt;750,"500",IF(H43&lt;1000,750,IF(H43&lt;1500,1000,IF(H43&lt;2000,1500,IF(H43&lt;2500,2000,IF(H43&lt;3000,2500,3000))))))))</f>
        <v>0</v>
      </c>
      <c r="BA43" s="101">
        <v>0</v>
      </c>
      <c r="BB43" s="102">
        <f>AZ43-BA43</f>
        <v>0</v>
      </c>
      <c r="BC43" s="100" t="str">
        <f t="shared" si="0"/>
        <v>geen actie</v>
      </c>
      <c r="BD43" s="103">
        <v>40</v>
      </c>
      <c r="BE43" s="103"/>
      <c r="BF43" s="103"/>
      <c r="BG43" s="103"/>
      <c r="BH43" s="103"/>
      <c r="BI43" s="103"/>
      <c r="BJ43" s="103"/>
      <c r="BK43" s="103"/>
      <c r="BL43" s="103"/>
    </row>
    <row r="44" spans="1:64" ht="17.25" customHeight="1" x14ac:dyDescent="0.3">
      <c r="A44" s="86">
        <v>41</v>
      </c>
      <c r="B44" s="86" t="str">
        <f>IF(A44=BD44,"v","x")</f>
        <v>v</v>
      </c>
      <c r="C44" s="10" t="s">
        <v>61</v>
      </c>
      <c r="D44" s="88"/>
      <c r="E44" s="111" t="s">
        <v>240</v>
      </c>
      <c r="F44" s="119">
        <v>114476</v>
      </c>
      <c r="G44" s="102" t="s">
        <v>70</v>
      </c>
      <c r="H44" s="91">
        <f>SUM(K44+O44+S44+W44+AA44+AE44+AI44+AM44+AQ44+AU44+AY44)</f>
        <v>1729.2638888888901</v>
      </c>
      <c r="I44" s="86">
        <v>1999</v>
      </c>
      <c r="J44" s="93">
        <f>SUM(2018-I44)</f>
        <v>19</v>
      </c>
      <c r="K44" s="94">
        <v>1729.2638888888901</v>
      </c>
      <c r="L44" s="95">
        <v>1</v>
      </c>
      <c r="M44" s="95"/>
      <c r="N44" s="95"/>
      <c r="O44" s="96">
        <f>SUM(M44*10+N44)/L44*10</f>
        <v>0</v>
      </c>
      <c r="P44" s="95">
        <v>1</v>
      </c>
      <c r="Q44" s="95"/>
      <c r="R44" s="95"/>
      <c r="S44" s="96">
        <f>SUM(Q44*10+R44)/P44*10</f>
        <v>0</v>
      </c>
      <c r="T44" s="95">
        <v>1</v>
      </c>
      <c r="U44" s="95"/>
      <c r="V44" s="95"/>
      <c r="W44" s="96">
        <f>SUM(U44*10+V44)/T44*10</f>
        <v>0</v>
      </c>
      <c r="X44" s="95">
        <v>1</v>
      </c>
      <c r="Y44" s="95"/>
      <c r="Z44" s="95"/>
      <c r="AA44" s="96">
        <f>SUM(Y44*10+Z44/2)/X44*10</f>
        <v>0</v>
      </c>
      <c r="AB44" s="95">
        <v>1</v>
      </c>
      <c r="AC44" s="95"/>
      <c r="AD44" s="95"/>
      <c r="AE44" s="97">
        <f>SUM(AC44*10+AD44)/AB44*10</f>
        <v>0</v>
      </c>
      <c r="AF44" s="95">
        <v>1</v>
      </c>
      <c r="AG44" s="95"/>
      <c r="AH44" s="95"/>
      <c r="AI44" s="97">
        <f>SUM(AG44*10+AH44)/AF44*10</f>
        <v>0</v>
      </c>
      <c r="AJ44" s="95">
        <v>1</v>
      </c>
      <c r="AK44" s="95"/>
      <c r="AL44" s="95"/>
      <c r="AM44" s="98">
        <f>SUM(AK44*10+AL44)/AJ44*10</f>
        <v>0</v>
      </c>
      <c r="AN44" s="95">
        <v>1</v>
      </c>
      <c r="AO44" s="95"/>
      <c r="AP44" s="95"/>
      <c r="AQ44" s="99">
        <f>SUM(AO44*10+AP44)/AN44*10</f>
        <v>0</v>
      </c>
      <c r="AR44" s="95">
        <v>1</v>
      </c>
      <c r="AS44" s="95"/>
      <c r="AT44" s="95"/>
      <c r="AU44" s="96">
        <f>SUM(AS44*10+AT44)/AR44*10</f>
        <v>0</v>
      </c>
      <c r="AV44" s="95">
        <v>1</v>
      </c>
      <c r="AW44" s="95"/>
      <c r="AX44" s="95"/>
      <c r="AY44" s="96">
        <f>SUM(AW44*10+AX44)/AV44*10</f>
        <v>0</v>
      </c>
      <c r="AZ44" s="100">
        <f>IF(H44&lt;250,0,IF(H44&lt;500,250,IF(H44&lt;750,"500",IF(H44&lt;1000,750,IF(H44&lt;1500,1000,IF(H44&lt;2000,1500,IF(H44&lt;2500,2000,IF(H44&lt;3000,2500,3000))))))))</f>
        <v>1500</v>
      </c>
      <c r="BA44" s="101">
        <v>1500</v>
      </c>
      <c r="BB44" s="102">
        <f>AZ44-BA44</f>
        <v>0</v>
      </c>
      <c r="BC44" s="100" t="str">
        <f t="shared" si="0"/>
        <v>geen actie</v>
      </c>
      <c r="BD44" s="103">
        <v>41</v>
      </c>
      <c r="BE44" s="103"/>
      <c r="BH44" s="103"/>
      <c r="BI44" s="103"/>
      <c r="BJ44" s="103"/>
      <c r="BK44" s="103"/>
      <c r="BL44" s="103"/>
    </row>
    <row r="45" spans="1:64" ht="17.25" customHeight="1" x14ac:dyDescent="0.3">
      <c r="A45" s="86">
        <v>42</v>
      </c>
      <c r="B45" s="86" t="str">
        <f>IF(A45=BD45,"v","x")</f>
        <v>v</v>
      </c>
      <c r="C45" s="3"/>
      <c r="D45" s="100"/>
      <c r="E45" s="111" t="s">
        <v>241</v>
      </c>
      <c r="F45" s="112"/>
      <c r="G45" s="86" t="s">
        <v>189</v>
      </c>
      <c r="H45" s="91">
        <f>SUM(K45+O45+S45+W45+AA45+AE45+AI45+AM45+AQ45+AU45+AY45)</f>
        <v>1038.0465367965369</v>
      </c>
      <c r="I45" s="86">
        <v>2006</v>
      </c>
      <c r="J45" s="93">
        <f>SUM(2018-I45)</f>
        <v>12</v>
      </c>
      <c r="K45" s="94">
        <v>835.18939393939399</v>
      </c>
      <c r="L45" s="95">
        <v>1</v>
      </c>
      <c r="M45" s="95"/>
      <c r="N45" s="95"/>
      <c r="O45" s="96">
        <f>SUM(M45*10+N45)/L45*10</f>
        <v>0</v>
      </c>
      <c r="P45" s="95">
        <v>15</v>
      </c>
      <c r="Q45" s="95">
        <v>4</v>
      </c>
      <c r="R45" s="95">
        <v>38</v>
      </c>
      <c r="S45" s="96">
        <f>SUM(Q45*10+R45)/P45*10</f>
        <v>52</v>
      </c>
      <c r="T45" s="95">
        <v>10</v>
      </c>
      <c r="U45" s="95">
        <v>4</v>
      </c>
      <c r="V45" s="95">
        <v>33</v>
      </c>
      <c r="W45" s="96">
        <f>SUM(U45*10+V45)/T45*10</f>
        <v>73</v>
      </c>
      <c r="X45" s="95">
        <v>21</v>
      </c>
      <c r="Y45" s="95">
        <v>12</v>
      </c>
      <c r="Z45" s="95">
        <v>87</v>
      </c>
      <c r="AA45" s="96">
        <f>SUM(Y45*10+Z45/2)/X45*10</f>
        <v>77.857142857142861</v>
      </c>
      <c r="AB45" s="95">
        <v>1</v>
      </c>
      <c r="AC45" s="95"/>
      <c r="AD45" s="95"/>
      <c r="AE45" s="97">
        <f>SUM(AC45*10+AD45)/AB45*10</f>
        <v>0</v>
      </c>
      <c r="AF45" s="95">
        <v>1</v>
      </c>
      <c r="AG45" s="95"/>
      <c r="AH45" s="95"/>
      <c r="AI45" s="97">
        <f>SUM(AG45*10+AH45)/AF45*10</f>
        <v>0</v>
      </c>
      <c r="AJ45" s="95">
        <v>1</v>
      </c>
      <c r="AK45" s="95"/>
      <c r="AL45" s="95"/>
      <c r="AM45" s="98">
        <f>SUM(AK45*10+AL45)/AJ45*10</f>
        <v>0</v>
      </c>
      <c r="AN45" s="95">
        <v>1</v>
      </c>
      <c r="AO45" s="95"/>
      <c r="AP45" s="95"/>
      <c r="AQ45" s="99">
        <f>SUM(AO45*10+AP45)/AN45*10</f>
        <v>0</v>
      </c>
      <c r="AR45" s="95">
        <v>1</v>
      </c>
      <c r="AS45" s="95"/>
      <c r="AT45" s="95"/>
      <c r="AU45" s="96">
        <f>SUM(AS45*10+AT45)/AR45*10</f>
        <v>0</v>
      </c>
      <c r="AV45" s="95">
        <v>1</v>
      </c>
      <c r="AW45" s="95"/>
      <c r="AX45" s="95"/>
      <c r="AY45" s="96">
        <f>SUM(AW45*10+AX45)/AV45*10</f>
        <v>0</v>
      </c>
      <c r="AZ45" s="100">
        <f>IF(H45&lt;250,0,IF(H45&lt;500,250,IF(H45&lt;750,"500",IF(H45&lt;1000,750,IF(H45&lt;1500,1000,IF(H45&lt;2000,1500,IF(H45&lt;2500,2000,IF(H45&lt;3000,2500,3000))))))))</f>
        <v>1000</v>
      </c>
      <c r="BA45" s="101">
        <v>750</v>
      </c>
      <c r="BB45" s="102">
        <f>AZ45-BA45</f>
        <v>250</v>
      </c>
      <c r="BC45" s="100" t="str">
        <f t="shared" si="0"/>
        <v>diploma uitschrijven: 1000 punten</v>
      </c>
      <c r="BD45" s="103">
        <v>42</v>
      </c>
      <c r="BE45" s="103"/>
      <c r="BF45" s="103"/>
      <c r="BG45" s="103"/>
      <c r="BH45" s="103"/>
      <c r="BI45" s="103"/>
      <c r="BJ45" s="103"/>
      <c r="BK45" s="103"/>
      <c r="BL45" s="103"/>
    </row>
    <row r="46" spans="1:64" ht="17.25" customHeight="1" x14ac:dyDescent="0.3">
      <c r="A46" s="86">
        <v>43</v>
      </c>
      <c r="B46" s="86" t="str">
        <f>IF(A46=BD46,"v","x")</f>
        <v>v</v>
      </c>
      <c r="C46" s="10" t="s">
        <v>61</v>
      </c>
      <c r="D46" s="88"/>
      <c r="E46" s="111" t="s">
        <v>242</v>
      </c>
      <c r="F46" s="112"/>
      <c r="G46" s="3" t="s">
        <v>76</v>
      </c>
      <c r="H46" s="91">
        <f>SUM(K46+O46+S46+W46+AA46+AE46+AI46+AM46+AQ46+AU46+AY46)</f>
        <v>79.1666666666667</v>
      </c>
      <c r="I46" s="86">
        <v>2001</v>
      </c>
      <c r="J46" s="93">
        <f>SUM(2018-I46)</f>
        <v>17</v>
      </c>
      <c r="K46" s="94">
        <v>79.1666666666667</v>
      </c>
      <c r="L46" s="95">
        <v>1</v>
      </c>
      <c r="M46" s="95"/>
      <c r="N46" s="95"/>
      <c r="O46" s="96">
        <f>SUM(M46*10+N46)/L46*10</f>
        <v>0</v>
      </c>
      <c r="P46" s="95">
        <v>1</v>
      </c>
      <c r="Q46" s="95"/>
      <c r="R46" s="95"/>
      <c r="S46" s="96">
        <f>SUM(Q46*10+R46)/P46*10</f>
        <v>0</v>
      </c>
      <c r="T46" s="95">
        <v>1</v>
      </c>
      <c r="U46" s="95"/>
      <c r="V46" s="95"/>
      <c r="W46" s="96">
        <f>SUM(U46*10+V46)/T46*10</f>
        <v>0</v>
      </c>
      <c r="X46" s="95">
        <v>1</v>
      </c>
      <c r="Y46" s="95"/>
      <c r="Z46" s="95"/>
      <c r="AA46" s="96">
        <f>SUM(Y46*10+Z46/2)/X46*10</f>
        <v>0</v>
      </c>
      <c r="AB46" s="95">
        <v>1</v>
      </c>
      <c r="AC46" s="95"/>
      <c r="AD46" s="95"/>
      <c r="AE46" s="97">
        <f>SUM(AC46*10+AD46)/AB46*10</f>
        <v>0</v>
      </c>
      <c r="AF46" s="95">
        <v>1</v>
      </c>
      <c r="AG46" s="95"/>
      <c r="AH46" s="95"/>
      <c r="AI46" s="97">
        <f>SUM(AG46*10+AH46)/AF46*10</f>
        <v>0</v>
      </c>
      <c r="AJ46" s="95">
        <v>1</v>
      </c>
      <c r="AK46" s="95"/>
      <c r="AL46" s="95"/>
      <c r="AM46" s="98">
        <f>SUM(AK46*10+AL46)/AJ46*10</f>
        <v>0</v>
      </c>
      <c r="AN46" s="95">
        <v>1</v>
      </c>
      <c r="AO46" s="95"/>
      <c r="AP46" s="95"/>
      <c r="AQ46" s="99">
        <f>SUM(AO46*10+AP46)/AN46*10</f>
        <v>0</v>
      </c>
      <c r="AR46" s="95">
        <v>1</v>
      </c>
      <c r="AS46" s="95"/>
      <c r="AT46" s="95"/>
      <c r="AU46" s="96">
        <f>SUM(AS46*10+AT46)/AR46*10</f>
        <v>0</v>
      </c>
      <c r="AV46" s="95">
        <v>1</v>
      </c>
      <c r="AW46" s="95"/>
      <c r="AX46" s="95"/>
      <c r="AY46" s="96">
        <f>SUM(AW46*10+AX46)/AV46*10</f>
        <v>0</v>
      </c>
      <c r="AZ46" s="100">
        <f>IF(H46&lt;250,0,IF(H46&lt;500,250,IF(H46&lt;750,"500",IF(H46&lt;1000,750,IF(H46&lt;1500,1000,IF(H46&lt;2000,1500,IF(H46&lt;2500,2000,IF(H46&lt;3000,2500,3000))))))))</f>
        <v>0</v>
      </c>
      <c r="BA46" s="101">
        <v>0</v>
      </c>
      <c r="BB46" s="102">
        <f>AZ46-BA46</f>
        <v>0</v>
      </c>
      <c r="BC46" s="100" t="str">
        <f t="shared" si="0"/>
        <v>geen actie</v>
      </c>
      <c r="BD46" s="103">
        <v>43</v>
      </c>
      <c r="BH46" s="103"/>
      <c r="BI46" s="103"/>
      <c r="BJ46" s="103"/>
      <c r="BK46" s="103"/>
      <c r="BL46" s="103"/>
    </row>
    <row r="47" spans="1:64" ht="17.25" customHeight="1" x14ac:dyDescent="0.3">
      <c r="A47" s="86">
        <v>44</v>
      </c>
      <c r="B47" s="86" t="str">
        <f>IF(A47=BD47,"v","x")</f>
        <v>v</v>
      </c>
      <c r="C47" s="10" t="s">
        <v>61</v>
      </c>
      <c r="D47" s="105"/>
      <c r="E47" s="108" t="s">
        <v>243</v>
      </c>
      <c r="F47" s="86">
        <v>116373</v>
      </c>
      <c r="G47" s="86" t="s">
        <v>189</v>
      </c>
      <c r="H47" s="91">
        <f>SUM(K47+O47+S47+W47+AA47+AE47+AI47+AM47+AQ47+AU47+AY47)</f>
        <v>2948.5167887667935</v>
      </c>
      <c r="I47" s="102">
        <v>2005</v>
      </c>
      <c r="J47" s="93">
        <f>SUM(2018-I47)</f>
        <v>13</v>
      </c>
      <c r="K47" s="94">
        <v>2442.8659951159998</v>
      </c>
      <c r="L47" s="95">
        <v>18</v>
      </c>
      <c r="M47" s="95">
        <v>14</v>
      </c>
      <c r="N47" s="95">
        <v>83</v>
      </c>
      <c r="O47" s="96">
        <f>SUM(M47*10+N47)/L47*10</f>
        <v>123.88888888888889</v>
      </c>
      <c r="P47" s="95">
        <v>15</v>
      </c>
      <c r="Q47" s="95">
        <v>12</v>
      </c>
      <c r="R47" s="95">
        <v>68</v>
      </c>
      <c r="S47" s="96">
        <f>SUM(Q47*10+R47)/P47*10</f>
        <v>125.33333333333333</v>
      </c>
      <c r="T47" s="95">
        <v>12</v>
      </c>
      <c r="U47" s="95">
        <v>11</v>
      </c>
      <c r="V47" s="95">
        <v>58</v>
      </c>
      <c r="W47" s="96">
        <f>SUM(U47*10+V47)/T47*10</f>
        <v>140</v>
      </c>
      <c r="X47" s="95">
        <v>14</v>
      </c>
      <c r="Y47" s="95">
        <v>13</v>
      </c>
      <c r="Z47" s="95">
        <v>66</v>
      </c>
      <c r="AA47" s="96">
        <f>SUM(Y47*10+Z47/2)/X47*10</f>
        <v>116.42857142857142</v>
      </c>
      <c r="AB47" s="95">
        <v>1</v>
      </c>
      <c r="AC47" s="95"/>
      <c r="AD47" s="95"/>
      <c r="AE47" s="97">
        <f>SUM(AC47*10+AD47)/AB47*10</f>
        <v>0</v>
      </c>
      <c r="AF47" s="95">
        <v>1</v>
      </c>
      <c r="AG47" s="95"/>
      <c r="AH47" s="95"/>
      <c r="AI47" s="97">
        <f>SUM(AG47*10+AH47)/AF47*10</f>
        <v>0</v>
      </c>
      <c r="AJ47" s="95">
        <v>1</v>
      </c>
      <c r="AK47" s="95"/>
      <c r="AL47" s="95"/>
      <c r="AM47" s="98">
        <f>SUM(AK47*10+AL47)/AJ47*10</f>
        <v>0</v>
      </c>
      <c r="AN47" s="95">
        <v>1</v>
      </c>
      <c r="AO47" s="95"/>
      <c r="AP47" s="95"/>
      <c r="AQ47" s="99">
        <f>SUM(AO47*10+AP47)/AN47*10</f>
        <v>0</v>
      </c>
      <c r="AR47" s="95">
        <v>1</v>
      </c>
      <c r="AS47" s="95"/>
      <c r="AT47" s="95"/>
      <c r="AU47" s="96">
        <f>SUM(AS47*10+AT47)/AR47*10</f>
        <v>0</v>
      </c>
      <c r="AV47" s="95">
        <v>1</v>
      </c>
      <c r="AW47" s="95"/>
      <c r="AX47" s="95"/>
      <c r="AY47" s="96">
        <f>SUM(AW47*10+AX47)/AV47*10</f>
        <v>0</v>
      </c>
      <c r="AZ47" s="100">
        <f>IF(H47&lt;250,0,IF(H47&lt;500,250,IF(H47&lt;750,"500",IF(H47&lt;1000,750,IF(H47&lt;1500,1000,IF(H47&lt;2000,1500,IF(H47&lt;2500,2000,IF(H47&lt;3000,2500,3000))))))))</f>
        <v>2500</v>
      </c>
      <c r="BA47" s="101">
        <v>2500</v>
      </c>
      <c r="BB47" s="102">
        <f>AZ47-BA47</f>
        <v>0</v>
      </c>
      <c r="BC47" s="100" t="str">
        <f t="shared" si="0"/>
        <v>geen actie</v>
      </c>
      <c r="BD47" s="103">
        <v>44</v>
      </c>
      <c r="BE47" s="103"/>
      <c r="BF47" s="103"/>
      <c r="BG47" s="103"/>
      <c r="BH47" s="103"/>
      <c r="BI47" s="103"/>
      <c r="BJ47" s="103"/>
      <c r="BK47" s="103"/>
      <c r="BL47" s="103"/>
    </row>
    <row r="48" spans="1:64" ht="17.25" customHeight="1" x14ac:dyDescent="0.3">
      <c r="A48" s="86">
        <v>45</v>
      </c>
      <c r="B48" s="86" t="str">
        <f>IF(A48=BD48,"v","x")</f>
        <v>v</v>
      </c>
      <c r="C48" s="10" t="s">
        <v>61</v>
      </c>
      <c r="D48" s="88"/>
      <c r="E48" s="111" t="s">
        <v>244</v>
      </c>
      <c r="F48" s="112"/>
      <c r="G48" s="3" t="s">
        <v>65</v>
      </c>
      <c r="H48" s="91">
        <f>SUM(K48+O48+S48+W48+AA48+AE48+AI48+AM48+AQ48+AU48+AY48)</f>
        <v>127</v>
      </c>
      <c r="I48" s="86">
        <v>2002</v>
      </c>
      <c r="J48" s="93">
        <f>SUM(2018-I48)</f>
        <v>16</v>
      </c>
      <c r="K48" s="94">
        <v>127</v>
      </c>
      <c r="L48" s="95">
        <v>1</v>
      </c>
      <c r="M48" s="95"/>
      <c r="N48" s="95"/>
      <c r="O48" s="96">
        <f>SUM(M48*10+N48)/L48*10</f>
        <v>0</v>
      </c>
      <c r="P48" s="95">
        <v>1</v>
      </c>
      <c r="Q48" s="95"/>
      <c r="R48" s="95"/>
      <c r="S48" s="96">
        <f>SUM(Q48*10+R48)/P48*10</f>
        <v>0</v>
      </c>
      <c r="T48" s="95">
        <v>1</v>
      </c>
      <c r="U48" s="95"/>
      <c r="V48" s="95"/>
      <c r="W48" s="96">
        <f>SUM(U48*10+V48)/T48*10</f>
        <v>0</v>
      </c>
      <c r="X48" s="95">
        <v>1</v>
      </c>
      <c r="Y48" s="95"/>
      <c r="Z48" s="95"/>
      <c r="AA48" s="96">
        <f>SUM(Y48*10+Z48/2)/X48*10</f>
        <v>0</v>
      </c>
      <c r="AB48" s="95">
        <v>1</v>
      </c>
      <c r="AC48" s="95"/>
      <c r="AD48" s="95"/>
      <c r="AE48" s="97">
        <f>SUM(AC48*10+AD48)/AB48*10</f>
        <v>0</v>
      </c>
      <c r="AF48" s="95">
        <v>1</v>
      </c>
      <c r="AG48" s="95"/>
      <c r="AH48" s="95"/>
      <c r="AI48" s="97">
        <f>SUM(AG48*10+AH48)/AF48*10</f>
        <v>0</v>
      </c>
      <c r="AJ48" s="95">
        <v>1</v>
      </c>
      <c r="AK48" s="95"/>
      <c r="AL48" s="95"/>
      <c r="AM48" s="98">
        <f>SUM(AK48*10+AL48)/AJ48*10</f>
        <v>0</v>
      </c>
      <c r="AN48" s="95">
        <v>1</v>
      </c>
      <c r="AO48" s="95"/>
      <c r="AP48" s="95"/>
      <c r="AQ48" s="99">
        <f>SUM(AO48*10+AP48)/AN48*10</f>
        <v>0</v>
      </c>
      <c r="AR48" s="95">
        <v>1</v>
      </c>
      <c r="AS48" s="95"/>
      <c r="AT48" s="95"/>
      <c r="AU48" s="96">
        <f>SUM(AS48*10+AT48)/AR48*10</f>
        <v>0</v>
      </c>
      <c r="AV48" s="95">
        <v>1</v>
      </c>
      <c r="AW48" s="95"/>
      <c r="AX48" s="95"/>
      <c r="AY48" s="96">
        <f>SUM(AW48*10+AX48)/AV48*10</f>
        <v>0</v>
      </c>
      <c r="AZ48" s="100">
        <f>IF(H48&lt;250,0,IF(H48&lt;500,250,IF(H48&lt;750,"500",IF(H48&lt;1000,750,IF(H48&lt;1500,1000,IF(H48&lt;2000,1500,IF(H48&lt;2500,2000,IF(H48&lt;3000,2500,3000))))))))</f>
        <v>0</v>
      </c>
      <c r="BA48" s="101">
        <v>0</v>
      </c>
      <c r="BB48" s="102">
        <f>AZ48-BA48</f>
        <v>0</v>
      </c>
      <c r="BC48" s="100" t="str">
        <f t="shared" si="0"/>
        <v>geen actie</v>
      </c>
      <c r="BD48" s="103">
        <v>45</v>
      </c>
      <c r="BE48" s="103"/>
    </row>
    <row r="49" spans="1:57" ht="17.25" customHeight="1" x14ac:dyDescent="0.3">
      <c r="A49" s="86">
        <v>46</v>
      </c>
      <c r="B49" s="86" t="str">
        <f>IF(A49=BD49,"v","x")</f>
        <v>v</v>
      </c>
      <c r="C49" s="10" t="s">
        <v>61</v>
      </c>
      <c r="D49" s="105"/>
      <c r="E49" s="111" t="s">
        <v>245</v>
      </c>
      <c r="F49" s="106">
        <v>116371</v>
      </c>
      <c r="G49" s="90" t="s">
        <v>189</v>
      </c>
      <c r="H49" s="91">
        <f>SUM(K49+O49+S49+W49+AA49+AE49+AI49+AM49+AQ49+AU49+AY49)</f>
        <v>1515.8888888888891</v>
      </c>
      <c r="I49" s="90">
        <v>2006</v>
      </c>
      <c r="J49" s="93">
        <f>SUM(2018-I49)</f>
        <v>12</v>
      </c>
      <c r="K49" s="94">
        <v>1482</v>
      </c>
      <c r="L49" s="95">
        <v>18</v>
      </c>
      <c r="M49" s="95">
        <v>0</v>
      </c>
      <c r="N49" s="95">
        <v>19</v>
      </c>
      <c r="O49" s="96">
        <f>SUM(M49*10+N49)/L49*10</f>
        <v>10.555555555555555</v>
      </c>
      <c r="P49" s="95">
        <v>15</v>
      </c>
      <c r="Q49" s="95">
        <v>1</v>
      </c>
      <c r="R49" s="95">
        <v>15</v>
      </c>
      <c r="S49" s="96">
        <f>SUM(Q49*10+R49)/P49*10</f>
        <v>16.666666666666668</v>
      </c>
      <c r="T49" s="95">
        <v>12</v>
      </c>
      <c r="U49" s="95">
        <v>0</v>
      </c>
      <c r="V49" s="95">
        <v>8</v>
      </c>
      <c r="W49" s="96">
        <f>SUM(U49*10+V49)/T49*10</f>
        <v>6.6666666666666661</v>
      </c>
      <c r="X49" s="95">
        <v>1</v>
      </c>
      <c r="Y49" s="95"/>
      <c r="Z49" s="95"/>
      <c r="AA49" s="96">
        <f>SUM(Y49*10+Z49/2)/X49*10</f>
        <v>0</v>
      </c>
      <c r="AB49" s="95">
        <v>1</v>
      </c>
      <c r="AC49" s="95"/>
      <c r="AD49" s="95"/>
      <c r="AE49" s="97">
        <f>SUM(AC49*10+AD49)/AB49*10</f>
        <v>0</v>
      </c>
      <c r="AF49" s="95">
        <v>1</v>
      </c>
      <c r="AG49" s="95"/>
      <c r="AH49" s="95"/>
      <c r="AI49" s="97">
        <f>SUM(AG49*10+AH49)/AF49*10</f>
        <v>0</v>
      </c>
      <c r="AJ49" s="95">
        <v>1</v>
      </c>
      <c r="AK49" s="95"/>
      <c r="AL49" s="95"/>
      <c r="AM49" s="98">
        <f>SUM(AK49*10+AL49)/AJ49*10</f>
        <v>0</v>
      </c>
      <c r="AN49" s="95">
        <v>1</v>
      </c>
      <c r="AO49" s="95"/>
      <c r="AP49" s="95"/>
      <c r="AQ49" s="99">
        <f>SUM(AO49*10+AP49)/AN49*10</f>
        <v>0</v>
      </c>
      <c r="AR49" s="95">
        <v>1</v>
      </c>
      <c r="AS49" s="95"/>
      <c r="AT49" s="95"/>
      <c r="AU49" s="96">
        <f>SUM(AS49*10+AT49)/AR49*10</f>
        <v>0</v>
      </c>
      <c r="AV49" s="95">
        <v>1</v>
      </c>
      <c r="AW49" s="95"/>
      <c r="AX49" s="95"/>
      <c r="AY49" s="96">
        <f>SUM(AW49*10+AX49)/AV49*10</f>
        <v>0</v>
      </c>
      <c r="AZ49" s="100">
        <f>IF(H49&lt;250,0,IF(H49&lt;500,250,IF(H49&lt;750,"500",IF(H49&lt;1000,750,IF(H49&lt;1500,1000,IF(H49&lt;2000,1500,IF(H49&lt;2500,2000,IF(H49&lt;3000,2500,3000))))))))</f>
        <v>1500</v>
      </c>
      <c r="BA49" s="101">
        <v>1500</v>
      </c>
      <c r="BB49" s="102">
        <f>AZ49-BA49</f>
        <v>0</v>
      </c>
      <c r="BC49" s="100" t="str">
        <f t="shared" si="0"/>
        <v>geen actie</v>
      </c>
      <c r="BD49" s="103">
        <v>46</v>
      </c>
      <c r="BE49" s="103"/>
    </row>
    <row r="50" spans="1:57" ht="17.25" customHeight="1" x14ac:dyDescent="0.3">
      <c r="A50" s="86">
        <v>55</v>
      </c>
      <c r="B50" s="86" t="str">
        <f>IF(A50=BD50,"v","x")</f>
        <v>v</v>
      </c>
      <c r="C50" s="10"/>
      <c r="D50" s="100"/>
      <c r="E50" s="108" t="s">
        <v>246</v>
      </c>
      <c r="F50" s="90">
        <v>113744</v>
      </c>
      <c r="G50" s="90" t="s">
        <v>193</v>
      </c>
      <c r="H50" s="91">
        <f>SUM(K50+O50+S50+W50+AA50+AE50+AI50+AM50+AQ50+AU50+AY50)</f>
        <v>313.19047619047615</v>
      </c>
      <c r="I50" s="92">
        <v>2003</v>
      </c>
      <c r="J50" s="93">
        <f>SUM(2018-I50)</f>
        <v>15</v>
      </c>
      <c r="K50" s="94">
        <v>0</v>
      </c>
      <c r="L50" s="95">
        <v>13</v>
      </c>
      <c r="M50" s="95">
        <v>13</v>
      </c>
      <c r="N50" s="95">
        <v>65</v>
      </c>
      <c r="O50" s="96">
        <f>SUM(M50*10+N50)/L50*10</f>
        <v>150</v>
      </c>
      <c r="P50" s="95">
        <v>15</v>
      </c>
      <c r="Q50" s="95">
        <v>8</v>
      </c>
      <c r="R50" s="95">
        <v>48</v>
      </c>
      <c r="S50" s="96">
        <f>SUM(Q50*10+R50)/P50*10</f>
        <v>85.333333333333329</v>
      </c>
      <c r="T50" s="95">
        <v>1</v>
      </c>
      <c r="U50" s="95"/>
      <c r="V50" s="95"/>
      <c r="W50" s="96">
        <f>SUM(U50*10+V50)/T50*10</f>
        <v>0</v>
      </c>
      <c r="X50" s="95">
        <v>14</v>
      </c>
      <c r="Y50" s="95">
        <v>8</v>
      </c>
      <c r="Z50" s="95">
        <v>58</v>
      </c>
      <c r="AA50" s="96">
        <f>SUM(Y50*10+Z50/2)/X50*10</f>
        <v>77.857142857142861</v>
      </c>
      <c r="AB50" s="95">
        <v>1</v>
      </c>
      <c r="AC50" s="95"/>
      <c r="AD50" s="95"/>
      <c r="AE50" s="97">
        <f>SUM(AC50*10+AD50)/AB50*10</f>
        <v>0</v>
      </c>
      <c r="AF50" s="95">
        <v>1</v>
      </c>
      <c r="AG50" s="95"/>
      <c r="AH50" s="95"/>
      <c r="AI50" s="97">
        <f>SUM(AG50*10+AH50)/AF50*10</f>
        <v>0</v>
      </c>
      <c r="AJ50" s="95">
        <v>1</v>
      </c>
      <c r="AK50" s="95"/>
      <c r="AL50" s="95"/>
      <c r="AM50" s="98">
        <f>SUM(AK50*10+AL50)/AJ50*10</f>
        <v>0</v>
      </c>
      <c r="AN50" s="95">
        <v>1</v>
      </c>
      <c r="AO50" s="95"/>
      <c r="AP50" s="95"/>
      <c r="AQ50" s="99">
        <f>SUM(AO50*10+AP50)/AN50*10</f>
        <v>0</v>
      </c>
      <c r="AR50" s="95">
        <v>1</v>
      </c>
      <c r="AS50" s="95"/>
      <c r="AT50" s="95"/>
      <c r="AU50" s="96">
        <f>SUM(AS50*10+AT50)/AR50*10</f>
        <v>0</v>
      </c>
      <c r="AV50" s="95">
        <v>1</v>
      </c>
      <c r="AW50" s="95"/>
      <c r="AX50" s="95"/>
      <c r="AY50" s="96">
        <f>SUM(AW50*10+AX50)/AV50*10</f>
        <v>0</v>
      </c>
      <c r="AZ50" s="100">
        <f>IF(H50&lt;250,0,IF(H50&lt;500,250,IF(H50&lt;750,"500",IF(H50&lt;1000,750,IF(H50&lt;1500,1000,IF(H50&lt;2000,1500,IF(H50&lt;2500,2000,IF(H50&lt;3000,2500,3000))))))))</f>
        <v>250</v>
      </c>
      <c r="BA50" s="101">
        <v>0</v>
      </c>
      <c r="BB50" s="102">
        <f>AZ50-BA50</f>
        <v>250</v>
      </c>
      <c r="BC50" s="100" t="str">
        <f t="shared" si="0"/>
        <v>diploma uitschrijven: 250 punten</v>
      </c>
      <c r="BD50" s="103">
        <v>55</v>
      </c>
    </row>
    <row r="51" spans="1:57" ht="17.25" customHeight="1" x14ac:dyDescent="0.3">
      <c r="A51" s="86">
        <v>47</v>
      </c>
      <c r="B51" s="86" t="str">
        <f>IF(A51=BD51,"v","x")</f>
        <v>v</v>
      </c>
      <c r="C51" s="10" t="s">
        <v>61</v>
      </c>
      <c r="D51" s="88"/>
      <c r="E51" s="111" t="s">
        <v>247</v>
      </c>
      <c r="F51" s="90"/>
      <c r="G51" s="90" t="s">
        <v>204</v>
      </c>
      <c r="H51" s="91">
        <f>SUM(K51+O51+S51+W51+AA51+AE51+AI51+AM51+AQ51+AU51+AY51)</f>
        <v>1044.4126984126999</v>
      </c>
      <c r="I51" s="92">
        <v>2003</v>
      </c>
      <c r="J51" s="93">
        <f>SUM(2018-I51)</f>
        <v>15</v>
      </c>
      <c r="K51" s="94">
        <v>1044.4126984126999</v>
      </c>
      <c r="L51" s="95">
        <v>1</v>
      </c>
      <c r="M51" s="95"/>
      <c r="N51" s="95"/>
      <c r="O51" s="96">
        <f>SUM(M51*10+N51)/L51*10</f>
        <v>0</v>
      </c>
      <c r="P51" s="95">
        <v>1</v>
      </c>
      <c r="Q51" s="95"/>
      <c r="R51" s="95"/>
      <c r="S51" s="96">
        <f>SUM(Q51*10+R51)/P51*10</f>
        <v>0</v>
      </c>
      <c r="T51" s="95">
        <v>1</v>
      </c>
      <c r="U51" s="95"/>
      <c r="V51" s="95"/>
      <c r="W51" s="96">
        <f>SUM(U51*10+V51)/T51*10</f>
        <v>0</v>
      </c>
      <c r="X51" s="95">
        <v>1</v>
      </c>
      <c r="Y51" s="95"/>
      <c r="Z51" s="95"/>
      <c r="AA51" s="96">
        <f>SUM(Y51*10+Z51/2)/X51*10</f>
        <v>0</v>
      </c>
      <c r="AB51" s="95">
        <v>1</v>
      </c>
      <c r="AC51" s="95"/>
      <c r="AD51" s="95"/>
      <c r="AE51" s="97">
        <f>SUM(AC51*10+AD51)/AB51*10</f>
        <v>0</v>
      </c>
      <c r="AF51" s="95">
        <v>1</v>
      </c>
      <c r="AG51" s="95"/>
      <c r="AH51" s="95"/>
      <c r="AI51" s="97">
        <f>SUM(AG51*10+AH51)/AF51*10</f>
        <v>0</v>
      </c>
      <c r="AJ51" s="95">
        <v>1</v>
      </c>
      <c r="AK51" s="95"/>
      <c r="AL51" s="95"/>
      <c r="AM51" s="98">
        <f>SUM(AK51*10+AL51)/AJ51*10</f>
        <v>0</v>
      </c>
      <c r="AN51" s="95">
        <v>1</v>
      </c>
      <c r="AO51" s="95"/>
      <c r="AP51" s="95"/>
      <c r="AQ51" s="99">
        <f>SUM(AO51*10+AP51)/AN51*10</f>
        <v>0</v>
      </c>
      <c r="AR51" s="95">
        <v>1</v>
      </c>
      <c r="AS51" s="95"/>
      <c r="AT51" s="95"/>
      <c r="AU51" s="96">
        <f>SUM(AS51*10+AT51)/AR51*10</f>
        <v>0</v>
      </c>
      <c r="AV51" s="95">
        <v>1</v>
      </c>
      <c r="AW51" s="95"/>
      <c r="AX51" s="95"/>
      <c r="AY51" s="96">
        <f>SUM(AW51*10+AX51)/AV51*10</f>
        <v>0</v>
      </c>
      <c r="AZ51" s="100">
        <f>IF(H51&lt;250,0,IF(H51&lt;500,250,IF(H51&lt;750,"500",IF(H51&lt;1000,750,IF(H51&lt;1500,1000,IF(H51&lt;2000,1500,IF(H51&lt;2500,2000,IF(H51&lt;3000,2500,3000))))))))</f>
        <v>1000</v>
      </c>
      <c r="BA51" s="101">
        <v>1000</v>
      </c>
      <c r="BB51" s="102">
        <f>AZ51-BA51</f>
        <v>0</v>
      </c>
      <c r="BC51" s="100" t="str">
        <f t="shared" si="0"/>
        <v>geen actie</v>
      </c>
      <c r="BD51" s="103">
        <v>47</v>
      </c>
    </row>
    <row r="52" spans="1:57" ht="17.25" customHeight="1" x14ac:dyDescent="0.3">
      <c r="A52" s="86">
        <v>48</v>
      </c>
      <c r="B52" s="86" t="str">
        <f>IF(A52=BD52,"v","x")</f>
        <v>v</v>
      </c>
      <c r="C52" s="10"/>
      <c r="D52" s="105"/>
      <c r="E52" s="111" t="s">
        <v>248</v>
      </c>
      <c r="F52" s="106" t="s">
        <v>249</v>
      </c>
      <c r="G52" s="110" t="s">
        <v>186</v>
      </c>
      <c r="H52" s="91">
        <f>SUM(K52+O52+S52+W52+AA52+AE52+AI52+AM52+AQ52+AU52+AY52)</f>
        <v>836.0598290598291</v>
      </c>
      <c r="I52" s="90">
        <v>2004</v>
      </c>
      <c r="J52" s="93">
        <f>SUM(2018-I52)</f>
        <v>14</v>
      </c>
      <c r="K52" s="94">
        <v>565.01587301587301</v>
      </c>
      <c r="L52" s="95">
        <v>13</v>
      </c>
      <c r="M52" s="95">
        <v>4</v>
      </c>
      <c r="N52" s="95">
        <v>31</v>
      </c>
      <c r="O52" s="96">
        <f>SUM(M52*10+N52)/L52*10</f>
        <v>54.615384615384613</v>
      </c>
      <c r="P52" s="95">
        <v>15</v>
      </c>
      <c r="Q52" s="95">
        <v>9</v>
      </c>
      <c r="R52" s="95">
        <v>43</v>
      </c>
      <c r="S52" s="96">
        <f>SUM(Q52*10+R52)/P52*10</f>
        <v>88.666666666666671</v>
      </c>
      <c r="T52" s="95">
        <v>10</v>
      </c>
      <c r="U52" s="95">
        <v>4</v>
      </c>
      <c r="V52" s="95">
        <v>38</v>
      </c>
      <c r="W52" s="96">
        <f>SUM(U52*10+V52)/T52*10</f>
        <v>78</v>
      </c>
      <c r="X52" s="95">
        <v>21</v>
      </c>
      <c r="Y52" s="95">
        <v>7</v>
      </c>
      <c r="Z52" s="95">
        <v>69</v>
      </c>
      <c r="AA52" s="96">
        <f>SUM(Y52*10+Z52/2)/X52*10</f>
        <v>49.761904761904759</v>
      </c>
      <c r="AB52" s="95">
        <v>1</v>
      </c>
      <c r="AC52" s="95"/>
      <c r="AD52" s="95"/>
      <c r="AE52" s="97">
        <f>SUM(AC52*10+AD52)/AB52*10</f>
        <v>0</v>
      </c>
      <c r="AF52" s="95">
        <v>1</v>
      </c>
      <c r="AG52" s="95"/>
      <c r="AH52" s="95"/>
      <c r="AI52" s="97">
        <f>SUM(AG52*10+AH52)/AF52*10</f>
        <v>0</v>
      </c>
      <c r="AJ52" s="95">
        <v>1</v>
      </c>
      <c r="AK52" s="95"/>
      <c r="AL52" s="95"/>
      <c r="AM52" s="98">
        <f>SUM(AK52*10+AL52)/AJ52*10</f>
        <v>0</v>
      </c>
      <c r="AN52" s="95">
        <v>1</v>
      </c>
      <c r="AO52" s="95"/>
      <c r="AP52" s="95"/>
      <c r="AQ52" s="99">
        <f>SUM(AO52*10+AP52)/AN52*10</f>
        <v>0</v>
      </c>
      <c r="AR52" s="95">
        <v>1</v>
      </c>
      <c r="AS52" s="95"/>
      <c r="AT52" s="95"/>
      <c r="AU52" s="96">
        <f>SUM(AS52*10+AT52)/AR52*10</f>
        <v>0</v>
      </c>
      <c r="AV52" s="95">
        <v>1</v>
      </c>
      <c r="AW52" s="95"/>
      <c r="AX52" s="95"/>
      <c r="AY52" s="96">
        <f>SUM(AW52*10+AX52)/AV52*10</f>
        <v>0</v>
      </c>
      <c r="AZ52" s="100">
        <f>IF(H52&lt;250,0,IF(H52&lt;500,250,IF(H52&lt;750,"500",IF(H52&lt;1000,750,IF(H52&lt;1500,1000,IF(H52&lt;2000,1500,IF(H52&lt;2500,2000,IF(H52&lt;3000,2500,3000))))))))</f>
        <v>750</v>
      </c>
      <c r="BA52" s="101">
        <v>750</v>
      </c>
      <c r="BB52" s="102">
        <f>AZ52-BA52</f>
        <v>0</v>
      </c>
      <c r="BC52" s="100" t="str">
        <f t="shared" si="0"/>
        <v>geen actie</v>
      </c>
      <c r="BD52" s="103">
        <v>48</v>
      </c>
    </row>
    <row r="53" spans="1:57" ht="17.25" customHeight="1" x14ac:dyDescent="0.3">
      <c r="A53" s="86">
        <v>49</v>
      </c>
      <c r="B53" s="86" t="str">
        <f>IF(A53=BD53,"v","x")</f>
        <v>v</v>
      </c>
      <c r="C53" s="10"/>
      <c r="D53" s="88"/>
      <c r="E53" s="111" t="s">
        <v>250</v>
      </c>
      <c r="F53" s="90"/>
      <c r="G53" s="86" t="s">
        <v>204</v>
      </c>
      <c r="H53" s="91">
        <f>SUM(K53+O53+S53+W53+AA53+AE53+AI53+AM53+AQ53+AU53+AY53)</f>
        <v>690.89473684210498</v>
      </c>
      <c r="I53" s="92">
        <v>2004</v>
      </c>
      <c r="J53" s="93">
        <f>SUM(2018-I53)</f>
        <v>14</v>
      </c>
      <c r="K53" s="94">
        <v>690.89473684210498</v>
      </c>
      <c r="L53" s="95">
        <v>1</v>
      </c>
      <c r="M53" s="95"/>
      <c r="N53" s="95"/>
      <c r="O53" s="96">
        <f>SUM(M53*10+N53)/L53*10</f>
        <v>0</v>
      </c>
      <c r="P53" s="95">
        <v>1</v>
      </c>
      <c r="Q53" s="95"/>
      <c r="R53" s="95"/>
      <c r="S53" s="96">
        <f>SUM(Q53*10+R53)/P53*10</f>
        <v>0</v>
      </c>
      <c r="T53" s="95">
        <v>1</v>
      </c>
      <c r="U53" s="95"/>
      <c r="V53" s="95"/>
      <c r="W53" s="96">
        <f>SUM(U53*10+V53)/T53*10</f>
        <v>0</v>
      </c>
      <c r="X53" s="95">
        <v>1</v>
      </c>
      <c r="Y53" s="95"/>
      <c r="Z53" s="95"/>
      <c r="AA53" s="96">
        <f>SUM(Y53*10+Z53/2)/X53*10</f>
        <v>0</v>
      </c>
      <c r="AB53" s="95">
        <v>1</v>
      </c>
      <c r="AC53" s="95"/>
      <c r="AD53" s="95"/>
      <c r="AE53" s="97">
        <f>SUM(AC53*10+AD53)/AB53*10</f>
        <v>0</v>
      </c>
      <c r="AF53" s="95">
        <v>1</v>
      </c>
      <c r="AG53" s="95"/>
      <c r="AH53" s="95"/>
      <c r="AI53" s="97">
        <f>SUM(AG53*10+AH53)/AF53*10</f>
        <v>0</v>
      </c>
      <c r="AJ53" s="95">
        <v>1</v>
      </c>
      <c r="AK53" s="95"/>
      <c r="AL53" s="95"/>
      <c r="AM53" s="98">
        <f>SUM(AK53*10+AL53)/AJ53*10</f>
        <v>0</v>
      </c>
      <c r="AN53" s="95">
        <v>1</v>
      </c>
      <c r="AO53" s="95"/>
      <c r="AP53" s="95"/>
      <c r="AQ53" s="99">
        <f>SUM(AO53*10+AP53)/AN53*10</f>
        <v>0</v>
      </c>
      <c r="AR53" s="95">
        <v>1</v>
      </c>
      <c r="AS53" s="95"/>
      <c r="AT53" s="95"/>
      <c r="AU53" s="96">
        <f>SUM(AS53*10+AT53)/AR53*10</f>
        <v>0</v>
      </c>
      <c r="AV53" s="95">
        <v>1</v>
      </c>
      <c r="AW53" s="95"/>
      <c r="AX53" s="95"/>
      <c r="AY53" s="96">
        <f>SUM(AW53*10+AX53)/AV53*10</f>
        <v>0</v>
      </c>
      <c r="AZ53" s="100" t="str">
        <f>IF(H53&lt;250,0,IF(H53&lt;500,250,IF(H53&lt;750,"500",IF(H53&lt;1000,750,IF(H53&lt;1500,1000,IF(H53&lt;2000,1500,IF(H53&lt;2500,2000,IF(H53&lt;3000,2500,3000))))))))</f>
        <v>500</v>
      </c>
      <c r="BA53" s="101">
        <v>500</v>
      </c>
      <c r="BB53" s="102">
        <f>AZ53-BA53</f>
        <v>0</v>
      </c>
      <c r="BC53" s="100" t="str">
        <f t="shared" si="0"/>
        <v>geen actie</v>
      </c>
      <c r="BD53" s="103">
        <v>49</v>
      </c>
      <c r="BE53" s="103"/>
    </row>
    <row r="54" spans="1:57" ht="17.25" customHeight="1" x14ac:dyDescent="0.3">
      <c r="A54" s="86">
        <v>50</v>
      </c>
      <c r="B54" s="86" t="str">
        <f>IF(A54=BD54,"v","x")</f>
        <v>v</v>
      </c>
      <c r="C54" s="10" t="s">
        <v>61</v>
      </c>
      <c r="D54" s="120"/>
      <c r="E54" s="111" t="s">
        <v>251</v>
      </c>
      <c r="F54" s="90">
        <v>115221</v>
      </c>
      <c r="G54" s="90" t="s">
        <v>189</v>
      </c>
      <c r="H54" s="91">
        <f>SUM(K54+O54+S54+W54+AA54+AE54+AI54+AM54+AQ54+AU54+AY54)</f>
        <v>3427.46049701932</v>
      </c>
      <c r="I54" s="92">
        <v>2004</v>
      </c>
      <c r="J54" s="93">
        <f>SUM(2018-I54)</f>
        <v>14</v>
      </c>
      <c r="K54" s="94">
        <v>3301.46049701932</v>
      </c>
      <c r="L54" s="95">
        <v>1</v>
      </c>
      <c r="M54" s="95"/>
      <c r="N54" s="95"/>
      <c r="O54" s="96">
        <f>SUM(M54*10+N54)/L54*10</f>
        <v>0</v>
      </c>
      <c r="P54" s="95">
        <v>15</v>
      </c>
      <c r="Q54" s="95">
        <v>12</v>
      </c>
      <c r="R54" s="95">
        <v>69</v>
      </c>
      <c r="S54" s="96">
        <f>SUM(Q54*10+R54)/P54*10</f>
        <v>126</v>
      </c>
      <c r="T54" s="95">
        <v>1</v>
      </c>
      <c r="U54" s="95"/>
      <c r="V54" s="95"/>
      <c r="W54" s="96">
        <f>SUM(U54*10+V54)/T54*10</f>
        <v>0</v>
      </c>
      <c r="X54" s="95">
        <v>1</v>
      </c>
      <c r="Y54" s="95"/>
      <c r="Z54" s="95"/>
      <c r="AA54" s="96">
        <f>SUM(Y54*10+Z54/2)/X54*10</f>
        <v>0</v>
      </c>
      <c r="AB54" s="95">
        <v>1</v>
      </c>
      <c r="AC54" s="95"/>
      <c r="AD54" s="95"/>
      <c r="AE54" s="97">
        <f>SUM(AC54*10+AD54)/AB54*10</f>
        <v>0</v>
      </c>
      <c r="AF54" s="95">
        <v>1</v>
      </c>
      <c r="AG54" s="95"/>
      <c r="AH54" s="95"/>
      <c r="AI54" s="97">
        <f>SUM(AG54*10+AH54)/AF54*10</f>
        <v>0</v>
      </c>
      <c r="AJ54" s="95">
        <v>1</v>
      </c>
      <c r="AK54" s="95"/>
      <c r="AL54" s="95"/>
      <c r="AM54" s="98">
        <f>SUM(AK54*10+AL54)/AJ54*10</f>
        <v>0</v>
      </c>
      <c r="AN54" s="95">
        <v>1</v>
      </c>
      <c r="AO54" s="95"/>
      <c r="AP54" s="95"/>
      <c r="AQ54" s="99">
        <f>SUM(AO54*10+AP54)/AN54*10</f>
        <v>0</v>
      </c>
      <c r="AR54" s="95">
        <v>1</v>
      </c>
      <c r="AS54" s="95"/>
      <c r="AT54" s="95"/>
      <c r="AU54" s="96">
        <f>SUM(AS54*10+AT54)/AR54*10</f>
        <v>0</v>
      </c>
      <c r="AV54" s="95">
        <v>1</v>
      </c>
      <c r="AW54" s="95"/>
      <c r="AX54" s="95"/>
      <c r="AY54" s="96">
        <f>SUM(AW54*10+AX54)/AV54*10</f>
        <v>0</v>
      </c>
      <c r="AZ54" s="100">
        <f>IF(H54&lt;250,0,IF(H54&lt;500,250,IF(H54&lt;750,"500",IF(H54&lt;1000,750,IF(H54&lt;1500,1000,IF(H54&lt;2000,1500,IF(H54&lt;2500,2000,IF(H54&lt;3000,2500,3000))))))))</f>
        <v>3000</v>
      </c>
      <c r="BA54" s="101">
        <v>3000</v>
      </c>
      <c r="BB54" s="102">
        <f>AZ54-BA54</f>
        <v>0</v>
      </c>
      <c r="BC54" s="100" t="str">
        <f t="shared" si="0"/>
        <v>geen actie</v>
      </c>
      <c r="BD54" s="103">
        <v>50</v>
      </c>
      <c r="BE54" s="103"/>
    </row>
    <row r="55" spans="1:57" ht="17.25" customHeight="1" x14ac:dyDescent="0.3">
      <c r="A55" s="86">
        <v>51</v>
      </c>
      <c r="B55" s="86" t="str">
        <f>IF(A55=BD55,"v","x")</f>
        <v>v</v>
      </c>
      <c r="C55" s="3"/>
      <c r="D55" s="88"/>
      <c r="E55" s="111" t="s">
        <v>252</v>
      </c>
      <c r="F55" s="106" t="s">
        <v>253</v>
      </c>
      <c r="G55" s="90" t="s">
        <v>204</v>
      </c>
      <c r="H55" s="91">
        <f>SUM(K55+O55+S55+W55+AA55+AE55+AI55+AM55+AQ55+AU55+AY55)</f>
        <v>11.6666666666667</v>
      </c>
      <c r="I55" s="90">
        <v>2006</v>
      </c>
      <c r="J55" s="93">
        <f>SUM(2018-I55)</f>
        <v>12</v>
      </c>
      <c r="K55" s="94">
        <v>11.6666666666667</v>
      </c>
      <c r="L55" s="95">
        <v>1</v>
      </c>
      <c r="M55" s="95"/>
      <c r="N55" s="95"/>
      <c r="O55" s="96">
        <f>SUM(M55*10+N55)/L55*10</f>
        <v>0</v>
      </c>
      <c r="P55" s="95">
        <v>1</v>
      </c>
      <c r="Q55" s="95"/>
      <c r="R55" s="95"/>
      <c r="S55" s="96">
        <f>SUM(Q55*10+R55)/P55*10</f>
        <v>0</v>
      </c>
      <c r="T55" s="95">
        <v>1</v>
      </c>
      <c r="U55" s="95"/>
      <c r="V55" s="95"/>
      <c r="W55" s="96">
        <f>SUM(U55*10+V55)/T55*10</f>
        <v>0</v>
      </c>
      <c r="X55" s="95">
        <v>1</v>
      </c>
      <c r="Y55" s="95"/>
      <c r="Z55" s="95"/>
      <c r="AA55" s="96">
        <f>SUM(Y55*10+Z55/2)/X55*10</f>
        <v>0</v>
      </c>
      <c r="AB55" s="95">
        <v>1</v>
      </c>
      <c r="AC55" s="95"/>
      <c r="AD55" s="95"/>
      <c r="AE55" s="97">
        <f>SUM(AC55*10+AD55)/AB55*10</f>
        <v>0</v>
      </c>
      <c r="AF55" s="95">
        <v>1</v>
      </c>
      <c r="AG55" s="95"/>
      <c r="AH55" s="95"/>
      <c r="AI55" s="97">
        <f>SUM(AG55*10+AH55)/AF55*10</f>
        <v>0</v>
      </c>
      <c r="AJ55" s="95">
        <v>1</v>
      </c>
      <c r="AK55" s="95"/>
      <c r="AL55" s="95"/>
      <c r="AM55" s="98">
        <f>SUM(AK55*10+AL55)/AJ55*10</f>
        <v>0</v>
      </c>
      <c r="AN55" s="95">
        <v>1</v>
      </c>
      <c r="AO55" s="95"/>
      <c r="AP55" s="95"/>
      <c r="AQ55" s="99">
        <f>SUM(AO55*10+AP55)/AN55*10</f>
        <v>0</v>
      </c>
      <c r="AR55" s="95">
        <v>1</v>
      </c>
      <c r="AS55" s="95"/>
      <c r="AT55" s="95"/>
      <c r="AU55" s="96">
        <f>SUM(AS55*10+AT55)/AR55*10</f>
        <v>0</v>
      </c>
      <c r="AV55" s="95">
        <v>1</v>
      </c>
      <c r="AW55" s="95"/>
      <c r="AX55" s="95"/>
      <c r="AY55" s="96">
        <f>SUM(AW55*10+AX55)/AV55*10</f>
        <v>0</v>
      </c>
      <c r="AZ55" s="100">
        <f>IF(H55&lt;250,0,IF(H55&lt;500,250,IF(H55&lt;750,"500",IF(H55&lt;1000,750,IF(H55&lt;1500,1000,IF(H55&lt;2000,1500,IF(H55&lt;2500,2000,IF(H55&lt;3000,2500,3000))))))))</f>
        <v>0</v>
      </c>
      <c r="BA55" s="101">
        <v>0</v>
      </c>
      <c r="BB55" s="102">
        <f>AZ55-BA55</f>
        <v>0</v>
      </c>
      <c r="BC55" s="100" t="str">
        <f t="shared" si="0"/>
        <v>geen actie</v>
      </c>
      <c r="BD55" s="103">
        <v>51</v>
      </c>
    </row>
    <row r="56" spans="1:57" ht="18.75" customHeight="1" x14ac:dyDescent="0.3">
      <c r="A56" s="86">
        <v>52</v>
      </c>
      <c r="B56" s="86" t="str">
        <f>IF(A56=BD56,"v","x")</f>
        <v>v</v>
      </c>
      <c r="C56" s="3"/>
      <c r="D56" s="88"/>
      <c r="E56" s="113" t="s">
        <v>254</v>
      </c>
      <c r="F56" s="106"/>
      <c r="G56" s="90" t="s">
        <v>255</v>
      </c>
      <c r="H56" s="91">
        <f>SUM(K56+O56+S56+W56+AA56+AE56+AI56+AM56+AQ56+AU56+AY56)</f>
        <v>275.68452380952402</v>
      </c>
      <c r="I56" s="90">
        <v>2006</v>
      </c>
      <c r="J56" s="93">
        <f>SUM(2018-I56)</f>
        <v>12</v>
      </c>
      <c r="K56" s="94">
        <v>275.68452380952402</v>
      </c>
      <c r="L56" s="95">
        <v>1</v>
      </c>
      <c r="M56" s="95"/>
      <c r="N56" s="95"/>
      <c r="O56" s="96">
        <f>SUM(M56*10+N56)/L56*10</f>
        <v>0</v>
      </c>
      <c r="P56" s="95">
        <v>1</v>
      </c>
      <c r="Q56" s="95"/>
      <c r="R56" s="95"/>
      <c r="S56" s="96">
        <f>SUM(Q56*10+R56)/P56*10</f>
        <v>0</v>
      </c>
      <c r="T56" s="95">
        <v>1</v>
      </c>
      <c r="U56" s="95"/>
      <c r="V56" s="95"/>
      <c r="W56" s="96">
        <f>SUM(U56*10+V56)/T56*10</f>
        <v>0</v>
      </c>
      <c r="X56" s="95">
        <v>1</v>
      </c>
      <c r="Y56" s="95"/>
      <c r="Z56" s="95"/>
      <c r="AA56" s="96">
        <f>SUM(Y56*10+Z56/2)/X56*10</f>
        <v>0</v>
      </c>
      <c r="AB56" s="95">
        <v>1</v>
      </c>
      <c r="AC56" s="95"/>
      <c r="AD56" s="95"/>
      <c r="AE56" s="97">
        <f>SUM(AC56*10+AD56)/AB56*10</f>
        <v>0</v>
      </c>
      <c r="AF56" s="95">
        <v>1</v>
      </c>
      <c r="AG56" s="95"/>
      <c r="AH56" s="95"/>
      <c r="AI56" s="97">
        <f>SUM(AG56*10+AH56)/AF56*10</f>
        <v>0</v>
      </c>
      <c r="AJ56" s="95">
        <v>1</v>
      </c>
      <c r="AK56" s="95"/>
      <c r="AL56" s="95"/>
      <c r="AM56" s="98">
        <f>SUM(AK56*10+AL56)/AJ56*10</f>
        <v>0</v>
      </c>
      <c r="AN56" s="95">
        <v>1</v>
      </c>
      <c r="AO56" s="95"/>
      <c r="AP56" s="95"/>
      <c r="AQ56" s="99">
        <f>SUM(AO56*10+AP56)/AN56*10</f>
        <v>0</v>
      </c>
      <c r="AR56" s="95">
        <v>1</v>
      </c>
      <c r="AS56" s="95"/>
      <c r="AT56" s="95"/>
      <c r="AU56" s="96">
        <f>SUM(AS56*10+AT56)/AR56*10</f>
        <v>0</v>
      </c>
      <c r="AV56" s="95">
        <v>1</v>
      </c>
      <c r="AW56" s="95"/>
      <c r="AX56" s="95"/>
      <c r="AY56" s="96">
        <f>SUM(AW56*10+AX56)/AV56*10</f>
        <v>0</v>
      </c>
      <c r="AZ56" s="100">
        <f>IF(H56&lt;250,0,IF(H56&lt;500,250,IF(H56&lt;750,"500",IF(H56&lt;1000,750,IF(H56&lt;1500,1000,IF(H56&lt;2000,1500,IF(H56&lt;2500,2000,IF(H56&lt;3000,2500,3000))))))))</f>
        <v>250</v>
      </c>
      <c r="BA56" s="101">
        <v>250</v>
      </c>
      <c r="BB56" s="102">
        <f>AZ56-BA56</f>
        <v>0</v>
      </c>
      <c r="BC56" s="100" t="str">
        <f t="shared" si="0"/>
        <v>geen actie</v>
      </c>
      <c r="BD56" s="103">
        <v>52</v>
      </c>
    </row>
    <row r="57" spans="1:57" ht="17.25" customHeight="1" x14ac:dyDescent="0.3">
      <c r="A57" s="86">
        <v>53</v>
      </c>
      <c r="B57" s="86" t="str">
        <f>IF(A57=BD57,"v","x")</f>
        <v>v</v>
      </c>
      <c r="C57" s="10" t="s">
        <v>61</v>
      </c>
      <c r="D57" s="105"/>
      <c r="E57" s="111" t="s">
        <v>256</v>
      </c>
      <c r="F57" s="106" t="s">
        <v>484</v>
      </c>
      <c r="G57" s="110" t="s">
        <v>186</v>
      </c>
      <c r="H57" s="91">
        <f>SUM(K57+O57+S57+W57+AA57+AE57+AI57+AM57+AQ57+AU57+AY57)</f>
        <v>186.42857142857142</v>
      </c>
      <c r="I57" s="90">
        <v>2005</v>
      </c>
      <c r="J57" s="93">
        <f>SUM(2018-I57)</f>
        <v>13</v>
      </c>
      <c r="K57" s="94">
        <v>60</v>
      </c>
      <c r="L57" s="95">
        <v>1</v>
      </c>
      <c r="M57" s="95"/>
      <c r="N57" s="95"/>
      <c r="O57" s="96">
        <f>SUM(M57*10+N57)/L57*10</f>
        <v>0</v>
      </c>
      <c r="P57" s="95">
        <v>16</v>
      </c>
      <c r="Q57" s="95">
        <v>3</v>
      </c>
      <c r="R57" s="95">
        <v>38</v>
      </c>
      <c r="S57" s="96">
        <f>SUM(Q57*10+R57)/P57*10</f>
        <v>42.5</v>
      </c>
      <c r="T57" s="95">
        <v>12</v>
      </c>
      <c r="U57" s="95">
        <v>4</v>
      </c>
      <c r="V57" s="95">
        <v>38</v>
      </c>
      <c r="W57" s="96">
        <f>SUM(U57*10+V57)/T57*10</f>
        <v>65</v>
      </c>
      <c r="X57" s="95">
        <v>14</v>
      </c>
      <c r="Y57" s="95">
        <v>1</v>
      </c>
      <c r="Z57" s="95">
        <v>33</v>
      </c>
      <c r="AA57" s="96">
        <f>SUM(Y57*10+Z57/2)/X57*10</f>
        <v>18.928571428571427</v>
      </c>
      <c r="AB57" s="95">
        <v>1</v>
      </c>
      <c r="AC57" s="95"/>
      <c r="AD57" s="95"/>
      <c r="AE57" s="97">
        <f>SUM(AC57*10+AD57)/AB57*10</f>
        <v>0</v>
      </c>
      <c r="AF57" s="95">
        <v>1</v>
      </c>
      <c r="AG57" s="95"/>
      <c r="AH57" s="95"/>
      <c r="AI57" s="97">
        <f>SUM(AG57*10+AH57)/AF57*10</f>
        <v>0</v>
      </c>
      <c r="AJ57" s="95">
        <v>1</v>
      </c>
      <c r="AK57" s="95"/>
      <c r="AL57" s="95"/>
      <c r="AM57" s="98">
        <f>SUM(AK57*10+AL57)/AJ57*10</f>
        <v>0</v>
      </c>
      <c r="AN57" s="95">
        <v>1</v>
      </c>
      <c r="AO57" s="95"/>
      <c r="AP57" s="95"/>
      <c r="AQ57" s="99">
        <f>SUM(AO57*10+AP57)/AN57*10</f>
        <v>0</v>
      </c>
      <c r="AR57" s="95">
        <v>1</v>
      </c>
      <c r="AS57" s="95"/>
      <c r="AT57" s="95"/>
      <c r="AU57" s="96">
        <f>SUM(AS57*10+AT57)/AR57*10</f>
        <v>0</v>
      </c>
      <c r="AV57" s="95">
        <v>1</v>
      </c>
      <c r="AW57" s="95"/>
      <c r="AX57" s="95"/>
      <c r="AY57" s="96">
        <f>SUM(AW57*10+AX57)/AV57*10</f>
        <v>0</v>
      </c>
      <c r="AZ57" s="100">
        <f>IF(H57&lt;250,0,IF(H57&lt;500,250,IF(H57&lt;750,"500",IF(H57&lt;1000,750,IF(H57&lt;1500,1000,IF(H57&lt;2000,1500,IF(H57&lt;2500,2000,IF(H57&lt;3000,2500,3000))))))))</f>
        <v>0</v>
      </c>
      <c r="BA57" s="101">
        <v>0</v>
      </c>
      <c r="BB57" s="102">
        <f>AZ57-BA57</f>
        <v>0</v>
      </c>
      <c r="BC57" s="100" t="str">
        <f t="shared" si="0"/>
        <v>geen actie</v>
      </c>
      <c r="BD57" s="103">
        <v>53</v>
      </c>
      <c r="BE57" s="103"/>
    </row>
    <row r="58" spans="1:57" ht="17.25" customHeight="1" x14ac:dyDescent="0.3">
      <c r="A58" s="86">
        <v>54</v>
      </c>
      <c r="B58" s="86" t="str">
        <f>IF(A58=BD58,"v","x")</f>
        <v>v</v>
      </c>
      <c r="C58" s="10" t="s">
        <v>61</v>
      </c>
      <c r="D58" s="88"/>
      <c r="E58" s="111" t="s">
        <v>257</v>
      </c>
      <c r="F58" s="90"/>
      <c r="G58" s="86" t="s">
        <v>204</v>
      </c>
      <c r="H58" s="91">
        <f>SUM(K58+O58+S58+W58+AA58+AE58+AI58+AM58+AQ58+AU58+AY58)</f>
        <v>609.81897926634804</v>
      </c>
      <c r="I58" s="92">
        <v>2003</v>
      </c>
      <c r="J58" s="93">
        <f>SUM(2018-I58)</f>
        <v>15</v>
      </c>
      <c r="K58" s="94">
        <v>609.81897926634804</v>
      </c>
      <c r="L58" s="95">
        <v>1</v>
      </c>
      <c r="M58" s="95"/>
      <c r="N58" s="95"/>
      <c r="O58" s="96">
        <f>SUM(M58*10+N58)/L58*10</f>
        <v>0</v>
      </c>
      <c r="P58" s="95">
        <v>1</v>
      </c>
      <c r="Q58" s="95"/>
      <c r="R58" s="95"/>
      <c r="S58" s="96">
        <f>SUM(Q58*10+R58)/P58*10</f>
        <v>0</v>
      </c>
      <c r="T58" s="95">
        <v>1</v>
      </c>
      <c r="U58" s="95"/>
      <c r="V58" s="95"/>
      <c r="W58" s="96">
        <f>SUM(U58*10+V58)/T58*10</f>
        <v>0</v>
      </c>
      <c r="X58" s="95">
        <v>1</v>
      </c>
      <c r="Y58" s="95"/>
      <c r="Z58" s="95"/>
      <c r="AA58" s="96">
        <f>SUM(Y58*10+Z58/2)/X58*10</f>
        <v>0</v>
      </c>
      <c r="AB58" s="95">
        <v>1</v>
      </c>
      <c r="AC58" s="95"/>
      <c r="AD58" s="95"/>
      <c r="AE58" s="97">
        <f>SUM(AC58*10+AD58)/AB58*10</f>
        <v>0</v>
      </c>
      <c r="AF58" s="95">
        <v>1</v>
      </c>
      <c r="AG58" s="95"/>
      <c r="AH58" s="95"/>
      <c r="AI58" s="97">
        <f>SUM(AG58*10+AH58)/AF58*10</f>
        <v>0</v>
      </c>
      <c r="AJ58" s="95">
        <v>1</v>
      </c>
      <c r="AK58" s="95"/>
      <c r="AL58" s="95"/>
      <c r="AM58" s="98">
        <f>SUM(AK58*10+AL58)/AJ58*10</f>
        <v>0</v>
      </c>
      <c r="AN58" s="95">
        <v>1</v>
      </c>
      <c r="AO58" s="95"/>
      <c r="AP58" s="95"/>
      <c r="AQ58" s="99">
        <f>SUM(AO58*10+AP58)/AN58*10</f>
        <v>0</v>
      </c>
      <c r="AR58" s="95">
        <v>1</v>
      </c>
      <c r="AS58" s="95"/>
      <c r="AT58" s="95"/>
      <c r="AU58" s="96">
        <f>SUM(AS58*10+AT58)/AR58*10</f>
        <v>0</v>
      </c>
      <c r="AV58" s="95">
        <v>1</v>
      </c>
      <c r="AW58" s="95"/>
      <c r="AX58" s="95"/>
      <c r="AY58" s="96">
        <f>SUM(AW58*10+AX58)/AV58*10</f>
        <v>0</v>
      </c>
      <c r="AZ58" s="100" t="str">
        <f>IF(H58&lt;250,0,IF(H58&lt;500,250,IF(H58&lt;750,"500",IF(H58&lt;1000,750,IF(H58&lt;1500,1000,IF(H58&lt;2000,1500,IF(H58&lt;2500,2000,IF(H58&lt;3000,2500,3000))))))))</f>
        <v>500</v>
      </c>
      <c r="BA58" s="101">
        <v>500</v>
      </c>
      <c r="BB58" s="102">
        <f>AZ58-BA58</f>
        <v>0</v>
      </c>
      <c r="BC58" s="100" t="str">
        <f t="shared" si="0"/>
        <v>geen actie</v>
      </c>
      <c r="BD58" s="103">
        <v>54</v>
      </c>
      <c r="BE58" s="103"/>
    </row>
    <row r="59" spans="1:57" ht="17.25" hidden="1" customHeight="1" x14ac:dyDescent="0.3">
      <c r="A59" s="86">
        <v>58</v>
      </c>
      <c r="B59" s="86" t="str">
        <f>IF(A59=BD59,"v","x")</f>
        <v>v</v>
      </c>
      <c r="C59" s="10"/>
      <c r="D59" s="88"/>
      <c r="E59" s="111"/>
      <c r="F59" s="90"/>
      <c r="G59" s="86"/>
      <c r="H59" s="91">
        <f>SUM(K59+O59+S59+W59+AA59+AE59+AI59+AM59+AQ59+AU59+AY59)</f>
        <v>0</v>
      </c>
      <c r="I59" s="92"/>
      <c r="J59" s="93">
        <f>SUM(2018-I59)</f>
        <v>2018</v>
      </c>
      <c r="K59" s="94">
        <v>0</v>
      </c>
      <c r="L59" s="95">
        <v>1</v>
      </c>
      <c r="M59" s="95"/>
      <c r="N59" s="95"/>
      <c r="O59" s="96">
        <f>SUM(M59*10+N59)/L59*10</f>
        <v>0</v>
      </c>
      <c r="P59" s="95">
        <v>1</v>
      </c>
      <c r="Q59" s="95"/>
      <c r="R59" s="95"/>
      <c r="S59" s="96">
        <f>SUM(Q59*10+R59)/P59*10</f>
        <v>0</v>
      </c>
      <c r="T59" s="95">
        <v>1</v>
      </c>
      <c r="U59" s="95"/>
      <c r="V59" s="95"/>
      <c r="W59" s="96">
        <f>SUM(U59*10+V59)/T59*10</f>
        <v>0</v>
      </c>
      <c r="X59" s="95">
        <v>1</v>
      </c>
      <c r="Y59" s="95"/>
      <c r="Z59" s="95"/>
      <c r="AA59" s="96">
        <f>SUM(Y59*10+Z59/2)/X59*10</f>
        <v>0</v>
      </c>
      <c r="AB59" s="95">
        <v>1</v>
      </c>
      <c r="AC59" s="95"/>
      <c r="AD59" s="95"/>
      <c r="AE59" s="97">
        <f>SUM(AC59*10+AD59)/AB59*10</f>
        <v>0</v>
      </c>
      <c r="AF59" s="95">
        <v>1</v>
      </c>
      <c r="AG59" s="95"/>
      <c r="AH59" s="95"/>
      <c r="AI59" s="97">
        <f>SUM(AG59*10+AH59)/AF59*10</f>
        <v>0</v>
      </c>
      <c r="AJ59" s="95">
        <v>1</v>
      </c>
      <c r="AK59" s="95"/>
      <c r="AL59" s="95"/>
      <c r="AM59" s="98">
        <f>SUM(AK59*10+AL59)/AJ59*10</f>
        <v>0</v>
      </c>
      <c r="AN59" s="95">
        <v>1</v>
      </c>
      <c r="AO59" s="95"/>
      <c r="AP59" s="95"/>
      <c r="AQ59" s="99">
        <f>SUM(AO59*10+AP59)/AN59*10</f>
        <v>0</v>
      </c>
      <c r="AR59" s="95">
        <v>1</v>
      </c>
      <c r="AS59" s="95"/>
      <c r="AT59" s="95"/>
      <c r="AU59" s="96">
        <f>SUM(AS59*10+AT59)/AR59*10</f>
        <v>0</v>
      </c>
      <c r="AV59" s="95">
        <v>1</v>
      </c>
      <c r="AW59" s="95"/>
      <c r="AX59" s="95"/>
      <c r="AY59" s="96">
        <f>SUM(AW59*10+AX59)/AV59*10</f>
        <v>0</v>
      </c>
      <c r="AZ59" s="100">
        <f>IF(H59&lt;250,0,IF(H59&lt;500,250,IF(H59&lt;750,"500",IF(H59&lt;1000,750,IF(H59&lt;1500,1000,IF(H59&lt;2000,1500,IF(H59&lt;2500,2000,IF(H59&lt;3000,2500,3000))))))))</f>
        <v>0</v>
      </c>
      <c r="BA59" s="101">
        <v>0</v>
      </c>
      <c r="BB59" s="102">
        <f>AZ59-BA59</f>
        <v>0</v>
      </c>
      <c r="BC59" s="100" t="str">
        <f t="shared" si="0"/>
        <v>geen actie</v>
      </c>
      <c r="BD59" s="103">
        <v>58</v>
      </c>
      <c r="BE59" s="103"/>
    </row>
    <row r="60" spans="1:57" ht="17.25" hidden="1" customHeight="1" x14ac:dyDescent="0.3">
      <c r="A60" s="86">
        <v>59</v>
      </c>
      <c r="B60" s="86" t="str">
        <f>IF(A60=BD60,"v","x")</f>
        <v>v</v>
      </c>
      <c r="C60" s="10"/>
      <c r="D60" s="88"/>
      <c r="E60" s="111"/>
      <c r="F60" s="90"/>
      <c r="G60" s="86"/>
      <c r="H60" s="91">
        <f>SUM(K60+O60+S60+W60+AA60+AE60+AI60+AM60+AQ60+AU60+AY60)</f>
        <v>0</v>
      </c>
      <c r="I60" s="92"/>
      <c r="J60" s="93">
        <f>SUM(2018-I60)</f>
        <v>2018</v>
      </c>
      <c r="K60" s="94">
        <v>0</v>
      </c>
      <c r="L60" s="95">
        <v>1</v>
      </c>
      <c r="M60" s="95"/>
      <c r="N60" s="95"/>
      <c r="O60" s="96">
        <f>SUM(M60*10+N60)/L60*10</f>
        <v>0</v>
      </c>
      <c r="P60" s="95">
        <v>1</v>
      </c>
      <c r="Q60" s="95"/>
      <c r="R60" s="95"/>
      <c r="S60" s="96">
        <f>SUM(Q60*10+R60)/P60*10</f>
        <v>0</v>
      </c>
      <c r="T60" s="95">
        <v>1</v>
      </c>
      <c r="U60" s="95"/>
      <c r="V60" s="95"/>
      <c r="W60" s="96">
        <f>SUM(U60*10+V60)/T60*10</f>
        <v>0</v>
      </c>
      <c r="X60" s="95">
        <v>1</v>
      </c>
      <c r="Y60" s="95"/>
      <c r="Z60" s="95"/>
      <c r="AA60" s="96">
        <f>SUM(Y60*10+Z60)/X60*10</f>
        <v>0</v>
      </c>
      <c r="AB60" s="95">
        <v>1</v>
      </c>
      <c r="AC60" s="95"/>
      <c r="AD60" s="95"/>
      <c r="AE60" s="97">
        <f>SUM(AC60*10+AD60)/AB60*10</f>
        <v>0</v>
      </c>
      <c r="AF60" s="95">
        <v>1</v>
      </c>
      <c r="AG60" s="95"/>
      <c r="AH60" s="95"/>
      <c r="AI60" s="97">
        <f>SUM(AG60*10+AH60)/AF60*10</f>
        <v>0</v>
      </c>
      <c r="AJ60" s="95">
        <v>1</v>
      </c>
      <c r="AK60" s="95"/>
      <c r="AL60" s="95"/>
      <c r="AM60" s="98">
        <f>SUM(AK60*10+AL60)/AJ60*10</f>
        <v>0</v>
      </c>
      <c r="AN60" s="95">
        <v>1</v>
      </c>
      <c r="AO60" s="95"/>
      <c r="AP60" s="95"/>
      <c r="AQ60" s="99">
        <f>SUM(AO60*10+AP60)/AN60*10</f>
        <v>0</v>
      </c>
      <c r="AR60" s="95">
        <v>1</v>
      </c>
      <c r="AS60" s="95"/>
      <c r="AT60" s="95"/>
      <c r="AU60" s="96">
        <f>SUM(AS60*10+AT60)/AR60*10</f>
        <v>0</v>
      </c>
      <c r="AV60" s="95">
        <v>1</v>
      </c>
      <c r="AW60" s="95"/>
      <c r="AX60" s="95"/>
      <c r="AY60" s="96">
        <f>SUM(AW60*10+AX60/2)/AV60*10</f>
        <v>0</v>
      </c>
      <c r="AZ60" s="100">
        <f>IF(H60&lt;250,0,IF(H60&lt;500,250,IF(H60&lt;750,"500",IF(H60&lt;1000,750,IF(H60&lt;1500,1000,IF(H60&lt;2000,1500,IF(H60&lt;2500,2000,IF(H60&lt;3000,2500,3000))))))))</f>
        <v>0</v>
      </c>
      <c r="BA60" s="101">
        <v>0</v>
      </c>
      <c r="BB60" s="102">
        <f>AZ60-BA60</f>
        <v>0</v>
      </c>
      <c r="BC60" s="100" t="str">
        <f t="shared" si="0"/>
        <v>geen actie</v>
      </c>
      <c r="BD60" s="103">
        <v>59</v>
      </c>
      <c r="BE60" s="103"/>
    </row>
    <row r="61" spans="1:57" ht="17.25" hidden="1" customHeight="1" x14ac:dyDescent="0.3">
      <c r="A61" s="86">
        <v>60</v>
      </c>
      <c r="B61" s="86" t="str">
        <f>IF(A61=BD61,"v","x")</f>
        <v>v</v>
      </c>
      <c r="C61" s="10"/>
      <c r="D61" s="88"/>
      <c r="E61" s="113"/>
      <c r="F61" s="90"/>
      <c r="G61" s="86"/>
      <c r="H61" s="91">
        <f>SUM(K61+O61+S61+W61+AA61+AE61+AI61+AM61+AQ61+AU61+AY61)</f>
        <v>0</v>
      </c>
      <c r="I61" s="92"/>
      <c r="J61" s="93">
        <f>SUM(2018-I61)</f>
        <v>2018</v>
      </c>
      <c r="K61" s="94">
        <v>0</v>
      </c>
      <c r="L61" s="95">
        <v>1</v>
      </c>
      <c r="M61" s="95"/>
      <c r="N61" s="95"/>
      <c r="O61" s="96">
        <f>SUM(M61*10+N61)/L61*10</f>
        <v>0</v>
      </c>
      <c r="P61" s="95">
        <v>1</v>
      </c>
      <c r="Q61" s="95"/>
      <c r="R61" s="95"/>
      <c r="S61" s="96">
        <f>SUM(Q61*10+R61)/P61*10</f>
        <v>0</v>
      </c>
      <c r="T61" s="95">
        <v>1</v>
      </c>
      <c r="U61" s="95"/>
      <c r="V61" s="95"/>
      <c r="W61" s="96">
        <f>SUM(U61*10+V61)/T61*10</f>
        <v>0</v>
      </c>
      <c r="X61" s="95">
        <v>1</v>
      </c>
      <c r="Y61" s="95"/>
      <c r="Z61" s="95"/>
      <c r="AA61" s="96">
        <f>SUM(Y61*10+Z61)/X61*10</f>
        <v>0</v>
      </c>
      <c r="AB61" s="95">
        <v>1</v>
      </c>
      <c r="AC61" s="95"/>
      <c r="AD61" s="95"/>
      <c r="AE61" s="97">
        <f>SUM(AC61*10+AD61)/AB61*10</f>
        <v>0</v>
      </c>
      <c r="AF61" s="95">
        <v>1</v>
      </c>
      <c r="AG61" s="95"/>
      <c r="AH61" s="95"/>
      <c r="AI61" s="97">
        <f>SUM(AG61*10+AH61)/AF61*10</f>
        <v>0</v>
      </c>
      <c r="AJ61" s="95">
        <v>1</v>
      </c>
      <c r="AK61" s="95"/>
      <c r="AL61" s="95"/>
      <c r="AM61" s="98">
        <f>SUM(AK61*10+AL61)/AJ61*10</f>
        <v>0</v>
      </c>
      <c r="AN61" s="95">
        <v>1</v>
      </c>
      <c r="AO61" s="95"/>
      <c r="AP61" s="95"/>
      <c r="AQ61" s="99">
        <f>SUM(AO61*10+AP61)/AN61*10</f>
        <v>0</v>
      </c>
      <c r="AR61" s="95">
        <v>1</v>
      </c>
      <c r="AS61" s="95"/>
      <c r="AT61" s="95"/>
      <c r="AU61" s="96">
        <f>SUM(AS61*10+AT61)/AR61*10</f>
        <v>0</v>
      </c>
      <c r="AV61" s="95">
        <v>1</v>
      </c>
      <c r="AW61" s="95"/>
      <c r="AX61" s="95"/>
      <c r="AY61" s="96">
        <f>SUM(AW61*10+AX61/2)/AV61*10</f>
        <v>0</v>
      </c>
      <c r="AZ61" s="100">
        <f>IF(H61&lt;250,0,IF(H61&lt;500,250,IF(H61&lt;750,"500",IF(H61&lt;1000,750,IF(H61&lt;1500,1000,IF(H61&lt;2000,1500,IF(H61&lt;2500,2000,IF(H61&lt;3000,2500,3000))))))))</f>
        <v>0</v>
      </c>
      <c r="BA61" s="101">
        <v>0</v>
      </c>
      <c r="BB61" s="102">
        <f>AZ61-BA61</f>
        <v>0</v>
      </c>
      <c r="BC61" s="100" t="str">
        <f t="shared" si="0"/>
        <v>geen actie</v>
      </c>
      <c r="BD61" s="103">
        <v>60</v>
      </c>
    </row>
    <row r="62" spans="1:57" ht="17.25" hidden="1" customHeight="1" x14ac:dyDescent="0.3">
      <c r="A62" s="86">
        <v>61</v>
      </c>
      <c r="B62" s="86" t="str">
        <f>IF(A62=BD62,"v","x")</f>
        <v>v</v>
      </c>
      <c r="C62" s="10"/>
      <c r="D62" s="88"/>
      <c r="E62" s="111"/>
      <c r="F62" s="106"/>
      <c r="G62" s="3"/>
      <c r="H62" s="91">
        <f>SUM(K62+O62+S62+W62+AA62+AE62+AI62+AM62+AQ62+AU62+AY62)</f>
        <v>0</v>
      </c>
      <c r="I62" s="90"/>
      <c r="J62" s="93">
        <f>SUM(2018-I62)</f>
        <v>2018</v>
      </c>
      <c r="K62" s="94">
        <v>0</v>
      </c>
      <c r="L62" s="95">
        <v>1</v>
      </c>
      <c r="M62" s="95"/>
      <c r="N62" s="95"/>
      <c r="O62" s="96">
        <f>SUM(M62*10+N62)/L62*10</f>
        <v>0</v>
      </c>
      <c r="P62" s="95">
        <v>1</v>
      </c>
      <c r="Q62" s="95"/>
      <c r="R62" s="95"/>
      <c r="S62" s="96">
        <f>SUM(Q62*10+R62)/P62*10</f>
        <v>0</v>
      </c>
      <c r="T62" s="95">
        <v>1</v>
      </c>
      <c r="U62" s="95"/>
      <c r="V62" s="95"/>
      <c r="W62" s="96">
        <f>SUM(U62*10+V62)/T62*10</f>
        <v>0</v>
      </c>
      <c r="X62" s="95">
        <v>1</v>
      </c>
      <c r="Y62" s="95"/>
      <c r="Z62" s="95"/>
      <c r="AA62" s="96">
        <f>SUM(Y62*10+Z62)/X62*10</f>
        <v>0</v>
      </c>
      <c r="AB62" s="95">
        <v>1</v>
      </c>
      <c r="AC62" s="95"/>
      <c r="AD62" s="95"/>
      <c r="AE62" s="97">
        <f>SUM(AC62*10+AD62)/AB62*10</f>
        <v>0</v>
      </c>
      <c r="AF62" s="95">
        <v>1</v>
      </c>
      <c r="AG62" s="95"/>
      <c r="AH62" s="95"/>
      <c r="AI62" s="97">
        <f>SUM(AG62*10+AH62)/AF62*10</f>
        <v>0</v>
      </c>
      <c r="AJ62" s="95">
        <v>1</v>
      </c>
      <c r="AK62" s="95"/>
      <c r="AL62" s="95"/>
      <c r="AM62" s="98">
        <f>SUM(AK62*10+AL62)/AJ62*10</f>
        <v>0</v>
      </c>
      <c r="AN62" s="95">
        <v>1</v>
      </c>
      <c r="AO62" s="95"/>
      <c r="AP62" s="95"/>
      <c r="AQ62" s="99">
        <f>SUM(AO62*10+AP62)/AN62*10</f>
        <v>0</v>
      </c>
      <c r="AR62" s="95">
        <v>1</v>
      </c>
      <c r="AS62" s="95"/>
      <c r="AT62" s="95"/>
      <c r="AU62" s="96">
        <f>SUM(AS62*10+AT62)/AR62*10</f>
        <v>0</v>
      </c>
      <c r="AV62" s="95">
        <v>1</v>
      </c>
      <c r="AW62" s="95"/>
      <c r="AX62" s="95"/>
      <c r="AY62" s="96">
        <f>SUM(AW62*10+AX62/2)/AV62*10</f>
        <v>0</v>
      </c>
      <c r="AZ62" s="100">
        <f>IF(H62&lt;250,0,IF(H62&lt;500,250,IF(H62&lt;750,"500",IF(H62&lt;1000,750,IF(H62&lt;1500,1000,IF(H62&lt;2000,1500,IF(H62&lt;2500,2000,IF(H62&lt;3000,2500,3000))))))))</f>
        <v>0</v>
      </c>
      <c r="BA62" s="101">
        <v>0</v>
      </c>
      <c r="BB62" s="102">
        <f>AZ62-BA62</f>
        <v>0</v>
      </c>
      <c r="BC62" s="100" t="str">
        <f t="shared" si="0"/>
        <v>geen actie</v>
      </c>
      <c r="BD62" s="103">
        <v>61</v>
      </c>
    </row>
    <row r="63" spans="1:57" ht="17.25" hidden="1" customHeight="1" x14ac:dyDescent="0.3">
      <c r="A63" s="86">
        <v>62</v>
      </c>
      <c r="B63" s="86" t="str">
        <f>IF(A63=BD63,"v","x")</f>
        <v>v</v>
      </c>
      <c r="C63" s="10"/>
      <c r="D63" s="88"/>
      <c r="E63" s="111"/>
      <c r="F63" s="90"/>
      <c r="G63" s="86"/>
      <c r="H63" s="91">
        <f>SUM(K63+O63+S63+W63+AA63+AE63+AI63+AM63+AQ63+AU63+AY63)</f>
        <v>0</v>
      </c>
      <c r="I63" s="92"/>
      <c r="J63" s="93">
        <f>SUM(2018-I63)</f>
        <v>2018</v>
      </c>
      <c r="K63" s="94">
        <v>0</v>
      </c>
      <c r="L63" s="95">
        <v>1</v>
      </c>
      <c r="M63" s="95"/>
      <c r="N63" s="95"/>
      <c r="O63" s="96">
        <f>SUM(M63*10+N63)/L63*10</f>
        <v>0</v>
      </c>
      <c r="P63" s="95">
        <v>1</v>
      </c>
      <c r="Q63" s="95"/>
      <c r="R63" s="95"/>
      <c r="S63" s="96">
        <f>SUM(Q63*10+R63)/P63*10</f>
        <v>0</v>
      </c>
      <c r="T63" s="95">
        <v>1</v>
      </c>
      <c r="U63" s="95"/>
      <c r="V63" s="95"/>
      <c r="W63" s="96">
        <f>SUM(U63*10+V63)/T63*10</f>
        <v>0</v>
      </c>
      <c r="X63" s="95">
        <v>1</v>
      </c>
      <c r="Y63" s="95"/>
      <c r="Z63" s="95"/>
      <c r="AA63" s="96">
        <f>SUM(Y63*10+Z63)/X63*10</f>
        <v>0</v>
      </c>
      <c r="AB63" s="95">
        <v>1</v>
      </c>
      <c r="AC63" s="95"/>
      <c r="AD63" s="95"/>
      <c r="AE63" s="97">
        <f>SUM(AC63*10+AD63)/AB63*10</f>
        <v>0</v>
      </c>
      <c r="AF63" s="95">
        <v>1</v>
      </c>
      <c r="AG63" s="95"/>
      <c r="AH63" s="95"/>
      <c r="AI63" s="97">
        <f>SUM(AG63*10+AH63)/AF63*10</f>
        <v>0</v>
      </c>
      <c r="AJ63" s="95">
        <v>1</v>
      </c>
      <c r="AK63" s="95"/>
      <c r="AL63" s="95"/>
      <c r="AM63" s="98">
        <f>SUM(AK63*10+AL63)/AJ63*10</f>
        <v>0</v>
      </c>
      <c r="AN63" s="95">
        <v>1</v>
      </c>
      <c r="AO63" s="95"/>
      <c r="AP63" s="95"/>
      <c r="AQ63" s="99">
        <f>SUM(AO63*10+AP63)/AN63*10</f>
        <v>0</v>
      </c>
      <c r="AR63" s="95">
        <v>1</v>
      </c>
      <c r="AS63" s="95"/>
      <c r="AT63" s="95"/>
      <c r="AU63" s="96">
        <f>SUM(AS63*10+AT63)/AR63*10</f>
        <v>0</v>
      </c>
      <c r="AV63" s="95">
        <v>1</v>
      </c>
      <c r="AW63" s="95"/>
      <c r="AX63" s="95"/>
      <c r="AY63" s="96">
        <f>SUM(AW63*10+AX63/2)/AV63*10</f>
        <v>0</v>
      </c>
      <c r="AZ63" s="100">
        <f>IF(H63&lt;250,0,IF(H63&lt;500,250,IF(H63&lt;750,"500",IF(H63&lt;1000,750,IF(H63&lt;1500,1000,IF(H63&lt;2000,1500,IF(H63&lt;2500,2000,IF(H63&lt;3000,2500,3000))))))))</f>
        <v>0</v>
      </c>
      <c r="BA63" s="101">
        <v>0</v>
      </c>
      <c r="BB63" s="102">
        <f>AZ63-BA63</f>
        <v>0</v>
      </c>
      <c r="BC63" s="100" t="str">
        <f t="shared" si="0"/>
        <v>geen actie</v>
      </c>
      <c r="BD63" s="103">
        <v>62</v>
      </c>
    </row>
    <row r="64" spans="1:57" ht="17.25" hidden="1" customHeight="1" x14ac:dyDescent="0.3">
      <c r="A64" s="86">
        <v>63</v>
      </c>
      <c r="B64" s="86" t="str">
        <f>IF(A64=BD64,"v","x")</f>
        <v>v</v>
      </c>
      <c r="C64" s="10"/>
      <c r="D64" s="88"/>
      <c r="E64" s="111"/>
      <c r="F64" s="90"/>
      <c r="G64" s="86"/>
      <c r="H64" s="91">
        <f>SUM(K64+O64+S64+W64+AA64+AE64+AI64+AM64+AQ64+AU64+AY64)</f>
        <v>0</v>
      </c>
      <c r="I64" s="92"/>
      <c r="J64" s="93">
        <f>SUM(2018-I64)</f>
        <v>2018</v>
      </c>
      <c r="K64" s="94">
        <v>0</v>
      </c>
      <c r="L64" s="95">
        <v>1</v>
      </c>
      <c r="M64" s="95"/>
      <c r="N64" s="95"/>
      <c r="O64" s="96">
        <f>SUM(M64*10+N64)/L64*10</f>
        <v>0</v>
      </c>
      <c r="P64" s="95">
        <v>1</v>
      </c>
      <c r="Q64" s="95"/>
      <c r="R64" s="95"/>
      <c r="S64" s="96">
        <f>SUM(Q64*10+R64)/P64*10</f>
        <v>0</v>
      </c>
      <c r="T64" s="95">
        <v>1</v>
      </c>
      <c r="U64" s="95"/>
      <c r="V64" s="95"/>
      <c r="W64" s="96">
        <f>SUM(U64*10+V64)/T64*10</f>
        <v>0</v>
      </c>
      <c r="X64" s="95">
        <v>1</v>
      </c>
      <c r="Y64" s="95"/>
      <c r="Z64" s="95"/>
      <c r="AA64" s="96">
        <f>SUM(Y64*10+Z64)/X64*10</f>
        <v>0</v>
      </c>
      <c r="AB64" s="95">
        <v>1</v>
      </c>
      <c r="AC64" s="95"/>
      <c r="AD64" s="95"/>
      <c r="AE64" s="97">
        <f>SUM(AC64*10+AD64)/AB64*10</f>
        <v>0</v>
      </c>
      <c r="AF64" s="95">
        <v>1</v>
      </c>
      <c r="AG64" s="95"/>
      <c r="AH64" s="95"/>
      <c r="AI64" s="97">
        <f>SUM(AG64*10+AH64)/AF64*10</f>
        <v>0</v>
      </c>
      <c r="AJ64" s="95">
        <v>1</v>
      </c>
      <c r="AK64" s="95"/>
      <c r="AL64" s="95"/>
      <c r="AM64" s="98">
        <f>SUM(AK64*10+AL64)/AJ64*10</f>
        <v>0</v>
      </c>
      <c r="AN64" s="95">
        <v>1</v>
      </c>
      <c r="AO64" s="95"/>
      <c r="AP64" s="95"/>
      <c r="AQ64" s="99">
        <f>SUM(AO64*10+AP64)/AN64*10</f>
        <v>0</v>
      </c>
      <c r="AR64" s="95">
        <v>1</v>
      </c>
      <c r="AS64" s="95"/>
      <c r="AT64" s="95"/>
      <c r="AU64" s="96">
        <f>SUM(AS64*10+AT64)/AR64*10</f>
        <v>0</v>
      </c>
      <c r="AV64" s="95">
        <v>1</v>
      </c>
      <c r="AW64" s="95"/>
      <c r="AX64" s="95"/>
      <c r="AY64" s="96">
        <f>SUM(AW64*10+AX64/2)/AV64*10</f>
        <v>0</v>
      </c>
      <c r="AZ64" s="100">
        <f>IF(H64&lt;250,0,IF(H64&lt;500,250,IF(H64&lt;750,"500",IF(H64&lt;1000,750,IF(H64&lt;1500,1000,IF(H64&lt;2000,1500,IF(H64&lt;2500,2000,IF(H64&lt;3000,2500,3000))))))))</f>
        <v>0</v>
      </c>
      <c r="BA64" s="101">
        <v>0</v>
      </c>
      <c r="BB64" s="102">
        <f>AZ64-BA64</f>
        <v>0</v>
      </c>
      <c r="BC64" s="100" t="str">
        <f t="shared" si="0"/>
        <v>geen actie</v>
      </c>
      <c r="BD64" s="103">
        <v>63</v>
      </c>
    </row>
    <row r="65" spans="1:56" ht="17.25" hidden="1" customHeight="1" x14ac:dyDescent="0.3">
      <c r="A65" s="86">
        <v>64</v>
      </c>
      <c r="B65" s="86" t="str">
        <f>IF(A65=BD65,"v","x")</f>
        <v>v</v>
      </c>
      <c r="C65" s="10"/>
      <c r="D65" s="88"/>
      <c r="E65" s="111"/>
      <c r="F65" s="90"/>
      <c r="G65" s="90"/>
      <c r="H65" s="91">
        <f>SUM(K65+O65+S65+W65+AA65+AE65+AI65+AM65+AQ65+AU65+AY65)</f>
        <v>0</v>
      </c>
      <c r="I65" s="92"/>
      <c r="J65" s="93">
        <f>SUM(2018-I65)</f>
        <v>2018</v>
      </c>
      <c r="K65" s="94">
        <v>0</v>
      </c>
      <c r="L65" s="95">
        <v>1</v>
      </c>
      <c r="M65" s="95"/>
      <c r="N65" s="95"/>
      <c r="O65" s="96">
        <f>SUM(M65*10+N65)/L65*10</f>
        <v>0</v>
      </c>
      <c r="P65" s="95">
        <v>1</v>
      </c>
      <c r="Q65" s="95"/>
      <c r="R65" s="95"/>
      <c r="S65" s="96">
        <f>SUM(Q65*10+R65)/P65*10</f>
        <v>0</v>
      </c>
      <c r="T65" s="95">
        <v>1</v>
      </c>
      <c r="U65" s="95"/>
      <c r="V65" s="95"/>
      <c r="W65" s="96">
        <f>SUM(U65*10+V65)/T65*10</f>
        <v>0</v>
      </c>
      <c r="X65" s="95">
        <v>1</v>
      </c>
      <c r="Y65" s="95"/>
      <c r="Z65" s="95"/>
      <c r="AA65" s="96">
        <f>SUM(Y65*10+Z65)/X65*10</f>
        <v>0</v>
      </c>
      <c r="AB65" s="95">
        <v>1</v>
      </c>
      <c r="AC65" s="95"/>
      <c r="AD65" s="95"/>
      <c r="AE65" s="97">
        <f>SUM(AC65*10+AD65)/AB65*10</f>
        <v>0</v>
      </c>
      <c r="AF65" s="95">
        <v>1</v>
      </c>
      <c r="AG65" s="95"/>
      <c r="AH65" s="95"/>
      <c r="AI65" s="97">
        <f>SUM(AG65*10+AH65)/AF65*10</f>
        <v>0</v>
      </c>
      <c r="AJ65" s="95">
        <v>1</v>
      </c>
      <c r="AK65" s="95"/>
      <c r="AL65" s="95"/>
      <c r="AM65" s="98">
        <f>SUM(AK65*10+AL65)/AJ65*10</f>
        <v>0</v>
      </c>
      <c r="AN65" s="95">
        <v>1</v>
      </c>
      <c r="AO65" s="95"/>
      <c r="AP65" s="95"/>
      <c r="AQ65" s="99">
        <f>SUM(AO65*10+AP65)/AN65*10</f>
        <v>0</v>
      </c>
      <c r="AR65" s="95">
        <v>1</v>
      </c>
      <c r="AS65" s="95"/>
      <c r="AT65" s="95"/>
      <c r="AU65" s="96">
        <f>SUM(AS65*10+AT65)/AR65*10</f>
        <v>0</v>
      </c>
      <c r="AV65" s="95">
        <v>1</v>
      </c>
      <c r="AW65" s="95"/>
      <c r="AX65" s="95"/>
      <c r="AY65" s="96">
        <f>SUM(AW65*10+AX65)/AV65*10</f>
        <v>0</v>
      </c>
      <c r="AZ65" s="100">
        <f>IF(H65&lt;250,0,IF(H65&lt;500,250,IF(H65&lt;750,"500",IF(H65&lt;1000,750,IF(H65&lt;1500,1000,IF(H65&lt;2000,1500,IF(H65&lt;2500,2000,IF(H65&lt;3000,2500,3000))))))))</f>
        <v>0</v>
      </c>
      <c r="BA65" s="101">
        <v>0</v>
      </c>
      <c r="BB65" s="102">
        <f>AZ65-BA65</f>
        <v>0</v>
      </c>
      <c r="BC65" s="100" t="str">
        <f t="shared" si="0"/>
        <v>geen actie</v>
      </c>
      <c r="BD65" s="103">
        <v>64</v>
      </c>
    </row>
    <row r="66" spans="1:56" ht="17.25" hidden="1" customHeight="1" x14ac:dyDescent="0.3">
      <c r="A66" s="86">
        <v>65</v>
      </c>
      <c r="B66" s="86" t="str">
        <f>IF(A66=BD66,"v","x")</f>
        <v>v</v>
      </c>
      <c r="C66" s="10"/>
      <c r="D66" s="88"/>
      <c r="E66" s="111"/>
      <c r="F66" s="90"/>
      <c r="G66" s="90"/>
      <c r="H66" s="91">
        <f>SUM(K66+O66+S66+W66+AA66+AE66+AI66+AM66+AQ66+AU66+AY66)</f>
        <v>0</v>
      </c>
      <c r="I66" s="92"/>
      <c r="J66" s="93">
        <f>SUM(2018-I66)</f>
        <v>2018</v>
      </c>
      <c r="K66" s="94">
        <v>0</v>
      </c>
      <c r="L66" s="95">
        <v>1</v>
      </c>
      <c r="M66" s="95"/>
      <c r="N66" s="95"/>
      <c r="O66" s="96">
        <f>SUM(M66*10+N66)/L66*10</f>
        <v>0</v>
      </c>
      <c r="P66" s="95">
        <v>1</v>
      </c>
      <c r="Q66" s="95"/>
      <c r="R66" s="95"/>
      <c r="S66" s="96">
        <f>SUM(Q66*10+R66)/P66*10</f>
        <v>0</v>
      </c>
      <c r="T66" s="95">
        <v>1</v>
      </c>
      <c r="U66" s="95"/>
      <c r="V66" s="95"/>
      <c r="W66" s="96">
        <f>SUM(U66*10+V66)/T66*10</f>
        <v>0</v>
      </c>
      <c r="X66" s="95">
        <v>1</v>
      </c>
      <c r="Y66" s="95"/>
      <c r="Z66" s="95"/>
      <c r="AA66" s="96">
        <f>SUM(Y66*10+Z66)/X66*10</f>
        <v>0</v>
      </c>
      <c r="AB66" s="95">
        <v>1</v>
      </c>
      <c r="AC66" s="95"/>
      <c r="AD66" s="95"/>
      <c r="AE66" s="97">
        <f>SUM(AC66*10+AD66)/AB66*10</f>
        <v>0</v>
      </c>
      <c r="AF66" s="95">
        <v>1</v>
      </c>
      <c r="AG66" s="95"/>
      <c r="AH66" s="95"/>
      <c r="AI66" s="97">
        <f>SUM(AG66*10+AH66)/AF66*10</f>
        <v>0</v>
      </c>
      <c r="AJ66" s="95">
        <v>1</v>
      </c>
      <c r="AK66" s="95"/>
      <c r="AL66" s="95"/>
      <c r="AM66" s="98">
        <f>SUM(AK66*10+AL66)/AJ66*10</f>
        <v>0</v>
      </c>
      <c r="AN66" s="95">
        <v>1</v>
      </c>
      <c r="AO66" s="95"/>
      <c r="AP66" s="95"/>
      <c r="AQ66" s="99">
        <f>SUM(AO66*10+AP66)/AN66*10</f>
        <v>0</v>
      </c>
      <c r="AR66" s="95">
        <v>1</v>
      </c>
      <c r="AS66" s="95"/>
      <c r="AT66" s="95"/>
      <c r="AU66" s="96">
        <f>SUM(AS66*10+AT66)/AR66*10</f>
        <v>0</v>
      </c>
      <c r="AV66" s="95">
        <v>1</v>
      </c>
      <c r="AW66" s="95"/>
      <c r="AX66" s="95"/>
      <c r="AY66" s="96">
        <f>SUM(AW66*10+AX66)/AV66*10</f>
        <v>0</v>
      </c>
      <c r="AZ66" s="100">
        <f>IF(H66&lt;250,0,IF(H66&lt;500,250,IF(H66&lt;750,"500",IF(H66&lt;1000,750,IF(H66&lt;1500,1000,IF(H66&lt;2000,1500,IF(H66&lt;2500,2000,IF(H66&lt;3000,2500,3000))))))))</f>
        <v>0</v>
      </c>
      <c r="BA66" s="101">
        <v>0</v>
      </c>
      <c r="BB66" s="102">
        <f>AZ66-BA66</f>
        <v>0</v>
      </c>
      <c r="BC66" s="100" t="str">
        <f t="shared" si="0"/>
        <v>geen actie</v>
      </c>
      <c r="BD66" s="103">
        <v>65</v>
      </c>
    </row>
    <row r="67" spans="1:56" ht="17.25" hidden="1" customHeight="1" x14ac:dyDescent="0.3">
      <c r="A67" s="86">
        <v>66</v>
      </c>
      <c r="B67" s="86" t="str">
        <f>IF(A67=BD67,"v","x")</f>
        <v>v</v>
      </c>
      <c r="C67" s="10"/>
      <c r="D67" s="88"/>
      <c r="E67" s="111"/>
      <c r="F67" s="106"/>
      <c r="G67" s="110"/>
      <c r="H67" s="91">
        <f>SUM(K67+O67+S67+W67+AA67+AE67+AI67+AM67+AQ67+AU67+AY67)</f>
        <v>0</v>
      </c>
      <c r="I67" s="90"/>
      <c r="J67" s="93">
        <f>SUM(2018-I67)</f>
        <v>2018</v>
      </c>
      <c r="K67" s="94">
        <v>0</v>
      </c>
      <c r="L67" s="95">
        <v>1</v>
      </c>
      <c r="M67" s="95"/>
      <c r="N67" s="95"/>
      <c r="O67" s="96">
        <f>SUM(M67*10+N67)/L67*10</f>
        <v>0</v>
      </c>
      <c r="P67" s="95">
        <v>1</v>
      </c>
      <c r="Q67" s="95"/>
      <c r="R67" s="95"/>
      <c r="S67" s="96">
        <f>SUM(Q67*10+R67)/P67*10</f>
        <v>0</v>
      </c>
      <c r="T67" s="95">
        <v>1</v>
      </c>
      <c r="U67" s="95"/>
      <c r="V67" s="95"/>
      <c r="W67" s="96">
        <f>SUM(U67*10+V67)/T67*10</f>
        <v>0</v>
      </c>
      <c r="X67" s="95">
        <v>1</v>
      </c>
      <c r="Y67" s="95"/>
      <c r="Z67" s="95"/>
      <c r="AA67" s="96">
        <f>SUM(Y67*10+Z67)/X67*10</f>
        <v>0</v>
      </c>
      <c r="AB67" s="95">
        <v>1</v>
      </c>
      <c r="AC67" s="95"/>
      <c r="AD67" s="95"/>
      <c r="AE67" s="97">
        <f>SUM(AC67*10+AD67)/AB67*10</f>
        <v>0</v>
      </c>
      <c r="AF67" s="95">
        <v>1</v>
      </c>
      <c r="AG67" s="95"/>
      <c r="AH67" s="95"/>
      <c r="AI67" s="97">
        <f>SUM(AG67*10+AH67)/AF67*10</f>
        <v>0</v>
      </c>
      <c r="AJ67" s="95">
        <v>1</v>
      </c>
      <c r="AK67" s="95"/>
      <c r="AL67" s="95"/>
      <c r="AM67" s="98">
        <f>SUM(AK67*10+AL67)/AJ67*10</f>
        <v>0</v>
      </c>
      <c r="AN67" s="95">
        <v>1</v>
      </c>
      <c r="AO67" s="95"/>
      <c r="AP67" s="95"/>
      <c r="AQ67" s="99">
        <f>SUM(AO67*10+AP67)/AN67*10</f>
        <v>0</v>
      </c>
      <c r="AR67" s="95">
        <v>1</v>
      </c>
      <c r="AS67" s="95"/>
      <c r="AT67" s="95"/>
      <c r="AU67" s="96">
        <f>SUM(AS67*10+AT67)/AR67*10</f>
        <v>0</v>
      </c>
      <c r="AV67" s="95">
        <v>1</v>
      </c>
      <c r="AW67" s="95"/>
      <c r="AX67" s="95"/>
      <c r="AY67" s="96">
        <f>SUM(AW67*10+AX67/2)/AV67*10</f>
        <v>0</v>
      </c>
      <c r="AZ67" s="100">
        <f>IF(H67&lt;250,0,IF(H67&lt;500,250,IF(H67&lt;750,"500",IF(H67&lt;1000,750,IF(H67&lt;1500,1000,IF(H67&lt;2000,1500,IF(H67&lt;2500,2000,IF(H67&lt;3000,2500,3000))))))))</f>
        <v>0</v>
      </c>
      <c r="BA67" s="101">
        <v>0</v>
      </c>
      <c r="BB67" s="102">
        <f>AZ67-BA67</f>
        <v>0</v>
      </c>
      <c r="BC67" s="100" t="str">
        <f t="shared" ref="BC67:BC130" si="1">IF(BB67=0,"geen actie",CONCATENATE("diploma uitschrijven: ",AZ67," punten"))</f>
        <v>geen actie</v>
      </c>
      <c r="BD67" s="103">
        <v>66</v>
      </c>
    </row>
    <row r="68" spans="1:56" ht="17.25" hidden="1" customHeight="1" x14ac:dyDescent="0.3">
      <c r="A68" s="86">
        <v>67</v>
      </c>
      <c r="B68" s="86" t="str">
        <f>IF(A68=BD68,"v","x")</f>
        <v>v</v>
      </c>
      <c r="C68" s="10"/>
      <c r="D68" s="88"/>
      <c r="E68" s="111"/>
      <c r="F68" s="106"/>
      <c r="G68" s="110"/>
      <c r="H68" s="91">
        <f>SUM(K68+O68+S68+W68+AA68+AE68+AI68+AM68+AQ68+AU68+AY68)</f>
        <v>0</v>
      </c>
      <c r="I68" s="90"/>
      <c r="J68" s="93">
        <f>SUM(2018-I68)</f>
        <v>2018</v>
      </c>
      <c r="K68" s="94">
        <v>0</v>
      </c>
      <c r="L68" s="95">
        <v>1</v>
      </c>
      <c r="M68" s="95"/>
      <c r="N68" s="95"/>
      <c r="O68" s="96">
        <f>SUM(M68*10+N68)/L68*10</f>
        <v>0</v>
      </c>
      <c r="P68" s="95">
        <v>1</v>
      </c>
      <c r="Q68" s="95"/>
      <c r="R68" s="95"/>
      <c r="S68" s="96">
        <f>SUM(Q68*10+R68)/P68*10</f>
        <v>0</v>
      </c>
      <c r="T68" s="95">
        <v>1</v>
      </c>
      <c r="U68" s="95"/>
      <c r="V68" s="95"/>
      <c r="W68" s="96">
        <f>SUM(U68*10+V68)/T68*10</f>
        <v>0</v>
      </c>
      <c r="X68" s="95">
        <v>1</v>
      </c>
      <c r="Y68" s="95"/>
      <c r="Z68" s="95"/>
      <c r="AA68" s="96">
        <f>SUM(Y68*10+Z68)/X68*10</f>
        <v>0</v>
      </c>
      <c r="AB68" s="95">
        <v>1</v>
      </c>
      <c r="AC68" s="95"/>
      <c r="AD68" s="95"/>
      <c r="AE68" s="97">
        <f>SUM(AC68*10+AD68)/AB68*10</f>
        <v>0</v>
      </c>
      <c r="AF68" s="95">
        <v>1</v>
      </c>
      <c r="AG68" s="95"/>
      <c r="AH68" s="95"/>
      <c r="AI68" s="97">
        <f>SUM(AG68*10+AH68)/AF68*10</f>
        <v>0</v>
      </c>
      <c r="AJ68" s="95">
        <v>1</v>
      </c>
      <c r="AK68" s="95"/>
      <c r="AL68" s="95"/>
      <c r="AM68" s="98">
        <f>SUM(AK68*10+AL68)/AJ68*10</f>
        <v>0</v>
      </c>
      <c r="AN68" s="95">
        <v>1</v>
      </c>
      <c r="AO68" s="95"/>
      <c r="AP68" s="95"/>
      <c r="AQ68" s="99">
        <f>SUM(AO68*10+AP68)/AN68*10</f>
        <v>0</v>
      </c>
      <c r="AR68" s="95">
        <v>1</v>
      </c>
      <c r="AS68" s="95"/>
      <c r="AT68" s="95"/>
      <c r="AU68" s="96">
        <f>SUM(AS68*10+AT68)/AR68*10</f>
        <v>0</v>
      </c>
      <c r="AV68" s="95">
        <v>1</v>
      </c>
      <c r="AW68" s="95"/>
      <c r="AX68" s="95"/>
      <c r="AY68" s="96">
        <f>SUM(AW68*10+AX68/2)/AV68*10</f>
        <v>0</v>
      </c>
      <c r="AZ68" s="100">
        <f>IF(H68&lt;250,0,IF(H68&lt;500,250,IF(H68&lt;750,"500",IF(H68&lt;1000,750,IF(H68&lt;1500,1000,IF(H68&lt;2000,1500,IF(H68&lt;2500,2000,IF(H68&lt;3000,2500,3000))))))))</f>
        <v>0</v>
      </c>
      <c r="BA68" s="101">
        <v>0</v>
      </c>
      <c r="BB68" s="102">
        <f>AZ68-BA68</f>
        <v>0</v>
      </c>
      <c r="BC68" s="100" t="str">
        <f t="shared" si="1"/>
        <v>geen actie</v>
      </c>
      <c r="BD68" s="103">
        <v>67</v>
      </c>
    </row>
    <row r="69" spans="1:56" ht="17.25" hidden="1" customHeight="1" x14ac:dyDescent="0.3">
      <c r="A69" s="86">
        <v>68</v>
      </c>
      <c r="B69" s="86" t="str">
        <f>IF(A69=BD69,"v","x")</f>
        <v>v</v>
      </c>
      <c r="C69" s="10"/>
      <c r="D69" s="88"/>
      <c r="E69" s="111"/>
      <c r="F69" s="106"/>
      <c r="G69" s="110"/>
      <c r="H69" s="91">
        <f>SUM(K69+O69+S69+W69+AA69+AE69+AI69+AM69+AQ69+AU69+AY69)</f>
        <v>0</v>
      </c>
      <c r="I69" s="90"/>
      <c r="J69" s="93">
        <f>SUM(2018-I69)</f>
        <v>2018</v>
      </c>
      <c r="K69" s="94">
        <v>0</v>
      </c>
      <c r="L69" s="95">
        <v>1</v>
      </c>
      <c r="M69" s="95"/>
      <c r="N69" s="95"/>
      <c r="O69" s="96">
        <f>SUM(M69*10+N69)/L69*10</f>
        <v>0</v>
      </c>
      <c r="P69" s="95">
        <v>1</v>
      </c>
      <c r="Q69" s="95"/>
      <c r="R69" s="95"/>
      <c r="S69" s="96">
        <f>SUM(Q69*10+R69)/P69*10</f>
        <v>0</v>
      </c>
      <c r="T69" s="95">
        <v>1</v>
      </c>
      <c r="U69" s="95"/>
      <c r="V69" s="95"/>
      <c r="W69" s="96">
        <f>SUM(U69*10+V69)/T69*10</f>
        <v>0</v>
      </c>
      <c r="X69" s="95">
        <v>1</v>
      </c>
      <c r="Y69" s="95"/>
      <c r="Z69" s="95"/>
      <c r="AA69" s="96">
        <f>SUM(Y69*10+Z69/2)/X69*10</f>
        <v>0</v>
      </c>
      <c r="AB69" s="95">
        <v>1</v>
      </c>
      <c r="AC69" s="95"/>
      <c r="AD69" s="95"/>
      <c r="AE69" s="97">
        <f>SUM(AC69*10+AD69)/AB69*10</f>
        <v>0</v>
      </c>
      <c r="AF69" s="95">
        <v>1</v>
      </c>
      <c r="AG69" s="95"/>
      <c r="AH69" s="95"/>
      <c r="AI69" s="97">
        <f>SUM(AG69*10+AH69)/AF69*10</f>
        <v>0</v>
      </c>
      <c r="AJ69" s="95">
        <v>1</v>
      </c>
      <c r="AK69" s="95"/>
      <c r="AL69" s="95"/>
      <c r="AM69" s="98">
        <f>SUM(AK69*10+AL69)/AJ69*10</f>
        <v>0</v>
      </c>
      <c r="AN69" s="95">
        <v>1</v>
      </c>
      <c r="AO69" s="95"/>
      <c r="AP69" s="95"/>
      <c r="AQ69" s="99">
        <f>SUM(AO69*10+AP69)/AN69*10</f>
        <v>0</v>
      </c>
      <c r="AR69" s="95">
        <v>1</v>
      </c>
      <c r="AS69" s="95"/>
      <c r="AT69" s="95"/>
      <c r="AU69" s="96">
        <f>SUM(AS69*10+AT69)/AR69*10</f>
        <v>0</v>
      </c>
      <c r="AV69" s="95">
        <v>1</v>
      </c>
      <c r="AW69" s="95"/>
      <c r="AX69" s="95"/>
      <c r="AY69" s="96">
        <f>SUM(AW69*10+AX69/2)/AV69*10</f>
        <v>0</v>
      </c>
      <c r="AZ69" s="100">
        <f>IF(H69&lt;250,0,IF(H69&lt;500,250,IF(H69&lt;750,"500",IF(H69&lt;1000,750,IF(H69&lt;1500,1000,IF(H69&lt;2000,1500,IF(H69&lt;2500,2000,IF(H69&lt;3000,2500,3000))))))))</f>
        <v>0</v>
      </c>
      <c r="BA69" s="101">
        <v>0</v>
      </c>
      <c r="BB69" s="102">
        <f>AZ69-BA69</f>
        <v>0</v>
      </c>
      <c r="BC69" s="100" t="str">
        <f t="shared" si="1"/>
        <v>geen actie</v>
      </c>
      <c r="BD69" s="103">
        <v>68</v>
      </c>
    </row>
    <row r="70" spans="1:56" ht="17.25" hidden="1" customHeight="1" x14ac:dyDescent="0.3">
      <c r="A70" s="86">
        <v>69</v>
      </c>
      <c r="B70" s="86" t="str">
        <f>IF(A70=BD70,"v","x")</f>
        <v>v</v>
      </c>
      <c r="C70" s="10"/>
      <c r="D70" s="88"/>
      <c r="E70" s="111"/>
      <c r="F70" s="90"/>
      <c r="G70" s="90"/>
      <c r="H70" s="91">
        <f>SUM(K70+O70+S70+W70+AA70+AE70+AI70+AM70+AQ70+AU70+AY70)</f>
        <v>0</v>
      </c>
      <c r="I70" s="92"/>
      <c r="J70" s="93">
        <f>SUM(2018-I70)</f>
        <v>2018</v>
      </c>
      <c r="K70" s="94">
        <v>0</v>
      </c>
      <c r="L70" s="95">
        <v>1</v>
      </c>
      <c r="M70" s="95"/>
      <c r="N70" s="95"/>
      <c r="O70" s="96">
        <f>SUM(M70*10+N70)/L70*10</f>
        <v>0</v>
      </c>
      <c r="P70" s="95">
        <v>1</v>
      </c>
      <c r="Q70" s="95"/>
      <c r="R70" s="95"/>
      <c r="S70" s="96">
        <f>SUM(Q70*10+R70)/P70*10</f>
        <v>0</v>
      </c>
      <c r="T70" s="95">
        <v>1</v>
      </c>
      <c r="U70" s="95"/>
      <c r="V70" s="95"/>
      <c r="W70" s="96">
        <f>SUM(U70*10+V70)/T70*10</f>
        <v>0</v>
      </c>
      <c r="X70" s="95">
        <v>1</v>
      </c>
      <c r="Y70" s="95"/>
      <c r="Z70" s="95"/>
      <c r="AA70" s="96">
        <f>SUM(Y70*10+Z70)/X70*10</f>
        <v>0</v>
      </c>
      <c r="AB70" s="95">
        <v>1</v>
      </c>
      <c r="AC70" s="95"/>
      <c r="AD70" s="95"/>
      <c r="AE70" s="96">
        <f>SUM(AC70*10+AD70)/AB70*10</f>
        <v>0</v>
      </c>
      <c r="AF70" s="95">
        <v>1</v>
      </c>
      <c r="AG70" s="95"/>
      <c r="AH70" s="95"/>
      <c r="AI70" s="96">
        <f>SUM(AG70*10+AH70)/AF70*10</f>
        <v>0</v>
      </c>
      <c r="AJ70" s="95">
        <v>1</v>
      </c>
      <c r="AK70" s="95"/>
      <c r="AL70" s="95"/>
      <c r="AM70" s="98">
        <f>SUM(AK70*10+AL70)/AJ70*10</f>
        <v>0</v>
      </c>
      <c r="AN70" s="95">
        <v>1</v>
      </c>
      <c r="AO70" s="95"/>
      <c r="AP70" s="95"/>
      <c r="AQ70" s="99">
        <f>SUM(AO70*10+AP70)/AN70*10</f>
        <v>0</v>
      </c>
      <c r="AR70" s="95">
        <v>1</v>
      </c>
      <c r="AS70" s="95"/>
      <c r="AT70" s="95"/>
      <c r="AU70" s="96">
        <f>SUM(AS70*10+AT70)/AR70*10</f>
        <v>0</v>
      </c>
      <c r="AV70" s="95">
        <v>1</v>
      </c>
      <c r="AW70" s="95"/>
      <c r="AX70" s="95"/>
      <c r="AY70" s="96">
        <f>SUM(AW70*10+AX70)/AV70*10</f>
        <v>0</v>
      </c>
      <c r="AZ70" s="100">
        <f>IF(H70&lt;250,0,IF(H70&lt;500,250,IF(H70&lt;750,"500",IF(H70&lt;1000,750,IF(H70&lt;1500,1000,IF(H70&lt;2000,1500,IF(H70&lt;2500,2000,IF(H70&lt;3000,2500,3000))))))))</f>
        <v>0</v>
      </c>
      <c r="BA70" s="101">
        <v>0</v>
      </c>
      <c r="BB70" s="102">
        <f>AZ70-BA70</f>
        <v>0</v>
      </c>
      <c r="BC70" s="100" t="str">
        <f t="shared" si="1"/>
        <v>geen actie</v>
      </c>
      <c r="BD70" s="103">
        <v>69</v>
      </c>
    </row>
    <row r="71" spans="1:56" ht="17.25" hidden="1" customHeight="1" x14ac:dyDescent="0.3">
      <c r="A71" s="86">
        <v>70</v>
      </c>
      <c r="B71" s="86" t="str">
        <f>IF(A71=BD71,"v","x")</f>
        <v>v</v>
      </c>
      <c r="C71" s="10"/>
      <c r="D71" s="88"/>
      <c r="E71" s="111"/>
      <c r="F71" s="106"/>
      <c r="G71" s="110"/>
      <c r="H71" s="91">
        <f>SUM(K71+O71+S71+W71+AA71+AE71+AI71+AM71+AQ71+AU71+AY71)</f>
        <v>0</v>
      </c>
      <c r="I71" s="90"/>
      <c r="J71" s="93">
        <f>SUM(2018-I71)</f>
        <v>2018</v>
      </c>
      <c r="K71" s="94">
        <v>0</v>
      </c>
      <c r="L71" s="95">
        <v>1</v>
      </c>
      <c r="M71" s="95"/>
      <c r="N71" s="95"/>
      <c r="O71" s="96">
        <f>SUM(M71*10+N71)/L71*10</f>
        <v>0</v>
      </c>
      <c r="P71" s="95">
        <v>1</v>
      </c>
      <c r="Q71" s="95"/>
      <c r="R71" s="95"/>
      <c r="S71" s="96">
        <f>SUM(Q71*10+R71/2)/P71*10</f>
        <v>0</v>
      </c>
      <c r="T71" s="95">
        <v>1</v>
      </c>
      <c r="U71" s="95"/>
      <c r="V71" s="95"/>
      <c r="W71" s="96">
        <f>SUM(U71*10+V71)/T71*10</f>
        <v>0</v>
      </c>
      <c r="X71" s="95">
        <v>1</v>
      </c>
      <c r="Y71" s="95"/>
      <c r="Z71" s="95"/>
      <c r="AA71" s="96">
        <f>SUM(Y71*10+Z71/2)/X71*10</f>
        <v>0</v>
      </c>
      <c r="AB71" s="95">
        <v>1</v>
      </c>
      <c r="AC71" s="95"/>
      <c r="AD71" s="95"/>
      <c r="AE71" s="96">
        <f>SUM(AC71*10+AD71)/AB71*10</f>
        <v>0</v>
      </c>
      <c r="AF71" s="95">
        <v>1</v>
      </c>
      <c r="AG71" s="95"/>
      <c r="AH71" s="95"/>
      <c r="AI71" s="96">
        <f>SUM(AG71*10+AH71)/AF71*10</f>
        <v>0</v>
      </c>
      <c r="AJ71" s="95">
        <v>1</v>
      </c>
      <c r="AK71" s="95"/>
      <c r="AL71" s="95"/>
      <c r="AM71" s="98">
        <f>SUM(AK71*10+AL71)/AJ71*10</f>
        <v>0</v>
      </c>
      <c r="AN71" s="95">
        <v>1</v>
      </c>
      <c r="AO71" s="95"/>
      <c r="AP71" s="95"/>
      <c r="AQ71" s="99">
        <f>SUM(AO71*10+AP71)/AN71*10</f>
        <v>0</v>
      </c>
      <c r="AR71" s="95">
        <v>1</v>
      </c>
      <c r="AS71" s="95"/>
      <c r="AT71" s="95"/>
      <c r="AU71" s="96">
        <f>SUM(AS71*10+AT71)/AR71*10</f>
        <v>0</v>
      </c>
      <c r="AV71" s="95">
        <v>1</v>
      </c>
      <c r="AW71" s="95"/>
      <c r="AX71" s="95"/>
      <c r="AY71" s="96">
        <f>SUM(AW71*10+AX71/2)/AV71*10</f>
        <v>0</v>
      </c>
      <c r="AZ71" s="100">
        <f>IF(H71&lt;250,0,IF(H71&lt;500,250,IF(H71&lt;750,"500",IF(H71&lt;1000,750,IF(H71&lt;1500,1000,IF(H71&lt;2000,1500,IF(H71&lt;2500,2000,IF(H71&lt;3000,2500,3000))))))))</f>
        <v>0</v>
      </c>
      <c r="BA71" s="101">
        <v>0</v>
      </c>
      <c r="BB71" s="102">
        <f>AZ71-BA71</f>
        <v>0</v>
      </c>
      <c r="BC71" s="100" t="str">
        <f t="shared" si="1"/>
        <v>geen actie</v>
      </c>
      <c r="BD71" s="103">
        <v>70</v>
      </c>
    </row>
    <row r="72" spans="1:56" ht="17.25" hidden="1" customHeight="1" x14ac:dyDescent="0.3">
      <c r="A72" s="86">
        <v>71</v>
      </c>
      <c r="B72" s="86" t="str">
        <f>IF(A72=BD72,"v","x")</f>
        <v>v</v>
      </c>
      <c r="C72" s="10"/>
      <c r="D72" s="88"/>
      <c r="E72" s="111"/>
      <c r="F72" s="106"/>
      <c r="G72" s="110"/>
      <c r="H72" s="91">
        <f>SUM(K72+O72+S72+W72+AA72+AE72+AI72+AM72+AQ72+AU72+AY72)</f>
        <v>0</v>
      </c>
      <c r="I72" s="90"/>
      <c r="J72" s="93">
        <f>SUM(2018-I72)</f>
        <v>2018</v>
      </c>
      <c r="K72" s="94">
        <v>0</v>
      </c>
      <c r="L72" s="95">
        <v>1</v>
      </c>
      <c r="M72" s="95"/>
      <c r="N72" s="95"/>
      <c r="O72" s="96">
        <f>SUM(M72*10+N72)/L72*10</f>
        <v>0</v>
      </c>
      <c r="P72" s="95">
        <v>1</v>
      </c>
      <c r="Q72" s="95"/>
      <c r="R72" s="95"/>
      <c r="S72" s="96">
        <f>SUM(Q72*10+R72)/P72*10</f>
        <v>0</v>
      </c>
      <c r="T72" s="95">
        <v>1</v>
      </c>
      <c r="U72" s="95"/>
      <c r="V72" s="95"/>
      <c r="W72" s="96">
        <f>SUM(U72*10+V72)/T72*10</f>
        <v>0</v>
      </c>
      <c r="X72" s="95">
        <v>1</v>
      </c>
      <c r="Y72" s="95"/>
      <c r="Z72" s="95"/>
      <c r="AA72" s="96">
        <f>SUM(Y72*10+Z72)/X72*10</f>
        <v>0</v>
      </c>
      <c r="AB72" s="95">
        <v>1</v>
      </c>
      <c r="AC72" s="95"/>
      <c r="AD72" s="95"/>
      <c r="AE72" s="96">
        <f>SUM(AC72*10+AD72)/AB72*10</f>
        <v>0</v>
      </c>
      <c r="AF72" s="95">
        <v>1</v>
      </c>
      <c r="AG72" s="95"/>
      <c r="AH72" s="95"/>
      <c r="AI72" s="96">
        <f>SUM(AG72*10+AH72)/AF72*10</f>
        <v>0</v>
      </c>
      <c r="AJ72" s="95">
        <v>1</v>
      </c>
      <c r="AK72" s="95"/>
      <c r="AL72" s="95"/>
      <c r="AM72" s="98">
        <f>SUM(AK72*10+AL72)/AJ72*10</f>
        <v>0</v>
      </c>
      <c r="AN72" s="95">
        <v>1</v>
      </c>
      <c r="AO72" s="95"/>
      <c r="AP72" s="95"/>
      <c r="AQ72" s="99">
        <f>SUM(AO72*10+AP72)/AN72*10</f>
        <v>0</v>
      </c>
      <c r="AR72" s="95">
        <v>1</v>
      </c>
      <c r="AS72" s="95"/>
      <c r="AT72" s="95"/>
      <c r="AU72" s="96">
        <f>SUM(AS72*10+AT72)/AR72*10</f>
        <v>0</v>
      </c>
      <c r="AV72" s="95">
        <v>1</v>
      </c>
      <c r="AW72" s="95"/>
      <c r="AX72" s="95"/>
      <c r="AY72" s="96">
        <f>SUM(AW72*10+AX72)/AV72*10</f>
        <v>0</v>
      </c>
      <c r="AZ72" s="100">
        <f>IF(H72&lt;250,0,IF(H72&lt;500,250,IF(H72&lt;750,"500",IF(H72&lt;1000,750,IF(H72&lt;1500,1000,IF(H72&lt;2000,1500,IF(H72&lt;2500,2000,IF(H72&lt;3000,2500,3000))))))))</f>
        <v>0</v>
      </c>
      <c r="BA72" s="101">
        <v>0</v>
      </c>
      <c r="BB72" s="102">
        <f>AZ72-BA72</f>
        <v>0</v>
      </c>
      <c r="BC72" s="100" t="str">
        <f t="shared" si="1"/>
        <v>geen actie</v>
      </c>
      <c r="BD72" s="103">
        <v>71</v>
      </c>
    </row>
    <row r="73" spans="1:56" ht="17.25" hidden="1" customHeight="1" x14ac:dyDescent="0.3">
      <c r="A73" s="86">
        <v>72</v>
      </c>
      <c r="B73" s="86" t="str">
        <f>IF(A73=BD73,"v","x")</f>
        <v>v</v>
      </c>
      <c r="C73" s="10"/>
      <c r="D73" s="88"/>
      <c r="E73" s="111"/>
      <c r="F73" s="106"/>
      <c r="G73" s="110"/>
      <c r="H73" s="91">
        <f>SUM(K73+O73+S73+W73+AA73+AE73+AI73+AM73+AQ73+AU73+AY73)</f>
        <v>0</v>
      </c>
      <c r="I73" s="90"/>
      <c r="J73" s="93">
        <f>SUM(2018-I73)</f>
        <v>2018</v>
      </c>
      <c r="K73" s="94">
        <v>0</v>
      </c>
      <c r="L73" s="95">
        <v>1</v>
      </c>
      <c r="M73" s="95"/>
      <c r="N73" s="95"/>
      <c r="O73" s="96">
        <f>SUM(M73*10+N73)/L73*10</f>
        <v>0</v>
      </c>
      <c r="P73" s="95">
        <v>1</v>
      </c>
      <c r="Q73" s="95"/>
      <c r="R73" s="95"/>
      <c r="S73" s="96">
        <f>SUM(Q73*10+R73)/P73*10</f>
        <v>0</v>
      </c>
      <c r="T73" s="95">
        <v>1</v>
      </c>
      <c r="U73" s="95"/>
      <c r="V73" s="95"/>
      <c r="W73" s="96">
        <f>SUM(U73*10+V73)/T73*10</f>
        <v>0</v>
      </c>
      <c r="X73" s="95">
        <v>1</v>
      </c>
      <c r="Y73" s="95"/>
      <c r="Z73" s="95"/>
      <c r="AA73" s="96">
        <f>SUM(Y73*10+Z73)/X73*10</f>
        <v>0</v>
      </c>
      <c r="AB73" s="95">
        <v>1</v>
      </c>
      <c r="AC73" s="95"/>
      <c r="AD73" s="95"/>
      <c r="AE73" s="96">
        <f>SUM(AC73*10+AD73)/AB73*10</f>
        <v>0</v>
      </c>
      <c r="AF73" s="95">
        <v>1</v>
      </c>
      <c r="AG73" s="95"/>
      <c r="AH73" s="95"/>
      <c r="AI73" s="96">
        <f>SUM(AG73*10+AH73)/AF73*10</f>
        <v>0</v>
      </c>
      <c r="AJ73" s="95">
        <v>1</v>
      </c>
      <c r="AK73" s="95"/>
      <c r="AL73" s="95"/>
      <c r="AM73" s="98">
        <f>SUM(AK73*10+AL73)/AJ73*10</f>
        <v>0</v>
      </c>
      <c r="AN73" s="95">
        <v>1</v>
      </c>
      <c r="AO73" s="95"/>
      <c r="AP73" s="95"/>
      <c r="AQ73" s="99">
        <f>SUM(AO73*10+AP73)/AN73*10</f>
        <v>0</v>
      </c>
      <c r="AR73" s="95">
        <v>1</v>
      </c>
      <c r="AS73" s="95"/>
      <c r="AT73" s="95"/>
      <c r="AU73" s="96">
        <f>SUM(AS73*10+AT73)/AR73*10</f>
        <v>0</v>
      </c>
      <c r="AV73" s="95">
        <v>1</v>
      </c>
      <c r="AW73" s="95"/>
      <c r="AX73" s="95"/>
      <c r="AY73" s="96">
        <f>SUM(AW73*10+AX73)/AV73*10</f>
        <v>0</v>
      </c>
      <c r="AZ73" s="100">
        <f>IF(H73&lt;250,0,IF(H73&lt;500,250,IF(H73&lt;750,"500",IF(H73&lt;1000,750,IF(H73&lt;1500,1000,IF(H73&lt;2000,1500,IF(H73&lt;2500,2000,IF(H73&lt;3000,2500,3000))))))))</f>
        <v>0</v>
      </c>
      <c r="BA73" s="101">
        <v>0</v>
      </c>
      <c r="BB73" s="102">
        <f>AZ73-BA73</f>
        <v>0</v>
      </c>
      <c r="BC73" s="100" t="str">
        <f t="shared" si="1"/>
        <v>geen actie</v>
      </c>
      <c r="BD73" s="103">
        <v>72</v>
      </c>
    </row>
    <row r="74" spans="1:56" ht="17.25" hidden="1" customHeight="1" x14ac:dyDescent="0.3">
      <c r="A74" s="86">
        <v>73</v>
      </c>
      <c r="B74" s="86" t="str">
        <f>IF(A74=BD74,"v","x")</f>
        <v>v</v>
      </c>
      <c r="C74" s="10"/>
      <c r="D74" s="88"/>
      <c r="E74" s="111"/>
      <c r="F74" s="106"/>
      <c r="G74" s="110"/>
      <c r="H74" s="91">
        <f>SUM(K74+O74+S74+W74+AA74+AE74+AI74+AM74+AQ74+AU74+AY74)</f>
        <v>0</v>
      </c>
      <c r="I74" s="90"/>
      <c r="J74" s="93">
        <f>SUM(2018-I74)</f>
        <v>2018</v>
      </c>
      <c r="K74" s="94">
        <v>0</v>
      </c>
      <c r="L74" s="95">
        <v>1</v>
      </c>
      <c r="M74" s="95"/>
      <c r="N74" s="95"/>
      <c r="O74" s="96">
        <f>SUM(M74*10+N74)/L74*10</f>
        <v>0</v>
      </c>
      <c r="P74" s="95">
        <v>1</v>
      </c>
      <c r="Q74" s="95"/>
      <c r="R74" s="95"/>
      <c r="S74" s="96">
        <f>SUM(Q74*10+R74)/P74*10</f>
        <v>0</v>
      </c>
      <c r="T74" s="95">
        <v>1</v>
      </c>
      <c r="U74" s="95"/>
      <c r="V74" s="95"/>
      <c r="W74" s="96">
        <f>SUM(U74*10+V74)/T74*10</f>
        <v>0</v>
      </c>
      <c r="X74" s="95">
        <v>1</v>
      </c>
      <c r="Y74" s="95"/>
      <c r="Z74" s="95"/>
      <c r="AA74" s="96">
        <f>SUM(Y74*10+Z74)/X74*10</f>
        <v>0</v>
      </c>
      <c r="AB74" s="95">
        <v>1</v>
      </c>
      <c r="AC74" s="95"/>
      <c r="AD74" s="95"/>
      <c r="AE74" s="96">
        <f>SUM(AC74*10+AD74)/AB74*10</f>
        <v>0</v>
      </c>
      <c r="AF74" s="95">
        <v>1</v>
      </c>
      <c r="AG74" s="95"/>
      <c r="AH74" s="95"/>
      <c r="AI74" s="96">
        <f>SUM(AG74*10+AH74)/AF74*10</f>
        <v>0</v>
      </c>
      <c r="AJ74" s="95">
        <v>1</v>
      </c>
      <c r="AK74" s="95"/>
      <c r="AL74" s="95"/>
      <c r="AM74" s="98">
        <f>SUM(AK74*10+AL74)/AJ74*10</f>
        <v>0</v>
      </c>
      <c r="AN74" s="95">
        <v>1</v>
      </c>
      <c r="AO74" s="95"/>
      <c r="AP74" s="95"/>
      <c r="AQ74" s="99">
        <f>SUM(AO74*10+AP74)/AN74*10</f>
        <v>0</v>
      </c>
      <c r="AR74" s="95">
        <v>1</v>
      </c>
      <c r="AS74" s="95"/>
      <c r="AT74" s="95"/>
      <c r="AU74" s="96">
        <f>SUM(AS74*10+AT74)/AR74*10</f>
        <v>0</v>
      </c>
      <c r="AV74" s="95">
        <v>1</v>
      </c>
      <c r="AW74" s="95"/>
      <c r="AX74" s="95"/>
      <c r="AY74" s="96">
        <f>SUM(AW74*10+AX74/2)/AV74*10</f>
        <v>0</v>
      </c>
      <c r="AZ74" s="100">
        <f>IF(H74&lt;250,0,IF(H74&lt;500,250,IF(H74&lt;750,"500",IF(H74&lt;1000,750,IF(H74&lt;1500,1000,IF(H74&lt;2000,1500,IF(H74&lt;2500,2000,IF(H74&lt;3000,2500,3000))))))))</f>
        <v>0</v>
      </c>
      <c r="BA74" s="101">
        <v>0</v>
      </c>
      <c r="BB74" s="102">
        <f>AZ74-BA74</f>
        <v>0</v>
      </c>
      <c r="BC74" s="100" t="str">
        <f t="shared" si="1"/>
        <v>geen actie</v>
      </c>
      <c r="BD74" s="103">
        <v>73</v>
      </c>
    </row>
    <row r="75" spans="1:56" ht="17.25" hidden="1" customHeight="1" x14ac:dyDescent="0.3">
      <c r="A75" s="86">
        <v>74</v>
      </c>
      <c r="B75" s="86" t="str">
        <f>IF(A75=BD75,"v","x")</f>
        <v>v</v>
      </c>
      <c r="C75" s="10"/>
      <c r="D75" s="88"/>
      <c r="E75" s="109"/>
      <c r="F75" s="106"/>
      <c r="G75" s="110"/>
      <c r="H75" s="91">
        <f>SUM(K75+O75+S75+W75+AA75+AE75+AI75+AM75+AQ75+AU75+AY75)</f>
        <v>0</v>
      </c>
      <c r="I75" s="90"/>
      <c r="J75" s="93">
        <f>SUM(2018-I75)</f>
        <v>2018</v>
      </c>
      <c r="K75" s="94">
        <v>0</v>
      </c>
      <c r="L75" s="95">
        <v>1</v>
      </c>
      <c r="M75" s="95"/>
      <c r="N75" s="95"/>
      <c r="O75" s="96">
        <f>SUM(M75*10+N75)/L75*10</f>
        <v>0</v>
      </c>
      <c r="P75" s="95">
        <v>1</v>
      </c>
      <c r="Q75" s="95"/>
      <c r="R75" s="95"/>
      <c r="S75" s="96">
        <f>SUM(Q75*10+R75/2)/P75*10</f>
        <v>0</v>
      </c>
      <c r="T75" s="95">
        <v>1</v>
      </c>
      <c r="U75" s="95"/>
      <c r="V75" s="95"/>
      <c r="W75" s="96">
        <f>SUM(U75*10+V75)/T75*10</f>
        <v>0</v>
      </c>
      <c r="X75" s="95">
        <v>1</v>
      </c>
      <c r="Y75" s="95"/>
      <c r="Z75" s="95"/>
      <c r="AA75" s="96">
        <f>SUM(Y75*10+Z75)/X75*10</f>
        <v>0</v>
      </c>
      <c r="AB75" s="95">
        <v>1</v>
      </c>
      <c r="AC75" s="95"/>
      <c r="AD75" s="95"/>
      <c r="AE75" s="96">
        <f>SUM(AC75*10+AD75)/AB75*10</f>
        <v>0</v>
      </c>
      <c r="AF75" s="95">
        <v>1</v>
      </c>
      <c r="AG75" s="95"/>
      <c r="AH75" s="95"/>
      <c r="AI75" s="96">
        <f>SUM(AG75*10+AH75)/AF75*10</f>
        <v>0</v>
      </c>
      <c r="AJ75" s="95">
        <v>1</v>
      </c>
      <c r="AK75" s="95"/>
      <c r="AL75" s="95"/>
      <c r="AM75" s="98">
        <f>SUM(AK75*10+AL75)/AJ75*10</f>
        <v>0</v>
      </c>
      <c r="AN75" s="95">
        <v>1</v>
      </c>
      <c r="AO75" s="95"/>
      <c r="AP75" s="95"/>
      <c r="AQ75" s="99">
        <f>SUM(AO75*10+AP75)/AN75*10</f>
        <v>0</v>
      </c>
      <c r="AR75" s="95">
        <v>1</v>
      </c>
      <c r="AS75" s="95"/>
      <c r="AT75" s="95"/>
      <c r="AU75" s="96">
        <f>SUM(AS75*10+AT75)/AR75*10</f>
        <v>0</v>
      </c>
      <c r="AV75" s="95">
        <v>1</v>
      </c>
      <c r="AW75" s="95"/>
      <c r="AX75" s="95"/>
      <c r="AY75" s="96">
        <f>SUM(AW75*10+AX75/2)/AV75*10</f>
        <v>0</v>
      </c>
      <c r="AZ75" s="100">
        <f>IF(H75&lt;250,0,IF(H75&lt;500,250,IF(H75&lt;750,"500",IF(H75&lt;1000,750,IF(H75&lt;1500,1000,IF(H75&lt;2000,1500,IF(H75&lt;2500,2000,IF(H75&lt;3000,2500,3000))))))))</f>
        <v>0</v>
      </c>
      <c r="BA75" s="101">
        <v>0</v>
      </c>
      <c r="BB75" s="102">
        <f>AZ75-BA75</f>
        <v>0</v>
      </c>
      <c r="BC75" s="100" t="str">
        <f t="shared" si="1"/>
        <v>geen actie</v>
      </c>
      <c r="BD75" s="103">
        <v>74</v>
      </c>
    </row>
    <row r="76" spans="1:56" ht="17.25" hidden="1" customHeight="1" x14ac:dyDescent="0.3">
      <c r="A76" s="86">
        <v>75</v>
      </c>
      <c r="B76" s="86" t="str">
        <f>IF(A76=BD76,"v","x")</f>
        <v>v</v>
      </c>
      <c r="C76" s="10"/>
      <c r="D76" s="88"/>
      <c r="E76" s="111"/>
      <c r="F76" s="90"/>
      <c r="G76" s="90"/>
      <c r="H76" s="91">
        <f>SUM(K76+O76+S76+W76+AA76+AE76+AI76+AM76+AQ76+AU76+AY76)</f>
        <v>0</v>
      </c>
      <c r="I76" s="92"/>
      <c r="J76" s="93">
        <f>SUM(2018-I76)</f>
        <v>2018</v>
      </c>
      <c r="K76" s="94">
        <v>0</v>
      </c>
      <c r="L76" s="95">
        <v>1</v>
      </c>
      <c r="M76" s="95"/>
      <c r="N76" s="95"/>
      <c r="O76" s="96">
        <f>SUM(M76*10+N76)/L76*10</f>
        <v>0</v>
      </c>
      <c r="P76" s="95">
        <v>1</v>
      </c>
      <c r="Q76" s="95"/>
      <c r="R76" s="95"/>
      <c r="S76" s="96">
        <f>SUM(Q76*10+R76)/P76*10</f>
        <v>0</v>
      </c>
      <c r="T76" s="95">
        <v>1</v>
      </c>
      <c r="U76" s="95"/>
      <c r="V76" s="95"/>
      <c r="W76" s="96">
        <f>SUM(U76*10+V76)/T76*10</f>
        <v>0</v>
      </c>
      <c r="X76" s="95">
        <v>1</v>
      </c>
      <c r="Y76" s="95"/>
      <c r="Z76" s="95"/>
      <c r="AA76" s="96">
        <f>SUM(Y76*10+Z76)/X76*10</f>
        <v>0</v>
      </c>
      <c r="AB76" s="95">
        <v>1</v>
      </c>
      <c r="AC76" s="95"/>
      <c r="AD76" s="95"/>
      <c r="AE76" s="96">
        <f>SUM(AC76*10+AD76)/AB76*10</f>
        <v>0</v>
      </c>
      <c r="AF76" s="95">
        <v>1</v>
      </c>
      <c r="AG76" s="95"/>
      <c r="AH76" s="95"/>
      <c r="AI76" s="96">
        <f>SUM(AG76*10+AH76)/AF76*10</f>
        <v>0</v>
      </c>
      <c r="AJ76" s="95">
        <v>1</v>
      </c>
      <c r="AK76" s="95"/>
      <c r="AL76" s="95"/>
      <c r="AM76" s="98">
        <f>SUM(AK76*10+AL76)/AJ76*10</f>
        <v>0</v>
      </c>
      <c r="AN76" s="95">
        <v>1</v>
      </c>
      <c r="AO76" s="95"/>
      <c r="AP76" s="95"/>
      <c r="AQ76" s="99">
        <f>SUM(AO76*10+AP76)/AN76*10</f>
        <v>0</v>
      </c>
      <c r="AR76" s="95">
        <v>1</v>
      </c>
      <c r="AS76" s="95"/>
      <c r="AT76" s="95"/>
      <c r="AU76" s="96">
        <f>SUM(AS76*10+AT76)/AR76*10</f>
        <v>0</v>
      </c>
      <c r="AV76" s="95">
        <v>1</v>
      </c>
      <c r="AW76" s="95"/>
      <c r="AX76" s="95"/>
      <c r="AY76" s="96">
        <f>SUM(AW76*10+AX76)/AV76*10</f>
        <v>0</v>
      </c>
      <c r="AZ76" s="100">
        <f>IF(H76&lt;250,0,IF(H76&lt;500,250,IF(H76&lt;750,"500",IF(H76&lt;1000,750,IF(H76&lt;1500,1000,IF(H76&lt;2000,1500,IF(H76&lt;2500,2000,IF(H76&lt;3000,2500,3000))))))))</f>
        <v>0</v>
      </c>
      <c r="BA76" s="101">
        <v>0</v>
      </c>
      <c r="BB76" s="102">
        <f>AZ76-BA76</f>
        <v>0</v>
      </c>
      <c r="BC76" s="100" t="str">
        <f t="shared" si="1"/>
        <v>geen actie</v>
      </c>
      <c r="BD76" s="103">
        <v>75</v>
      </c>
    </row>
    <row r="77" spans="1:56" ht="17.25" hidden="1" customHeight="1" x14ac:dyDescent="0.3">
      <c r="A77" s="86">
        <v>77</v>
      </c>
      <c r="B77" s="86" t="str">
        <f>IF(A77=BD77,"v","x")</f>
        <v>v</v>
      </c>
      <c r="C77" s="10"/>
      <c r="D77" s="88"/>
      <c r="E77" s="121"/>
      <c r="F77" s="90"/>
      <c r="G77" s="122"/>
      <c r="H77" s="123">
        <f>SUM(K77+O77+S77+W77+AA77+AE77+AI77+AM77+AQ77+AU77+AY77)</f>
        <v>0</v>
      </c>
      <c r="I77" s="124"/>
      <c r="J77" s="93">
        <f>SUM(2018-I77)</f>
        <v>2018</v>
      </c>
      <c r="K77" s="94">
        <v>0</v>
      </c>
      <c r="L77" s="95">
        <v>1</v>
      </c>
      <c r="M77" s="95"/>
      <c r="N77" s="95"/>
      <c r="O77" s="96">
        <f>SUM(M77*10+N77)/L77*10</f>
        <v>0</v>
      </c>
      <c r="P77" s="95">
        <v>1</v>
      </c>
      <c r="Q77" s="95"/>
      <c r="R77" s="95"/>
      <c r="S77" s="96">
        <f>SUM(Q77*10+R77)/P77*10</f>
        <v>0</v>
      </c>
      <c r="T77" s="95">
        <v>1</v>
      </c>
      <c r="U77" s="95"/>
      <c r="V77" s="95"/>
      <c r="W77" s="96">
        <f>SUM(U77*10+V77)/T77*10</f>
        <v>0</v>
      </c>
      <c r="X77" s="95">
        <v>1</v>
      </c>
      <c r="Y77" s="95"/>
      <c r="Z77" s="95"/>
      <c r="AA77" s="96">
        <f>SUM(Y77*10+Z77)/X77*10</f>
        <v>0</v>
      </c>
      <c r="AB77" s="95">
        <v>1</v>
      </c>
      <c r="AC77" s="95"/>
      <c r="AD77" s="95"/>
      <c r="AE77" s="96">
        <f>SUM(AC77*10+AD77)/AB77*10</f>
        <v>0</v>
      </c>
      <c r="AF77" s="95">
        <v>1</v>
      </c>
      <c r="AG77" s="95"/>
      <c r="AH77" s="95"/>
      <c r="AI77" s="96">
        <f>SUM(AG77*10+AH77)/AF77*10</f>
        <v>0</v>
      </c>
      <c r="AJ77" s="95">
        <v>1</v>
      </c>
      <c r="AK77" s="95"/>
      <c r="AL77" s="95"/>
      <c r="AM77" s="98">
        <f>SUM(AK77*10+AL77)/AJ77*10</f>
        <v>0</v>
      </c>
      <c r="AN77" s="95">
        <v>1</v>
      </c>
      <c r="AO77" s="95"/>
      <c r="AP77" s="95"/>
      <c r="AQ77" s="99">
        <f>SUM(AO77*10+AP77)/AN77*10</f>
        <v>0</v>
      </c>
      <c r="AR77" s="95">
        <v>1</v>
      </c>
      <c r="AS77" s="95"/>
      <c r="AT77" s="95"/>
      <c r="AU77" s="96">
        <f>SUM(AS77*10+AT77)/AR77*10</f>
        <v>0</v>
      </c>
      <c r="AV77" s="95">
        <v>1</v>
      </c>
      <c r="AW77" s="95"/>
      <c r="AX77" s="95"/>
      <c r="AY77" s="96">
        <f>SUM(AW77*10+AX77)/AV77*10</f>
        <v>0</v>
      </c>
      <c r="AZ77" s="100">
        <f>IF(H77&lt;250,0,IF(H77&lt;500,250,IF(H77&lt;750,"500",IF(H77&lt;1000,750,IF(H77&lt;1500,1000,IF(H77&lt;2000,1500,IF(H77&lt;2500,2000,IF(H77&lt;3000,2500,3000))))))))</f>
        <v>0</v>
      </c>
      <c r="BA77" s="101">
        <v>0</v>
      </c>
      <c r="BB77" s="102">
        <f>AZ77-BA77</f>
        <v>0</v>
      </c>
      <c r="BC77" s="100" t="str">
        <f t="shared" si="1"/>
        <v>geen actie</v>
      </c>
      <c r="BD77" s="103">
        <v>77</v>
      </c>
    </row>
    <row r="78" spans="1:56" ht="17.25" hidden="1" customHeight="1" x14ac:dyDescent="0.3">
      <c r="A78" s="86">
        <v>78</v>
      </c>
      <c r="B78" s="86" t="str">
        <f>IF(A78=BD78,"v","x")</f>
        <v>v</v>
      </c>
      <c r="C78" s="10"/>
      <c r="D78" s="125"/>
      <c r="E78" s="111"/>
      <c r="F78" s="86"/>
      <c r="G78" s="86"/>
      <c r="H78" s="91">
        <f>SUM(K78+O78+S78+W78+AA78+AE78+AI78+AM78+AQ78+AU78+AY78)</f>
        <v>0</v>
      </c>
      <c r="I78" s="102"/>
      <c r="J78" s="93">
        <f>SUM(2018-I78)</f>
        <v>2018</v>
      </c>
      <c r="K78" s="94">
        <v>0</v>
      </c>
      <c r="L78" s="95">
        <v>1</v>
      </c>
      <c r="M78" s="95"/>
      <c r="N78" s="95"/>
      <c r="O78" s="96">
        <f>SUM(M78*10+N78)/L78*10</f>
        <v>0</v>
      </c>
      <c r="P78" s="95">
        <v>1</v>
      </c>
      <c r="Q78" s="95"/>
      <c r="R78" s="95"/>
      <c r="S78" s="96">
        <f>SUM(Q78*10+R78)/P78*10</f>
        <v>0</v>
      </c>
      <c r="T78" s="95">
        <v>1</v>
      </c>
      <c r="U78" s="95"/>
      <c r="V78" s="95"/>
      <c r="W78" s="96">
        <f>SUM(U78*10+V78)/T78*10</f>
        <v>0</v>
      </c>
      <c r="X78" s="95">
        <v>1</v>
      </c>
      <c r="Y78" s="95"/>
      <c r="Z78" s="95"/>
      <c r="AA78" s="96">
        <f>SUM(Y78*10+Z78)/X78*10</f>
        <v>0</v>
      </c>
      <c r="AB78" s="95">
        <v>1</v>
      </c>
      <c r="AC78" s="95"/>
      <c r="AD78" s="95"/>
      <c r="AE78" s="97">
        <f>SUM(AC78*10+AD78)/AB78*10</f>
        <v>0</v>
      </c>
      <c r="AF78" s="95">
        <v>1</v>
      </c>
      <c r="AG78" s="95"/>
      <c r="AH78" s="95"/>
      <c r="AI78" s="97">
        <f>SUM(AG78*10+AH78)/AF78*10</f>
        <v>0</v>
      </c>
      <c r="AJ78" s="95">
        <v>1</v>
      </c>
      <c r="AK78" s="95"/>
      <c r="AL78" s="95"/>
      <c r="AM78" s="98">
        <f>SUM(AK78*10+AL78)/AJ78*10</f>
        <v>0</v>
      </c>
      <c r="AN78" s="95">
        <v>1</v>
      </c>
      <c r="AO78" s="95"/>
      <c r="AP78" s="95"/>
      <c r="AQ78" s="99">
        <f>SUM(AO78*10+AP78)/AN78*10</f>
        <v>0</v>
      </c>
      <c r="AR78" s="95">
        <v>1</v>
      </c>
      <c r="AS78" s="95"/>
      <c r="AT78" s="95"/>
      <c r="AU78" s="96">
        <f>SUM(AS78*10+AT78)/AR78*10</f>
        <v>0</v>
      </c>
      <c r="AV78" s="95">
        <v>1</v>
      </c>
      <c r="AW78" s="95"/>
      <c r="AX78" s="95"/>
      <c r="AY78" s="96">
        <f>SUM(AW78*10+AX78)/AV78*10</f>
        <v>0</v>
      </c>
      <c r="AZ78" s="100">
        <f>IF(H78&lt;250,0,IF(H78&lt;500,250,IF(H78&lt;750,"500",IF(H78&lt;1000,750,IF(H78&lt;1500,1000,IF(H78&lt;2000,1500,IF(H78&lt;2500,2000,IF(H78&lt;3000,2500,3000))))))))</f>
        <v>0</v>
      </c>
      <c r="BA78" s="101">
        <v>0</v>
      </c>
      <c r="BB78" s="102">
        <f>AZ78-BA78</f>
        <v>0</v>
      </c>
      <c r="BC78" s="100" t="str">
        <f t="shared" si="1"/>
        <v>geen actie</v>
      </c>
      <c r="BD78" s="103">
        <v>78</v>
      </c>
    </row>
    <row r="79" spans="1:56" ht="17.25" hidden="1" customHeight="1" x14ac:dyDescent="0.3">
      <c r="A79" s="86">
        <v>79</v>
      </c>
      <c r="B79" s="86" t="str">
        <f>IF(A79=BD79,"v","x")</f>
        <v>v</v>
      </c>
      <c r="C79" s="3"/>
      <c r="D79" s="125"/>
      <c r="E79" s="111"/>
      <c r="F79" s="112"/>
      <c r="G79" s="86"/>
      <c r="H79" s="91">
        <f>SUM(K79+O79+S79+W79+AA79+AE79+AI79+AM79+AQ79+AU79+AY79)</f>
        <v>0</v>
      </c>
      <c r="I79" s="86"/>
      <c r="J79" s="93">
        <f>SUM(2018-I79)</f>
        <v>2018</v>
      </c>
      <c r="K79" s="94">
        <v>0</v>
      </c>
      <c r="L79" s="95">
        <v>1</v>
      </c>
      <c r="M79" s="95"/>
      <c r="N79" s="95"/>
      <c r="O79" s="96">
        <f>SUM(M79*10+N79)/L79*10</f>
        <v>0</v>
      </c>
      <c r="P79" s="95">
        <v>1</v>
      </c>
      <c r="Q79" s="95"/>
      <c r="R79" s="95"/>
      <c r="S79" s="96">
        <f>SUM(Q79*10+R79)/P79*10</f>
        <v>0</v>
      </c>
      <c r="T79" s="95">
        <v>1</v>
      </c>
      <c r="U79" s="95"/>
      <c r="V79" s="95"/>
      <c r="W79" s="96">
        <f>SUM(U79*10+V79)/T79*10</f>
        <v>0</v>
      </c>
      <c r="X79" s="95">
        <v>1</v>
      </c>
      <c r="Y79" s="95"/>
      <c r="Z79" s="95"/>
      <c r="AA79" s="96">
        <f>SUM(Y79*10+Z79)/X79*10</f>
        <v>0</v>
      </c>
      <c r="AB79" s="95">
        <v>1</v>
      </c>
      <c r="AC79" s="95"/>
      <c r="AD79" s="95"/>
      <c r="AE79" s="97">
        <f>SUM(AC79*10+AD79)/AB79*10</f>
        <v>0</v>
      </c>
      <c r="AF79" s="95">
        <v>1</v>
      </c>
      <c r="AG79" s="95"/>
      <c r="AH79" s="95"/>
      <c r="AI79" s="97">
        <f>SUM(AG79*10+AH79)/AF79*10</f>
        <v>0</v>
      </c>
      <c r="AJ79" s="95">
        <v>1</v>
      </c>
      <c r="AK79" s="95"/>
      <c r="AL79" s="95"/>
      <c r="AM79" s="98">
        <f>SUM(AK79*10+AL79)/AJ79*10</f>
        <v>0</v>
      </c>
      <c r="AN79" s="95">
        <v>1</v>
      </c>
      <c r="AO79" s="95"/>
      <c r="AP79" s="95"/>
      <c r="AQ79" s="99">
        <f>SUM(AO79*10+AP79)/AN79*10</f>
        <v>0</v>
      </c>
      <c r="AR79" s="95">
        <v>1</v>
      </c>
      <c r="AS79" s="95"/>
      <c r="AT79" s="95"/>
      <c r="AU79" s="96">
        <f>SUM(AS79*10+AT79)/AR79*10</f>
        <v>0</v>
      </c>
      <c r="AV79" s="95">
        <v>1</v>
      </c>
      <c r="AW79" s="95"/>
      <c r="AX79" s="95"/>
      <c r="AY79" s="96">
        <f>SUM(AW79*10+AX79)/AV79*10</f>
        <v>0</v>
      </c>
      <c r="AZ79" s="100">
        <f>IF(H79&lt;250,0,IF(H79&lt;500,250,IF(H79&lt;750,"500",IF(H79&lt;1000,750,IF(H79&lt;1500,1000,IF(H79&lt;2000,1500,IF(H79&lt;2500,2000,IF(H79&lt;3000,2500,3000))))))))</f>
        <v>0</v>
      </c>
      <c r="BA79" s="101">
        <v>0</v>
      </c>
      <c r="BB79" s="102">
        <f>AZ79-BA79</f>
        <v>0</v>
      </c>
      <c r="BC79" s="100" t="str">
        <f t="shared" si="1"/>
        <v>geen actie</v>
      </c>
      <c r="BD79" s="103">
        <v>79</v>
      </c>
    </row>
    <row r="80" spans="1:56" ht="17.25" hidden="1" customHeight="1" x14ac:dyDescent="0.3">
      <c r="A80" s="86">
        <v>80</v>
      </c>
      <c r="B80" s="86" t="str">
        <f>IF(A80=BD80,"v","x")</f>
        <v>v</v>
      </c>
      <c r="C80" s="3"/>
      <c r="D80" s="88"/>
      <c r="E80" s="111"/>
      <c r="F80" s="112"/>
      <c r="G80" s="86"/>
      <c r="H80" s="91">
        <f>SUM(K80+O80+S80+W80+AA80+AE80+AI80+AM80+AQ80+AU80+AY80)</f>
        <v>0</v>
      </c>
      <c r="I80" s="86"/>
      <c r="J80" s="93">
        <f>SUM(2018-I80)</f>
        <v>2018</v>
      </c>
      <c r="K80" s="94">
        <v>0</v>
      </c>
      <c r="L80" s="95">
        <v>1</v>
      </c>
      <c r="M80" s="95"/>
      <c r="N80" s="95"/>
      <c r="O80" s="96">
        <f>SUM(M80*10+N80)/L80*10</f>
        <v>0</v>
      </c>
      <c r="P80" s="95">
        <v>1</v>
      </c>
      <c r="Q80" s="95"/>
      <c r="R80" s="95"/>
      <c r="S80" s="96">
        <f>SUM(Q80*10+R80)/P80*10</f>
        <v>0</v>
      </c>
      <c r="T80" s="95">
        <v>1</v>
      </c>
      <c r="U80" s="95"/>
      <c r="V80" s="95"/>
      <c r="W80" s="96">
        <f>SUM(U80*10+V80)/T80*10</f>
        <v>0</v>
      </c>
      <c r="X80" s="95">
        <v>1</v>
      </c>
      <c r="Y80" s="95"/>
      <c r="Z80" s="95"/>
      <c r="AA80" s="96">
        <f>SUM(Y80*10+Z80)/X80*10</f>
        <v>0</v>
      </c>
      <c r="AB80" s="95">
        <v>1</v>
      </c>
      <c r="AC80" s="95"/>
      <c r="AD80" s="95"/>
      <c r="AE80" s="97">
        <f>SUM(AC80*10+AD80)/AB80*10</f>
        <v>0</v>
      </c>
      <c r="AF80" s="95">
        <v>1</v>
      </c>
      <c r="AG80" s="95"/>
      <c r="AH80" s="95"/>
      <c r="AI80" s="97">
        <f>SUM(AG80*10+AH80)/AF80*10</f>
        <v>0</v>
      </c>
      <c r="AJ80" s="95">
        <v>1</v>
      </c>
      <c r="AK80" s="95"/>
      <c r="AL80" s="95"/>
      <c r="AM80" s="98">
        <f>SUM(AK80*10+AL80)/AJ80*10</f>
        <v>0</v>
      </c>
      <c r="AN80" s="95">
        <v>1</v>
      </c>
      <c r="AO80" s="95"/>
      <c r="AP80" s="95"/>
      <c r="AQ80" s="99">
        <f>SUM(AO80*10+AP80)/AN80*10</f>
        <v>0</v>
      </c>
      <c r="AR80" s="95">
        <v>1</v>
      </c>
      <c r="AS80" s="95"/>
      <c r="AT80" s="95"/>
      <c r="AU80" s="96">
        <f>SUM(AS80*10+AT80)/AR80*10</f>
        <v>0</v>
      </c>
      <c r="AV80" s="95">
        <v>1</v>
      </c>
      <c r="AW80" s="95"/>
      <c r="AX80" s="95"/>
      <c r="AY80" s="96">
        <f>SUM(AW80*10+AX80)/AV80*10</f>
        <v>0</v>
      </c>
      <c r="AZ80" s="100">
        <f>IF(H80&lt;250,0,IF(H80&lt;500,250,IF(H80&lt;750,"500",IF(H80&lt;1000,750,IF(H80&lt;1500,1000,IF(H80&lt;2000,1500,IF(H80&lt;2500,2000,IF(H80&lt;3000,2500,3000))))))))</f>
        <v>0</v>
      </c>
      <c r="BA80" s="101">
        <v>0</v>
      </c>
      <c r="BB80" s="102">
        <f>AZ80-BA80</f>
        <v>0</v>
      </c>
      <c r="BC80" s="100" t="str">
        <f t="shared" si="1"/>
        <v>geen actie</v>
      </c>
      <c r="BD80" s="103">
        <v>80</v>
      </c>
    </row>
    <row r="81" spans="1:56" ht="17.25" hidden="1" customHeight="1" x14ac:dyDescent="0.3">
      <c r="A81" s="86">
        <v>81</v>
      </c>
      <c r="B81" s="86" t="str">
        <f>IF(A81=BD81,"v","x")</f>
        <v>v</v>
      </c>
      <c r="C81" s="10"/>
      <c r="D81" s="88"/>
      <c r="E81" s="111"/>
      <c r="F81" s="86"/>
      <c r="G81" s="86"/>
      <c r="H81" s="91">
        <f>SUM(K81+O81+S81+W81+AA81+AE81+AI81+AM81+AQ81+AU81+AY81)</f>
        <v>0</v>
      </c>
      <c r="I81" s="102"/>
      <c r="J81" s="93">
        <f>SUM(2018-I81)</f>
        <v>2018</v>
      </c>
      <c r="K81" s="94">
        <v>0</v>
      </c>
      <c r="L81" s="95">
        <v>1</v>
      </c>
      <c r="M81" s="95"/>
      <c r="N81" s="95"/>
      <c r="O81" s="96">
        <f>SUM(M81*10+N81)/L81*10</f>
        <v>0</v>
      </c>
      <c r="P81" s="95">
        <v>1</v>
      </c>
      <c r="Q81" s="95"/>
      <c r="R81" s="95"/>
      <c r="S81" s="96">
        <f>SUM(Q81*10+R81)/P81*10</f>
        <v>0</v>
      </c>
      <c r="T81" s="95">
        <v>1</v>
      </c>
      <c r="U81" s="95"/>
      <c r="V81" s="95"/>
      <c r="W81" s="96">
        <f>SUM(U81*10+V81)/T81*10</f>
        <v>0</v>
      </c>
      <c r="X81" s="95">
        <v>1</v>
      </c>
      <c r="Y81" s="95"/>
      <c r="Z81" s="95"/>
      <c r="AA81" s="96">
        <f>SUM(Y81*10+Z81)/X81*10</f>
        <v>0</v>
      </c>
      <c r="AB81" s="95">
        <v>1</v>
      </c>
      <c r="AC81" s="95"/>
      <c r="AD81" s="95"/>
      <c r="AE81" s="97">
        <f>SUM(AC81*10+AD81)/AB81*10</f>
        <v>0</v>
      </c>
      <c r="AF81" s="95">
        <v>1</v>
      </c>
      <c r="AG81" s="95"/>
      <c r="AH81" s="95"/>
      <c r="AI81" s="97">
        <f>SUM(AG81*10+AH81)/AF81*10</f>
        <v>0</v>
      </c>
      <c r="AJ81" s="95">
        <v>1</v>
      </c>
      <c r="AK81" s="95"/>
      <c r="AL81" s="95"/>
      <c r="AM81" s="98">
        <f>SUM(AK81*10+AL81)/AJ81*10</f>
        <v>0</v>
      </c>
      <c r="AN81" s="95">
        <v>1</v>
      </c>
      <c r="AO81" s="95"/>
      <c r="AP81" s="95"/>
      <c r="AQ81" s="99">
        <f>SUM(AO81*10+AP81)/AN81*10</f>
        <v>0</v>
      </c>
      <c r="AR81" s="95">
        <v>1</v>
      </c>
      <c r="AS81" s="95"/>
      <c r="AT81" s="95"/>
      <c r="AU81" s="96">
        <f>SUM(AS81*10+AT81)/AR81*10</f>
        <v>0</v>
      </c>
      <c r="AV81" s="95">
        <v>1</v>
      </c>
      <c r="AW81" s="95"/>
      <c r="AX81" s="95"/>
      <c r="AY81" s="96">
        <f>SUM(AW81*10+AX81)/AV81*10</f>
        <v>0</v>
      </c>
      <c r="AZ81" s="100">
        <f>IF(H81&lt;250,0,IF(H81&lt;500,250,IF(H81&lt;750,"500",IF(H81&lt;1000,750,IF(H81&lt;1500,1000,IF(H81&lt;2000,1500,IF(H81&lt;2500,2000,IF(H81&lt;3000,2500,3000))))))))</f>
        <v>0</v>
      </c>
      <c r="BA81" s="101">
        <v>0</v>
      </c>
      <c r="BB81" s="102">
        <f>AZ81-BA81</f>
        <v>0</v>
      </c>
      <c r="BC81" s="100" t="str">
        <f t="shared" si="1"/>
        <v>geen actie</v>
      </c>
      <c r="BD81" s="103">
        <v>81</v>
      </c>
    </row>
    <row r="82" spans="1:56" ht="17.25" hidden="1" customHeight="1" x14ac:dyDescent="0.3">
      <c r="A82" s="86">
        <v>82</v>
      </c>
      <c r="B82" s="86" t="str">
        <f>IF(A82=BD82,"v","x")</f>
        <v>v</v>
      </c>
      <c r="C82" s="3"/>
      <c r="D82" s="88"/>
      <c r="E82" s="111"/>
      <c r="F82" s="106"/>
      <c r="G82" s="86"/>
      <c r="H82" s="91">
        <f>SUM(K82+O82+S82+W82+AA82+AE82+AI82+AM82+AQ82+AU82+AY82)</f>
        <v>0</v>
      </c>
      <c r="I82" s="90"/>
      <c r="J82" s="93">
        <f>SUM(2018-I82)</f>
        <v>2018</v>
      </c>
      <c r="K82" s="94">
        <v>0</v>
      </c>
      <c r="L82" s="95">
        <v>1</v>
      </c>
      <c r="M82" s="95"/>
      <c r="N82" s="95"/>
      <c r="O82" s="96">
        <f>SUM(M82*10+N82)/L82*10</f>
        <v>0</v>
      </c>
      <c r="P82" s="95">
        <v>1</v>
      </c>
      <c r="Q82" s="95"/>
      <c r="R82" s="95"/>
      <c r="S82" s="96">
        <f>SUM(Q82*10+R82)/P82*10</f>
        <v>0</v>
      </c>
      <c r="T82" s="95">
        <v>1</v>
      </c>
      <c r="U82" s="95"/>
      <c r="V82" s="95"/>
      <c r="W82" s="96">
        <f>SUM(U82*10+V82)/T82*10</f>
        <v>0</v>
      </c>
      <c r="X82" s="95">
        <v>1</v>
      </c>
      <c r="Y82" s="95"/>
      <c r="Z82" s="95"/>
      <c r="AA82" s="96">
        <f>SUM(Y82*10+Z82)/X82*10</f>
        <v>0</v>
      </c>
      <c r="AB82" s="95">
        <v>1</v>
      </c>
      <c r="AC82" s="95"/>
      <c r="AD82" s="95"/>
      <c r="AE82" s="97">
        <f>SUM(AC82*10+AD82)/AB82*10</f>
        <v>0</v>
      </c>
      <c r="AF82" s="95">
        <v>1</v>
      </c>
      <c r="AG82" s="95"/>
      <c r="AH82" s="95"/>
      <c r="AI82" s="97">
        <f>SUM(AG82*10+AH82)/AF82*10</f>
        <v>0</v>
      </c>
      <c r="AJ82" s="95">
        <v>1</v>
      </c>
      <c r="AK82" s="95"/>
      <c r="AL82" s="95"/>
      <c r="AM82" s="98">
        <f>SUM(AK82*10+AL82)/AJ82*10</f>
        <v>0</v>
      </c>
      <c r="AN82" s="95">
        <v>1</v>
      </c>
      <c r="AO82" s="95"/>
      <c r="AP82" s="95"/>
      <c r="AQ82" s="99">
        <f>SUM(AO82*10+AP82)/AN82*10</f>
        <v>0</v>
      </c>
      <c r="AR82" s="95">
        <v>1</v>
      </c>
      <c r="AS82" s="95"/>
      <c r="AT82" s="95"/>
      <c r="AU82" s="96">
        <f>SUM(AS82*10+AT82)/AR82*10</f>
        <v>0</v>
      </c>
      <c r="AV82" s="95">
        <v>1</v>
      </c>
      <c r="AW82" s="95"/>
      <c r="AX82" s="95"/>
      <c r="AY82" s="96">
        <f>SUM(AW82*10+AX82)/AV82*10</f>
        <v>0</v>
      </c>
      <c r="AZ82" s="100">
        <f>IF(H82&lt;250,0,IF(H82&lt;500,250,IF(H82&lt;750,"500",IF(H82&lt;1000,750,IF(H82&lt;1500,1000,IF(H82&lt;2000,1500,IF(H82&lt;2500,2000,IF(H82&lt;3000,2500,3000))))))))</f>
        <v>0</v>
      </c>
      <c r="BA82" s="101">
        <v>0</v>
      </c>
      <c r="BB82" s="102">
        <f>AZ82-BA82</f>
        <v>0</v>
      </c>
      <c r="BC82" s="100" t="str">
        <f t="shared" si="1"/>
        <v>geen actie</v>
      </c>
      <c r="BD82" s="103">
        <v>82</v>
      </c>
    </row>
    <row r="83" spans="1:56" ht="17.25" hidden="1" customHeight="1" x14ac:dyDescent="0.3">
      <c r="A83" s="86">
        <v>83</v>
      </c>
      <c r="B83" s="86" t="str">
        <f>IF(A83=BD83,"v","x")</f>
        <v>v</v>
      </c>
      <c r="C83" s="10"/>
      <c r="D83" s="88"/>
      <c r="E83" s="111"/>
      <c r="F83" s="90"/>
      <c r="G83" s="86"/>
      <c r="H83" s="91">
        <f>SUM(K83+O83+S83+W83+AA83+AE83+AI83+AM83+AQ83+AU83+AY83)</f>
        <v>0</v>
      </c>
      <c r="I83" s="92"/>
      <c r="J83" s="93">
        <f>SUM(2018-I83)</f>
        <v>2018</v>
      </c>
      <c r="K83" s="94">
        <v>0</v>
      </c>
      <c r="L83" s="95">
        <v>1</v>
      </c>
      <c r="M83" s="95"/>
      <c r="N83" s="95"/>
      <c r="O83" s="96">
        <f>SUM(M83*10+N83)/L83*10</f>
        <v>0</v>
      </c>
      <c r="P83" s="95">
        <v>1</v>
      </c>
      <c r="Q83" s="95"/>
      <c r="R83" s="95"/>
      <c r="S83" s="96">
        <f>SUM(Q83*10+R83)/P83*10</f>
        <v>0</v>
      </c>
      <c r="T83" s="95">
        <v>1</v>
      </c>
      <c r="U83" s="95"/>
      <c r="V83" s="95"/>
      <c r="W83" s="96">
        <f>SUM(U83*10+V83)/T83*10</f>
        <v>0</v>
      </c>
      <c r="X83" s="95">
        <v>1</v>
      </c>
      <c r="Y83" s="95"/>
      <c r="Z83" s="95"/>
      <c r="AA83" s="96">
        <f>SUM(Y83*10+Z83)/X83*10</f>
        <v>0</v>
      </c>
      <c r="AB83" s="95">
        <v>1</v>
      </c>
      <c r="AC83" s="95"/>
      <c r="AD83" s="95"/>
      <c r="AE83" s="97">
        <f>SUM(AC83*10+AD83)/AB83*10</f>
        <v>0</v>
      </c>
      <c r="AF83" s="95">
        <v>1</v>
      </c>
      <c r="AG83" s="95"/>
      <c r="AH83" s="95"/>
      <c r="AI83" s="97">
        <f>SUM(AG83*10+AH83)/AF83*10</f>
        <v>0</v>
      </c>
      <c r="AJ83" s="95">
        <v>1</v>
      </c>
      <c r="AK83" s="95"/>
      <c r="AL83" s="95"/>
      <c r="AM83" s="98">
        <f>SUM(AK83*10+AL83)/AJ83*10</f>
        <v>0</v>
      </c>
      <c r="AN83" s="95">
        <v>1</v>
      </c>
      <c r="AO83" s="95"/>
      <c r="AP83" s="95"/>
      <c r="AQ83" s="99">
        <f>SUM(AO83*10+AP83)/AN83*10</f>
        <v>0</v>
      </c>
      <c r="AR83" s="95">
        <v>1</v>
      </c>
      <c r="AS83" s="95"/>
      <c r="AT83" s="95"/>
      <c r="AU83" s="96">
        <f>SUM(AS83*10+AT83)/AR83*10</f>
        <v>0</v>
      </c>
      <c r="AV83" s="95">
        <v>1</v>
      </c>
      <c r="AW83" s="95"/>
      <c r="AX83" s="95"/>
      <c r="AY83" s="96">
        <f>SUM(AW83*10+AX83)/AV83*10</f>
        <v>0</v>
      </c>
      <c r="AZ83" s="100">
        <f>IF(H83&lt;250,0,IF(H83&lt;500,250,IF(H83&lt;750,"500",IF(H83&lt;1000,750,IF(H83&lt;1500,1000,IF(H83&lt;2000,1500,IF(H83&lt;2500,2000,IF(H83&lt;3000,2500,3000))))))))</f>
        <v>0</v>
      </c>
      <c r="BA83" s="101">
        <v>0</v>
      </c>
      <c r="BB83" s="102">
        <f>AZ83-BA83</f>
        <v>0</v>
      </c>
      <c r="BC83" s="100" t="str">
        <f t="shared" si="1"/>
        <v>geen actie</v>
      </c>
      <c r="BD83" s="103">
        <v>83</v>
      </c>
    </row>
    <row r="84" spans="1:56" ht="17.25" hidden="1" customHeight="1" x14ac:dyDescent="0.3">
      <c r="A84" s="86">
        <v>84</v>
      </c>
      <c r="B84" s="86" t="str">
        <f>IF(A84=BD84,"v","x")</f>
        <v>v</v>
      </c>
      <c r="C84" s="10"/>
      <c r="D84" s="88"/>
      <c r="E84" s="111"/>
      <c r="F84" s="86"/>
      <c r="G84" s="86"/>
      <c r="H84" s="91">
        <f>SUM(K84+O84+S84+W84+AA84+AE84+AI84+AM84+AQ84+AU84+AY84)</f>
        <v>0</v>
      </c>
      <c r="I84" s="102"/>
      <c r="J84" s="93">
        <f>SUM(2018-I84)</f>
        <v>2018</v>
      </c>
      <c r="K84" s="94">
        <v>0</v>
      </c>
      <c r="L84" s="95">
        <v>1</v>
      </c>
      <c r="M84" s="95"/>
      <c r="N84" s="95"/>
      <c r="O84" s="96">
        <f>SUM(M84*10+N84)/L84*10</f>
        <v>0</v>
      </c>
      <c r="P84" s="95">
        <v>1</v>
      </c>
      <c r="Q84" s="95"/>
      <c r="R84" s="95"/>
      <c r="S84" s="96">
        <f>SUM(Q84*10+R84)/P84*10</f>
        <v>0</v>
      </c>
      <c r="T84" s="95">
        <v>1</v>
      </c>
      <c r="U84" s="95"/>
      <c r="V84" s="95"/>
      <c r="W84" s="96">
        <f>SUM(U84*10+V84)/T84*10</f>
        <v>0</v>
      </c>
      <c r="X84" s="95">
        <v>1</v>
      </c>
      <c r="Y84" s="95"/>
      <c r="Z84" s="95"/>
      <c r="AA84" s="96">
        <f>SUM(Y84*10+Z84)/X84*10</f>
        <v>0</v>
      </c>
      <c r="AB84" s="95">
        <v>1</v>
      </c>
      <c r="AC84" s="95"/>
      <c r="AD84" s="95"/>
      <c r="AE84" s="97">
        <f>SUM(AC84*10+AD84)/AB84*10</f>
        <v>0</v>
      </c>
      <c r="AF84" s="95">
        <v>1</v>
      </c>
      <c r="AG84" s="95"/>
      <c r="AH84" s="95"/>
      <c r="AI84" s="97">
        <f>SUM(AG84*10+AH84)/AF84*10</f>
        <v>0</v>
      </c>
      <c r="AJ84" s="95">
        <v>1</v>
      </c>
      <c r="AK84" s="95"/>
      <c r="AL84" s="95"/>
      <c r="AM84" s="98">
        <f>SUM(AK84*10+AL84)/AJ84*10</f>
        <v>0</v>
      </c>
      <c r="AN84" s="95">
        <v>1</v>
      </c>
      <c r="AO84" s="95"/>
      <c r="AP84" s="95"/>
      <c r="AQ84" s="99">
        <f>SUM(AO84*10+AP84)/AN84*10</f>
        <v>0</v>
      </c>
      <c r="AR84" s="95">
        <v>1</v>
      </c>
      <c r="AS84" s="95"/>
      <c r="AT84" s="95"/>
      <c r="AU84" s="96">
        <f>SUM(AS84*10+AT84)/AR84*10</f>
        <v>0</v>
      </c>
      <c r="AV84" s="95">
        <v>1</v>
      </c>
      <c r="AW84" s="95"/>
      <c r="AX84" s="95"/>
      <c r="AY84" s="96">
        <f>SUM(AW84*10+AX84)/AV84*10</f>
        <v>0</v>
      </c>
      <c r="AZ84" s="100">
        <f>IF(H84&lt;250,0,IF(H84&lt;500,250,IF(H84&lt;750,"500",IF(H84&lt;1000,750,IF(H84&lt;1500,1000,IF(H84&lt;2000,1500,IF(H84&lt;2500,2000,IF(H84&lt;3000,2500,3000))))))))</f>
        <v>0</v>
      </c>
      <c r="BA84" s="101">
        <v>0</v>
      </c>
      <c r="BB84" s="102">
        <f>AZ84-BA84</f>
        <v>0</v>
      </c>
      <c r="BC84" s="100" t="str">
        <f t="shared" si="1"/>
        <v>geen actie</v>
      </c>
      <c r="BD84" s="103">
        <v>84</v>
      </c>
    </row>
    <row r="85" spans="1:56" ht="17.25" hidden="1" customHeight="1" x14ac:dyDescent="0.3">
      <c r="A85" s="86">
        <v>85</v>
      </c>
      <c r="B85" s="86" t="str">
        <f>IF(A85=BD85,"v","x")</f>
        <v>v</v>
      </c>
      <c r="C85" s="10"/>
      <c r="D85" s="88"/>
      <c r="E85" s="111"/>
      <c r="F85" s="86"/>
      <c r="G85" s="86"/>
      <c r="H85" s="91">
        <f>SUM(K85+O85+S85+W85+AA85+AE85+AI85+AM85+AQ85+AU85+AY85)</f>
        <v>0</v>
      </c>
      <c r="I85" s="102"/>
      <c r="J85" s="93">
        <f>SUM(2018-I85)</f>
        <v>2018</v>
      </c>
      <c r="K85" s="94">
        <v>0</v>
      </c>
      <c r="L85" s="95">
        <v>1</v>
      </c>
      <c r="M85" s="95"/>
      <c r="N85" s="95"/>
      <c r="O85" s="96">
        <f>SUM(M85*10+N85)/L85*10</f>
        <v>0</v>
      </c>
      <c r="P85" s="95">
        <v>1</v>
      </c>
      <c r="Q85" s="95"/>
      <c r="R85" s="95"/>
      <c r="S85" s="96">
        <f>SUM(Q85*10+R85)/P85*10</f>
        <v>0</v>
      </c>
      <c r="T85" s="95">
        <v>1</v>
      </c>
      <c r="U85" s="95"/>
      <c r="V85" s="95"/>
      <c r="W85" s="96">
        <f>SUM(U85*10+V85)/T85*10</f>
        <v>0</v>
      </c>
      <c r="X85" s="95">
        <v>1</v>
      </c>
      <c r="Y85" s="95"/>
      <c r="Z85" s="95"/>
      <c r="AA85" s="96">
        <f>SUM(Y85*10+Z85)/X85*10</f>
        <v>0</v>
      </c>
      <c r="AB85" s="95">
        <v>1</v>
      </c>
      <c r="AC85" s="95"/>
      <c r="AD85" s="95"/>
      <c r="AE85" s="97">
        <f>SUM(AC85*10+AD85)/AB85*10</f>
        <v>0</v>
      </c>
      <c r="AF85" s="95">
        <v>1</v>
      </c>
      <c r="AG85" s="95"/>
      <c r="AH85" s="95"/>
      <c r="AI85" s="97">
        <f>SUM(AG85*10+AH85)/AF85*10</f>
        <v>0</v>
      </c>
      <c r="AJ85" s="95">
        <v>1</v>
      </c>
      <c r="AK85" s="95"/>
      <c r="AL85" s="95"/>
      <c r="AM85" s="98">
        <f>SUM(AK85*10+AL85)/AJ85*10</f>
        <v>0</v>
      </c>
      <c r="AN85" s="95">
        <v>1</v>
      </c>
      <c r="AO85" s="95"/>
      <c r="AP85" s="95"/>
      <c r="AQ85" s="99">
        <f>SUM(AO85*10+AP85)/AN85*10</f>
        <v>0</v>
      </c>
      <c r="AR85" s="95">
        <v>1</v>
      </c>
      <c r="AS85" s="95"/>
      <c r="AT85" s="95"/>
      <c r="AU85" s="96">
        <f>SUM(AS85*10+AT85)/AR85*10</f>
        <v>0</v>
      </c>
      <c r="AV85" s="95">
        <v>1</v>
      </c>
      <c r="AW85" s="95"/>
      <c r="AX85" s="95"/>
      <c r="AY85" s="96">
        <f>SUM(AW85*10+AX85)/AV85*10</f>
        <v>0</v>
      </c>
      <c r="AZ85" s="100">
        <f>IF(H85&lt;250,0,IF(H85&lt;500,250,IF(H85&lt;750,"500",IF(H85&lt;1000,750,IF(H85&lt;1500,1000,IF(H85&lt;2000,1500,IF(H85&lt;2500,2000,IF(H85&lt;3000,2500,3000))))))))</f>
        <v>0</v>
      </c>
      <c r="BA85" s="101">
        <v>0</v>
      </c>
      <c r="BB85" s="102">
        <f>AZ85-BA85</f>
        <v>0</v>
      </c>
      <c r="BC85" s="100" t="str">
        <f t="shared" si="1"/>
        <v>geen actie</v>
      </c>
      <c r="BD85" s="103">
        <v>85</v>
      </c>
    </row>
    <row r="86" spans="1:56" ht="17.25" hidden="1" customHeight="1" x14ac:dyDescent="0.3">
      <c r="A86" s="86">
        <v>86</v>
      </c>
      <c r="B86" s="86" t="str">
        <f>IF(A86=BD86,"v","x")</f>
        <v>v</v>
      </c>
      <c r="C86" s="10"/>
      <c r="D86" s="88"/>
      <c r="E86" s="89"/>
      <c r="F86" s="112"/>
      <c r="G86" s="3"/>
      <c r="H86" s="91">
        <f>SUM(K86+O86+S86+W86+AA86+AE86+AI86+AM86+AQ86+AU86+AY86)</f>
        <v>0</v>
      </c>
      <c r="I86" s="86"/>
      <c r="J86" s="93">
        <f>SUM(2018-I86)</f>
        <v>2018</v>
      </c>
      <c r="K86" s="94">
        <v>0</v>
      </c>
      <c r="L86" s="95">
        <v>1</v>
      </c>
      <c r="M86" s="95"/>
      <c r="N86" s="95"/>
      <c r="O86" s="96">
        <f>SUM(M86*10+N86)/L86*10</f>
        <v>0</v>
      </c>
      <c r="P86" s="95">
        <v>1</v>
      </c>
      <c r="Q86" s="95"/>
      <c r="R86" s="95"/>
      <c r="S86" s="96">
        <f>SUM(Q86*10+R86)/P86*10</f>
        <v>0</v>
      </c>
      <c r="T86" s="95">
        <v>1</v>
      </c>
      <c r="U86" s="95"/>
      <c r="V86" s="95"/>
      <c r="W86" s="96">
        <f>SUM(U86*10+V86)/T86*10</f>
        <v>0</v>
      </c>
      <c r="X86" s="95">
        <v>1</v>
      </c>
      <c r="Y86" s="95"/>
      <c r="Z86" s="95"/>
      <c r="AA86" s="96">
        <f>SUM(Y86*10+Z86)/X86*10</f>
        <v>0</v>
      </c>
      <c r="AB86" s="95">
        <v>1</v>
      </c>
      <c r="AC86" s="95"/>
      <c r="AD86" s="95"/>
      <c r="AE86" s="97">
        <f>SUM(AC86*10+AD86)/AB86*10</f>
        <v>0</v>
      </c>
      <c r="AF86" s="95">
        <v>1</v>
      </c>
      <c r="AG86" s="95"/>
      <c r="AH86" s="95"/>
      <c r="AI86" s="97">
        <f>SUM(AG86*10+AH86)/AF86*10</f>
        <v>0</v>
      </c>
      <c r="AJ86" s="95">
        <v>1</v>
      </c>
      <c r="AK86" s="95"/>
      <c r="AL86" s="95"/>
      <c r="AM86" s="98">
        <f>SUM(AK86*10+AL86)/AJ86*10</f>
        <v>0</v>
      </c>
      <c r="AN86" s="95">
        <v>1</v>
      </c>
      <c r="AO86" s="95"/>
      <c r="AP86" s="95"/>
      <c r="AQ86" s="99">
        <f>SUM(AO86*10+AP86)/AN86*10</f>
        <v>0</v>
      </c>
      <c r="AR86" s="95">
        <v>1</v>
      </c>
      <c r="AS86" s="95"/>
      <c r="AT86" s="95"/>
      <c r="AU86" s="96">
        <f>SUM(AS86*10+AT86)/AR86*10</f>
        <v>0</v>
      </c>
      <c r="AV86" s="95">
        <v>1</v>
      </c>
      <c r="AW86" s="95"/>
      <c r="AX86" s="95"/>
      <c r="AY86" s="96">
        <f>SUM(AW86*10+AX86)/AV86*10</f>
        <v>0</v>
      </c>
      <c r="AZ86" s="100">
        <f>IF(H86&lt;250,0,IF(H86&lt;500,250,IF(H86&lt;750,"500",IF(H86&lt;1000,750,IF(H86&lt;1500,1000,IF(H86&lt;2000,1500,IF(H86&lt;2500,2000,IF(H86&lt;3000,2500,3000))))))))</f>
        <v>0</v>
      </c>
      <c r="BA86" s="101">
        <v>0</v>
      </c>
      <c r="BB86" s="102">
        <f>AZ86-BA86</f>
        <v>0</v>
      </c>
      <c r="BC86" s="100" t="str">
        <f t="shared" si="1"/>
        <v>geen actie</v>
      </c>
      <c r="BD86" s="103">
        <v>86</v>
      </c>
    </row>
    <row r="87" spans="1:56" ht="17.25" hidden="1" customHeight="1" x14ac:dyDescent="0.3">
      <c r="A87" s="86">
        <v>87</v>
      </c>
      <c r="B87" s="86" t="str">
        <f>IF(A87=BD87,"v","x")</f>
        <v>v</v>
      </c>
      <c r="C87" s="3"/>
      <c r="D87" s="88"/>
      <c r="E87" s="89"/>
      <c r="F87" s="112"/>
      <c r="G87" s="86"/>
      <c r="H87" s="91">
        <f>SUM(K87+O87+S87+W87+AA87+AE87+AI87+AM87+AQ87+AU87+AY87)</f>
        <v>0</v>
      </c>
      <c r="I87" s="86"/>
      <c r="J87" s="93">
        <f>SUM(2018-I87)</f>
        <v>2018</v>
      </c>
      <c r="K87" s="94">
        <v>0</v>
      </c>
      <c r="L87" s="95">
        <v>1</v>
      </c>
      <c r="M87" s="95"/>
      <c r="N87" s="95"/>
      <c r="O87" s="96">
        <f>SUM(M87*10+N87)/L87*10</f>
        <v>0</v>
      </c>
      <c r="P87" s="95">
        <v>1</v>
      </c>
      <c r="Q87" s="95"/>
      <c r="R87" s="95"/>
      <c r="S87" s="96">
        <f>SUM(Q87*10+R87)/P87*10</f>
        <v>0</v>
      </c>
      <c r="T87" s="95">
        <v>1</v>
      </c>
      <c r="U87" s="95"/>
      <c r="V87" s="95"/>
      <c r="W87" s="96">
        <f>SUM(U87*10+V87)/T87*10</f>
        <v>0</v>
      </c>
      <c r="X87" s="95">
        <v>1</v>
      </c>
      <c r="Y87" s="95"/>
      <c r="Z87" s="95"/>
      <c r="AA87" s="96">
        <f>SUM(Y87*10+Z87)/X87*10</f>
        <v>0</v>
      </c>
      <c r="AB87" s="95">
        <v>1</v>
      </c>
      <c r="AC87" s="95"/>
      <c r="AD87" s="95"/>
      <c r="AE87" s="97">
        <f>SUM(AC87*10+AD87)/AB87*10</f>
        <v>0</v>
      </c>
      <c r="AF87" s="95">
        <v>1</v>
      </c>
      <c r="AG87" s="95"/>
      <c r="AH87" s="95"/>
      <c r="AI87" s="97">
        <f>SUM(AG87*10+AH87)/AF87*10</f>
        <v>0</v>
      </c>
      <c r="AJ87" s="95">
        <v>1</v>
      </c>
      <c r="AK87" s="95"/>
      <c r="AL87" s="95"/>
      <c r="AM87" s="98">
        <f>SUM(AK87*10+AL87)/AJ87*10</f>
        <v>0</v>
      </c>
      <c r="AN87" s="95">
        <v>1</v>
      </c>
      <c r="AO87" s="95"/>
      <c r="AP87" s="95"/>
      <c r="AQ87" s="99">
        <f>SUM(AO87*10+AP87)/AN87*10</f>
        <v>0</v>
      </c>
      <c r="AR87" s="95">
        <v>1</v>
      </c>
      <c r="AS87" s="95"/>
      <c r="AT87" s="95"/>
      <c r="AU87" s="96">
        <f>SUM(AS87*10+AT87)/AR87*10</f>
        <v>0</v>
      </c>
      <c r="AV87" s="95">
        <v>1</v>
      </c>
      <c r="AW87" s="95"/>
      <c r="AX87" s="95"/>
      <c r="AY87" s="96">
        <f>SUM(AW87*10+AX87)/AV87*10</f>
        <v>0</v>
      </c>
      <c r="AZ87" s="100">
        <f>IF(H87&lt;250,0,IF(H87&lt;500,250,IF(H87&lt;750,"500",IF(H87&lt;1000,750,IF(H87&lt;1500,1000,IF(H87&lt;2000,1500,IF(H87&lt;2500,2000,IF(H87&lt;3000,2500,3000))))))))</f>
        <v>0</v>
      </c>
      <c r="BA87" s="101">
        <v>0</v>
      </c>
      <c r="BB87" s="102">
        <f>AZ87-BA87</f>
        <v>0</v>
      </c>
      <c r="BC87" s="100" t="str">
        <f t="shared" si="1"/>
        <v>geen actie</v>
      </c>
      <c r="BD87" s="103">
        <v>87</v>
      </c>
    </row>
    <row r="88" spans="1:56" ht="17.25" hidden="1" customHeight="1" x14ac:dyDescent="0.3">
      <c r="A88" s="86">
        <v>88</v>
      </c>
      <c r="B88" s="86" t="str">
        <f>IF(A88=BD88,"v","x")</f>
        <v>v</v>
      </c>
      <c r="C88" s="10"/>
      <c r="D88" s="88"/>
      <c r="E88" s="111"/>
      <c r="F88" s="106"/>
      <c r="G88" s="90"/>
      <c r="H88" s="91">
        <f>SUM(K88+O88+S88+W88+AA88+AE88+AI88+AM88+AQ88+AU88+AY88)</f>
        <v>0</v>
      </c>
      <c r="I88" s="90"/>
      <c r="J88" s="93">
        <f>SUM(2018-I88)</f>
        <v>2018</v>
      </c>
      <c r="K88" s="94">
        <v>0</v>
      </c>
      <c r="L88" s="95">
        <v>1</v>
      </c>
      <c r="M88" s="95"/>
      <c r="N88" s="95"/>
      <c r="O88" s="96">
        <f>SUM(M88*10+N88)/L88*10</f>
        <v>0</v>
      </c>
      <c r="P88" s="95">
        <v>1</v>
      </c>
      <c r="Q88" s="95"/>
      <c r="R88" s="95"/>
      <c r="S88" s="96">
        <f>SUM(Q88*10+R88)/P88*10</f>
        <v>0</v>
      </c>
      <c r="T88" s="95">
        <v>1</v>
      </c>
      <c r="U88" s="95"/>
      <c r="V88" s="95"/>
      <c r="W88" s="96">
        <f>SUM(U88*10+V88)/T88*10</f>
        <v>0</v>
      </c>
      <c r="X88" s="95">
        <v>1</v>
      </c>
      <c r="Y88" s="95"/>
      <c r="Z88" s="95"/>
      <c r="AA88" s="96">
        <f>SUM(Y88*10+Z88)/X88*10</f>
        <v>0</v>
      </c>
      <c r="AB88" s="95">
        <v>1</v>
      </c>
      <c r="AC88" s="95"/>
      <c r="AD88" s="95"/>
      <c r="AE88" s="96">
        <f>SUM(AC88*10+AD88)/AB88*10</f>
        <v>0</v>
      </c>
      <c r="AF88" s="95">
        <v>1</v>
      </c>
      <c r="AG88" s="95"/>
      <c r="AH88" s="95"/>
      <c r="AI88" s="96">
        <f>SUM(AG88*10+AH88)/AF88*10</f>
        <v>0</v>
      </c>
      <c r="AJ88" s="95">
        <v>1</v>
      </c>
      <c r="AK88" s="95"/>
      <c r="AL88" s="95"/>
      <c r="AM88" s="98">
        <f>SUM(AK88*10+AL88)/AJ88*10</f>
        <v>0</v>
      </c>
      <c r="AN88" s="95">
        <v>1</v>
      </c>
      <c r="AO88" s="95"/>
      <c r="AP88" s="95"/>
      <c r="AQ88" s="99">
        <f>SUM(AO88*10+AP88)/AN88*10</f>
        <v>0</v>
      </c>
      <c r="AR88" s="95">
        <v>1</v>
      </c>
      <c r="AS88" s="95"/>
      <c r="AT88" s="95"/>
      <c r="AU88" s="96">
        <f>SUM(AS88*10+AT88)/AR88*10</f>
        <v>0</v>
      </c>
      <c r="AV88" s="95">
        <v>1</v>
      </c>
      <c r="AW88" s="95"/>
      <c r="AX88" s="95"/>
      <c r="AY88" s="96">
        <f>SUM(AW88*10+AX88)/AV88*10</f>
        <v>0</v>
      </c>
      <c r="AZ88" s="100">
        <f>IF(H88&lt;250,0,IF(H88&lt;500,250,IF(H88&lt;750,"500",IF(H88&lt;1000,750,IF(H88&lt;1500,1000,IF(H88&lt;2000,1500,IF(H88&lt;2500,2000,IF(H88&lt;3000,2500,3000))))))))</f>
        <v>0</v>
      </c>
      <c r="BA88" s="101">
        <v>0</v>
      </c>
      <c r="BB88" s="102">
        <f>AZ88-BA88</f>
        <v>0</v>
      </c>
      <c r="BC88" s="100" t="str">
        <f t="shared" si="1"/>
        <v>geen actie</v>
      </c>
      <c r="BD88" s="103">
        <v>88</v>
      </c>
    </row>
    <row r="89" spans="1:56" ht="17.25" hidden="1" customHeight="1" x14ac:dyDescent="0.3">
      <c r="A89" s="86">
        <v>89</v>
      </c>
      <c r="B89" s="86" t="str">
        <f>IF(A89=BD89,"v","x")</f>
        <v>v</v>
      </c>
      <c r="C89" s="10"/>
      <c r="D89" s="88"/>
      <c r="E89" s="111"/>
      <c r="F89" s="90"/>
      <c r="G89" s="90"/>
      <c r="H89" s="91">
        <f>SUM(K89+O89+S89+W89+AA89+AE89+AI89+AM89+AQ89+AU89+AY89)</f>
        <v>0</v>
      </c>
      <c r="I89" s="92"/>
      <c r="J89" s="93">
        <f>SUM(2018-I89)</f>
        <v>2018</v>
      </c>
      <c r="K89" s="94">
        <v>0</v>
      </c>
      <c r="L89" s="95">
        <v>1</v>
      </c>
      <c r="M89" s="95"/>
      <c r="N89" s="95"/>
      <c r="O89" s="96">
        <f>SUM(M89*10+N89)/L89*10</f>
        <v>0</v>
      </c>
      <c r="P89" s="95">
        <v>1</v>
      </c>
      <c r="Q89" s="95"/>
      <c r="R89" s="95"/>
      <c r="S89" s="96">
        <f>SUM(Q89*10+R89)/P89*10</f>
        <v>0</v>
      </c>
      <c r="T89" s="95">
        <v>1</v>
      </c>
      <c r="U89" s="95"/>
      <c r="V89" s="95"/>
      <c r="W89" s="96">
        <f>SUM(U89*10+V89)/T89*10</f>
        <v>0</v>
      </c>
      <c r="X89" s="95">
        <v>1</v>
      </c>
      <c r="Y89" s="95"/>
      <c r="Z89" s="95"/>
      <c r="AA89" s="96">
        <f>SUM(Y89*10+Z89)/X89*10</f>
        <v>0</v>
      </c>
      <c r="AB89" s="95">
        <v>1</v>
      </c>
      <c r="AC89" s="95"/>
      <c r="AD89" s="95"/>
      <c r="AE89" s="96">
        <f>SUM(AC89*10+AD89)/AB89*10</f>
        <v>0</v>
      </c>
      <c r="AF89" s="95">
        <v>1</v>
      </c>
      <c r="AG89" s="95"/>
      <c r="AH89" s="95"/>
      <c r="AI89" s="96">
        <f>SUM(AG89*10+AH89)/AF89*10</f>
        <v>0</v>
      </c>
      <c r="AJ89" s="95">
        <v>1</v>
      </c>
      <c r="AK89" s="95"/>
      <c r="AL89" s="95"/>
      <c r="AM89" s="98">
        <f>SUM(AK89*10+AL89)/AJ89*10</f>
        <v>0</v>
      </c>
      <c r="AN89" s="95">
        <v>1</v>
      </c>
      <c r="AO89" s="95"/>
      <c r="AP89" s="95"/>
      <c r="AQ89" s="99">
        <f>SUM(AO89*10+AP89)/AN89*10</f>
        <v>0</v>
      </c>
      <c r="AR89" s="95">
        <v>1</v>
      </c>
      <c r="AS89" s="95"/>
      <c r="AT89" s="95"/>
      <c r="AU89" s="96">
        <f>SUM(AS89*10+AT89)/AR89*10</f>
        <v>0</v>
      </c>
      <c r="AV89" s="95">
        <v>1</v>
      </c>
      <c r="AW89" s="95"/>
      <c r="AX89" s="95"/>
      <c r="AY89" s="96">
        <f>SUM(AW89*10+AX89)/AV89*10</f>
        <v>0</v>
      </c>
      <c r="AZ89" s="100">
        <f>IF(H89&lt;250,0,IF(H89&lt;500,250,IF(H89&lt;750,"500",IF(H89&lt;1000,750,IF(H89&lt;1500,1000,IF(H89&lt;2000,1500,IF(H89&lt;2500,2000,IF(H89&lt;3000,2500,3000))))))))</f>
        <v>0</v>
      </c>
      <c r="BA89" s="101">
        <v>0</v>
      </c>
      <c r="BB89" s="102">
        <f>AZ89-BA89</f>
        <v>0</v>
      </c>
      <c r="BC89" s="100" t="str">
        <f t="shared" si="1"/>
        <v>geen actie</v>
      </c>
      <c r="BD89" s="103">
        <v>89</v>
      </c>
    </row>
    <row r="90" spans="1:56" ht="17.25" hidden="1" customHeight="1" x14ac:dyDescent="0.3">
      <c r="A90" s="86">
        <v>90</v>
      </c>
      <c r="B90" s="86" t="str">
        <f>IF(A90=BD90,"v","x")</f>
        <v>v</v>
      </c>
      <c r="C90" s="10"/>
      <c r="D90" s="88"/>
      <c r="E90" s="111"/>
      <c r="F90" s="90"/>
      <c r="G90" s="90"/>
      <c r="H90" s="91">
        <f>SUM(K90+O90+S90+W90+AA90+AE90+AI90+AM90+AQ90+AU90+AY90)</f>
        <v>0</v>
      </c>
      <c r="I90" s="92"/>
      <c r="J90" s="93">
        <f>SUM(2018-I90)</f>
        <v>2018</v>
      </c>
      <c r="K90" s="94">
        <v>0</v>
      </c>
      <c r="L90" s="95">
        <v>1</v>
      </c>
      <c r="M90" s="95"/>
      <c r="N90" s="95"/>
      <c r="O90" s="96">
        <f>SUM(M90*10+N90)/L90*10</f>
        <v>0</v>
      </c>
      <c r="P90" s="95">
        <v>1</v>
      </c>
      <c r="Q90" s="95"/>
      <c r="R90" s="95"/>
      <c r="S90" s="96">
        <f>SUM(Q90*10+R90)/P90*10</f>
        <v>0</v>
      </c>
      <c r="T90" s="95">
        <v>1</v>
      </c>
      <c r="U90" s="95"/>
      <c r="V90" s="95"/>
      <c r="W90" s="96">
        <f>SUM(U90*10+V90)/T90*10</f>
        <v>0</v>
      </c>
      <c r="X90" s="95">
        <v>1</v>
      </c>
      <c r="Y90" s="95"/>
      <c r="Z90" s="95"/>
      <c r="AA90" s="96">
        <f>SUM(Y90*10+Z90)/X90*10</f>
        <v>0</v>
      </c>
      <c r="AB90" s="95">
        <v>1</v>
      </c>
      <c r="AC90" s="95"/>
      <c r="AD90" s="95"/>
      <c r="AE90" s="96">
        <f>SUM(AC90*10+AD90)/AB90*10</f>
        <v>0</v>
      </c>
      <c r="AF90" s="95">
        <v>1</v>
      </c>
      <c r="AG90" s="95"/>
      <c r="AH90" s="95"/>
      <c r="AI90" s="96">
        <f>SUM(AG90*10+AH90)/AF90*10</f>
        <v>0</v>
      </c>
      <c r="AJ90" s="95">
        <v>1</v>
      </c>
      <c r="AK90" s="95"/>
      <c r="AL90" s="95"/>
      <c r="AM90" s="98">
        <f>SUM(AK90*10+AL90)/AJ90*10</f>
        <v>0</v>
      </c>
      <c r="AN90" s="95">
        <v>1</v>
      </c>
      <c r="AO90" s="95"/>
      <c r="AP90" s="95"/>
      <c r="AQ90" s="99">
        <f>SUM(AO90*10+AP90)/AN90*10</f>
        <v>0</v>
      </c>
      <c r="AR90" s="95">
        <v>1</v>
      </c>
      <c r="AS90" s="95"/>
      <c r="AT90" s="95"/>
      <c r="AU90" s="96">
        <f>SUM(AS90*10+AT90)/AR90*10</f>
        <v>0</v>
      </c>
      <c r="AV90" s="95">
        <v>1</v>
      </c>
      <c r="AW90" s="95"/>
      <c r="AX90" s="95"/>
      <c r="AY90" s="96">
        <f>SUM(AW90*10+AX90)/AV90*10</f>
        <v>0</v>
      </c>
      <c r="AZ90" s="100">
        <f>IF(H90&lt;250,0,IF(H90&lt;500,250,IF(H90&lt;750,"500",IF(H90&lt;1000,750,IF(H90&lt;1500,1000,IF(H90&lt;2000,1500,IF(H90&lt;2500,2000,IF(H90&lt;3000,2500,3000))))))))</f>
        <v>0</v>
      </c>
      <c r="BA90" s="101">
        <v>0</v>
      </c>
      <c r="BB90" s="102">
        <f>AZ90-BA90</f>
        <v>0</v>
      </c>
      <c r="BC90" s="100" t="str">
        <f t="shared" si="1"/>
        <v>geen actie</v>
      </c>
      <c r="BD90" s="103">
        <v>90</v>
      </c>
    </row>
    <row r="91" spans="1:56" ht="17.25" hidden="1" customHeight="1" x14ac:dyDescent="0.3">
      <c r="A91" s="86">
        <v>91</v>
      </c>
      <c r="B91" s="86" t="str">
        <f>IF(A91=BD91,"v","x")</f>
        <v>v</v>
      </c>
      <c r="C91" s="10"/>
      <c r="D91" s="88"/>
      <c r="E91" s="111"/>
      <c r="F91" s="90"/>
      <c r="G91" s="90"/>
      <c r="H91" s="91">
        <f>SUM(K91+O91+S91+W91+AA91+AE91+AI91+AM91+AQ91+AU91+AY91)</f>
        <v>0</v>
      </c>
      <c r="I91" s="92"/>
      <c r="J91" s="93">
        <f>SUM(2018-I91)</f>
        <v>2018</v>
      </c>
      <c r="K91" s="94">
        <v>0</v>
      </c>
      <c r="L91" s="95">
        <v>1</v>
      </c>
      <c r="M91" s="95"/>
      <c r="N91" s="95"/>
      <c r="O91" s="96">
        <f>SUM(M91*10+N91)/L91*10</f>
        <v>0</v>
      </c>
      <c r="P91" s="95">
        <v>1</v>
      </c>
      <c r="Q91" s="95"/>
      <c r="R91" s="95"/>
      <c r="S91" s="96">
        <f>SUM(Q91*10+R91)/P91*10</f>
        <v>0</v>
      </c>
      <c r="T91" s="95">
        <v>1</v>
      </c>
      <c r="U91" s="95"/>
      <c r="V91" s="95"/>
      <c r="W91" s="96">
        <f>SUM(U91*10+V91)/T91*10</f>
        <v>0</v>
      </c>
      <c r="X91" s="95">
        <v>1</v>
      </c>
      <c r="Y91" s="95"/>
      <c r="Z91" s="95"/>
      <c r="AA91" s="96">
        <f>SUM(Y91*10+Z91)/X91*10</f>
        <v>0</v>
      </c>
      <c r="AB91" s="95">
        <v>1</v>
      </c>
      <c r="AC91" s="95"/>
      <c r="AD91" s="95"/>
      <c r="AE91" s="96">
        <f>SUM(AC91*10+AD91)/AB91*10</f>
        <v>0</v>
      </c>
      <c r="AF91" s="95">
        <v>1</v>
      </c>
      <c r="AG91" s="95"/>
      <c r="AH91" s="95"/>
      <c r="AI91" s="96">
        <f>SUM(AG91*10+AH91)/AF91*10</f>
        <v>0</v>
      </c>
      <c r="AJ91" s="95">
        <v>1</v>
      </c>
      <c r="AK91" s="95"/>
      <c r="AL91" s="95"/>
      <c r="AM91" s="98">
        <f>SUM(AK91*10+AL91)/AJ91*10</f>
        <v>0</v>
      </c>
      <c r="AN91" s="95">
        <v>1</v>
      </c>
      <c r="AO91" s="95"/>
      <c r="AP91" s="95"/>
      <c r="AQ91" s="99">
        <f>SUM(AO91*10+AP91)/AN91*10</f>
        <v>0</v>
      </c>
      <c r="AR91" s="95">
        <v>1</v>
      </c>
      <c r="AS91" s="95"/>
      <c r="AT91" s="95"/>
      <c r="AU91" s="96">
        <f>SUM(AS91*10+AT91)/AR91*10</f>
        <v>0</v>
      </c>
      <c r="AV91" s="95">
        <v>1</v>
      </c>
      <c r="AW91" s="95"/>
      <c r="AX91" s="95"/>
      <c r="AY91" s="96">
        <f>SUM(AW91*10+AX91)/AV91*10</f>
        <v>0</v>
      </c>
      <c r="AZ91" s="100">
        <f>IF(H91&lt;250,0,IF(H91&lt;500,250,IF(H91&lt;750,"500",IF(H91&lt;1000,750,IF(H91&lt;1500,1000,IF(H91&lt;2000,1500,IF(H91&lt;2500,2000,IF(H91&lt;3000,2500,3000))))))))</f>
        <v>0</v>
      </c>
      <c r="BA91" s="101">
        <v>0</v>
      </c>
      <c r="BB91" s="102">
        <f>AZ91-BA91</f>
        <v>0</v>
      </c>
      <c r="BC91" s="100" t="str">
        <f t="shared" si="1"/>
        <v>geen actie</v>
      </c>
      <c r="BD91" s="103">
        <v>91</v>
      </c>
    </row>
    <row r="92" spans="1:56" ht="17.25" hidden="1" customHeight="1" x14ac:dyDescent="0.3">
      <c r="A92" s="86">
        <v>92</v>
      </c>
      <c r="B92" s="86" t="str">
        <f>IF(A92=BD92,"v","x")</f>
        <v>v</v>
      </c>
      <c r="C92" s="10"/>
      <c r="D92" s="88"/>
      <c r="E92" s="111"/>
      <c r="F92" s="106"/>
      <c r="G92" s="110"/>
      <c r="H92" s="91">
        <f>SUM(K92+O92+S92+W92+AA92+AE92+AI92+AM92+AQ92+AU92+AY92)</f>
        <v>0</v>
      </c>
      <c r="I92" s="90"/>
      <c r="J92" s="93">
        <f>SUM(2018-I92)</f>
        <v>2018</v>
      </c>
      <c r="K92" s="94">
        <v>0</v>
      </c>
      <c r="L92" s="95">
        <v>1</v>
      </c>
      <c r="M92" s="95"/>
      <c r="N92" s="95"/>
      <c r="O92" s="96">
        <f>SUM(M92*10+N92)/L92*10</f>
        <v>0</v>
      </c>
      <c r="P92" s="95">
        <v>1</v>
      </c>
      <c r="Q92" s="95"/>
      <c r="R92" s="95"/>
      <c r="S92" s="96">
        <f>SUM(Q92*10+R92)/P92*10</f>
        <v>0</v>
      </c>
      <c r="T92" s="95">
        <v>1</v>
      </c>
      <c r="U92" s="95"/>
      <c r="V92" s="95"/>
      <c r="W92" s="96">
        <f>SUM(U92*10+V92)/T92*10</f>
        <v>0</v>
      </c>
      <c r="X92" s="95">
        <v>1</v>
      </c>
      <c r="Y92" s="95"/>
      <c r="Z92" s="95"/>
      <c r="AA92" s="96">
        <f>SUM(Y92*10+Z92)/X92*10</f>
        <v>0</v>
      </c>
      <c r="AB92" s="95">
        <v>1</v>
      </c>
      <c r="AC92" s="95"/>
      <c r="AD92" s="95"/>
      <c r="AE92" s="96">
        <f>SUM(AC92*10+AD92)/AB92*10</f>
        <v>0</v>
      </c>
      <c r="AF92" s="95">
        <v>1</v>
      </c>
      <c r="AG92" s="95"/>
      <c r="AH92" s="95"/>
      <c r="AI92" s="96">
        <f>SUM(AG92*10+AH92)/AF92*10</f>
        <v>0</v>
      </c>
      <c r="AJ92" s="95">
        <v>1</v>
      </c>
      <c r="AK92" s="95"/>
      <c r="AL92" s="95"/>
      <c r="AM92" s="98">
        <f>SUM(AK92*10+AL92)/AJ92*10</f>
        <v>0</v>
      </c>
      <c r="AN92" s="95">
        <v>1</v>
      </c>
      <c r="AO92" s="95"/>
      <c r="AP92" s="95"/>
      <c r="AQ92" s="99">
        <f>SUM(AO92*10+AP92)/AN92*10</f>
        <v>0</v>
      </c>
      <c r="AR92" s="95">
        <v>1</v>
      </c>
      <c r="AS92" s="95"/>
      <c r="AT92" s="95"/>
      <c r="AU92" s="96">
        <f>SUM(AS92*10+AT92)/AR92*10</f>
        <v>0</v>
      </c>
      <c r="AV92" s="95">
        <v>1</v>
      </c>
      <c r="AW92" s="95"/>
      <c r="AX92" s="95"/>
      <c r="AY92" s="96">
        <f>SUM(AW92*10+AX92)/AV92*10</f>
        <v>0</v>
      </c>
      <c r="AZ92" s="100">
        <f>IF(H92&lt;250,0,IF(H92&lt;500,250,IF(H92&lt;750,"500",IF(H92&lt;1000,750,IF(H92&lt;1500,1000,IF(H92&lt;2000,1500,IF(H92&lt;2500,2000,IF(H92&lt;3000,2500,3000))))))))</f>
        <v>0</v>
      </c>
      <c r="BA92" s="101">
        <v>0</v>
      </c>
      <c r="BB92" s="102">
        <f>AZ92-BA92</f>
        <v>0</v>
      </c>
      <c r="BC92" s="100" t="str">
        <f t="shared" si="1"/>
        <v>geen actie</v>
      </c>
      <c r="BD92" s="103">
        <v>92</v>
      </c>
    </row>
    <row r="93" spans="1:56" ht="17.25" hidden="1" customHeight="1" x14ac:dyDescent="0.3">
      <c r="A93" s="86">
        <v>93</v>
      </c>
      <c r="B93" s="86" t="str">
        <f>IF(A93=BD93,"v","x")</f>
        <v>v</v>
      </c>
      <c r="C93" s="10"/>
      <c r="D93" s="88"/>
      <c r="E93" s="111"/>
      <c r="F93" s="92"/>
      <c r="G93" s="90"/>
      <c r="H93" s="91">
        <f>SUM(K93+O93+S93+W93+AA93+AE93+AI93+AM93+AQ93+AU93+AY93)</f>
        <v>0</v>
      </c>
      <c r="I93" s="92"/>
      <c r="J93" s="93">
        <f>SUM(2018-I93)</f>
        <v>2018</v>
      </c>
      <c r="K93" s="94">
        <v>0</v>
      </c>
      <c r="L93" s="95">
        <v>1</v>
      </c>
      <c r="M93" s="95"/>
      <c r="N93" s="95"/>
      <c r="O93" s="96">
        <f>SUM(M93*10+N93)/L93*10</f>
        <v>0</v>
      </c>
      <c r="P93" s="95">
        <v>1</v>
      </c>
      <c r="Q93" s="95"/>
      <c r="R93" s="95"/>
      <c r="S93" s="96">
        <f>SUM(Q93*10+R93)/P93*10</f>
        <v>0</v>
      </c>
      <c r="T93" s="95">
        <v>1</v>
      </c>
      <c r="U93" s="95"/>
      <c r="V93" s="95"/>
      <c r="W93" s="96">
        <f>SUM(U93*10+V93)/T93*10</f>
        <v>0</v>
      </c>
      <c r="X93" s="95">
        <v>1</v>
      </c>
      <c r="Y93" s="95"/>
      <c r="Z93" s="95"/>
      <c r="AA93" s="96">
        <f>SUM(Y93*10+Z93)/X93*10</f>
        <v>0</v>
      </c>
      <c r="AB93" s="95">
        <v>1</v>
      </c>
      <c r="AC93" s="95"/>
      <c r="AD93" s="95"/>
      <c r="AE93" s="96">
        <f>SUM(AC93*10+AD93)/AB93*10</f>
        <v>0</v>
      </c>
      <c r="AF93" s="95">
        <v>1</v>
      </c>
      <c r="AG93" s="95"/>
      <c r="AH93" s="95"/>
      <c r="AI93" s="96">
        <f>SUM(AG93*10+AH93)/AF93*10</f>
        <v>0</v>
      </c>
      <c r="AJ93" s="95">
        <v>1</v>
      </c>
      <c r="AK93" s="95"/>
      <c r="AL93" s="95"/>
      <c r="AM93" s="98">
        <f>SUM(AK93*10+AL93)/AJ93*10</f>
        <v>0</v>
      </c>
      <c r="AN93" s="95">
        <v>1</v>
      </c>
      <c r="AO93" s="95"/>
      <c r="AP93" s="95"/>
      <c r="AQ93" s="99">
        <f>SUM(AO93*10+AP93)/AN93*10</f>
        <v>0</v>
      </c>
      <c r="AR93" s="95">
        <v>1</v>
      </c>
      <c r="AS93" s="95"/>
      <c r="AT93" s="95"/>
      <c r="AU93" s="96">
        <f>SUM(AS93*10+AT93)/AR93*10</f>
        <v>0</v>
      </c>
      <c r="AV93" s="95">
        <v>1</v>
      </c>
      <c r="AW93" s="95"/>
      <c r="AX93" s="95"/>
      <c r="AY93" s="96">
        <f>SUM(AW93*10+AX93)/AV93*10</f>
        <v>0</v>
      </c>
      <c r="AZ93" s="100">
        <f>IF(H93&lt;250,0,IF(H93&lt;500,250,IF(H93&lt;750,"500",IF(H93&lt;1000,750,IF(H93&lt;1500,1000,IF(H93&lt;2000,1500,IF(H93&lt;2500,2000,IF(H93&lt;3000,2500,3000))))))))</f>
        <v>0</v>
      </c>
      <c r="BA93" s="101">
        <v>0</v>
      </c>
      <c r="BB93" s="102">
        <f>AZ93-BA93</f>
        <v>0</v>
      </c>
      <c r="BC93" s="100" t="str">
        <f t="shared" si="1"/>
        <v>geen actie</v>
      </c>
      <c r="BD93" s="103">
        <v>93</v>
      </c>
    </row>
    <row r="94" spans="1:56" ht="17.25" hidden="1" customHeight="1" x14ac:dyDescent="0.3">
      <c r="A94" s="86">
        <v>94</v>
      </c>
      <c r="B94" s="86" t="str">
        <f>IF(A94=BD94,"v","x")</f>
        <v>v</v>
      </c>
      <c r="C94" s="10"/>
      <c r="D94" s="88"/>
      <c r="E94" s="111"/>
      <c r="F94" s="90"/>
      <c r="G94" s="90"/>
      <c r="H94" s="91">
        <f>SUM(K94+O94+S94+W94+AA94+AE94+AI94+AM94+AQ94+AU94+AY94)</f>
        <v>0</v>
      </c>
      <c r="I94" s="92"/>
      <c r="J94" s="93">
        <f>SUM(2018-I94)</f>
        <v>2018</v>
      </c>
      <c r="K94" s="94">
        <v>0</v>
      </c>
      <c r="L94" s="95">
        <v>1</v>
      </c>
      <c r="M94" s="95"/>
      <c r="N94" s="95"/>
      <c r="O94" s="96">
        <f>SUM(M94*10+N94)/L94*10</f>
        <v>0</v>
      </c>
      <c r="P94" s="95">
        <v>1</v>
      </c>
      <c r="Q94" s="95"/>
      <c r="R94" s="95"/>
      <c r="S94" s="96">
        <f>SUM(Q94*10+R94)/P94*10</f>
        <v>0</v>
      </c>
      <c r="T94" s="95">
        <v>1</v>
      </c>
      <c r="U94" s="95"/>
      <c r="V94" s="95"/>
      <c r="W94" s="96">
        <f>SUM(U94*10+V94)/T94*10</f>
        <v>0</v>
      </c>
      <c r="X94" s="95">
        <v>1</v>
      </c>
      <c r="Y94" s="95"/>
      <c r="Z94" s="95"/>
      <c r="AA94" s="96">
        <f>SUM(Y94*10+Z94)/X94*10</f>
        <v>0</v>
      </c>
      <c r="AB94" s="95">
        <v>1</v>
      </c>
      <c r="AC94" s="95"/>
      <c r="AD94" s="95"/>
      <c r="AE94" s="96">
        <f>SUM(AC94*10+AD94)/AB94*10</f>
        <v>0</v>
      </c>
      <c r="AF94" s="95">
        <v>1</v>
      </c>
      <c r="AG94" s="95"/>
      <c r="AH94" s="95"/>
      <c r="AI94" s="96">
        <f>SUM(AG94*10+AH94)/AF94*10</f>
        <v>0</v>
      </c>
      <c r="AJ94" s="95">
        <v>1</v>
      </c>
      <c r="AK94" s="95"/>
      <c r="AL94" s="95"/>
      <c r="AM94" s="98">
        <f>SUM(AK94*10+AL94)/AJ94*10</f>
        <v>0</v>
      </c>
      <c r="AN94" s="95">
        <v>1</v>
      </c>
      <c r="AO94" s="95"/>
      <c r="AP94" s="95"/>
      <c r="AQ94" s="99">
        <f>SUM(AO94*10+AP94)/AN94*10</f>
        <v>0</v>
      </c>
      <c r="AR94" s="95">
        <v>1</v>
      </c>
      <c r="AS94" s="95"/>
      <c r="AT94" s="95"/>
      <c r="AU94" s="96">
        <f>SUM(AS94*10+AT94)/AR94*10</f>
        <v>0</v>
      </c>
      <c r="AV94" s="95">
        <v>1</v>
      </c>
      <c r="AW94" s="95"/>
      <c r="AX94" s="95"/>
      <c r="AY94" s="96">
        <f>SUM(AW94*10+AX94)/AV94*10</f>
        <v>0</v>
      </c>
      <c r="AZ94" s="100">
        <f>IF(H94&lt;250,0,IF(H94&lt;500,250,IF(H94&lt;750,"500",IF(H94&lt;1000,750,IF(H94&lt;1500,1000,IF(H94&lt;2000,1500,IF(H94&lt;2500,2000,IF(H94&lt;3000,2500,3000))))))))</f>
        <v>0</v>
      </c>
      <c r="BA94" s="101">
        <v>0</v>
      </c>
      <c r="BB94" s="102">
        <f>AZ94-BA94</f>
        <v>0</v>
      </c>
      <c r="BC94" s="100" t="str">
        <f t="shared" si="1"/>
        <v>geen actie</v>
      </c>
      <c r="BD94" s="103">
        <v>94</v>
      </c>
    </row>
    <row r="95" spans="1:56" ht="17.25" hidden="1" customHeight="1" x14ac:dyDescent="0.3">
      <c r="A95" s="86">
        <v>95</v>
      </c>
      <c r="B95" s="86" t="str">
        <f>IF(A95=BD95,"v","x")</f>
        <v>v</v>
      </c>
      <c r="C95" s="10"/>
      <c r="D95" s="88"/>
      <c r="E95" s="111"/>
      <c r="F95" s="106"/>
      <c r="G95" s="110"/>
      <c r="H95" s="91">
        <f>SUM(K95+O95+S95+W95+AA95+AE95+AI95+AM95+AQ95+AU95+AY95)</f>
        <v>0</v>
      </c>
      <c r="I95" s="90"/>
      <c r="J95" s="93">
        <f>SUM(2018-I95)</f>
        <v>2018</v>
      </c>
      <c r="K95" s="94">
        <v>0</v>
      </c>
      <c r="L95" s="95">
        <v>1</v>
      </c>
      <c r="M95" s="95"/>
      <c r="N95" s="95"/>
      <c r="O95" s="96">
        <f>SUM(M95*10+N95)/L95*10</f>
        <v>0</v>
      </c>
      <c r="P95" s="95">
        <v>1</v>
      </c>
      <c r="Q95" s="95"/>
      <c r="R95" s="95"/>
      <c r="S95" s="96">
        <f>SUM(Q95*10+R95)/P95*10</f>
        <v>0</v>
      </c>
      <c r="T95" s="95">
        <v>1</v>
      </c>
      <c r="U95" s="95"/>
      <c r="V95" s="95"/>
      <c r="W95" s="96">
        <f>SUM(U95*10+V95)/T95*10</f>
        <v>0</v>
      </c>
      <c r="X95" s="95">
        <v>1</v>
      </c>
      <c r="Y95" s="95"/>
      <c r="Z95" s="95"/>
      <c r="AA95" s="96">
        <f>SUM(Y95*10+Z95)/X95*10</f>
        <v>0</v>
      </c>
      <c r="AB95" s="95">
        <v>1</v>
      </c>
      <c r="AC95" s="95"/>
      <c r="AD95" s="95"/>
      <c r="AE95" s="96">
        <f>SUM(AC95*10+AD95)/AB95*10</f>
        <v>0</v>
      </c>
      <c r="AF95" s="95">
        <v>1</v>
      </c>
      <c r="AG95" s="95"/>
      <c r="AH95" s="95"/>
      <c r="AI95" s="96">
        <f>SUM(AG95*10+AH95)/AF95*10</f>
        <v>0</v>
      </c>
      <c r="AJ95" s="95">
        <v>1</v>
      </c>
      <c r="AK95" s="95"/>
      <c r="AL95" s="95"/>
      <c r="AM95" s="98">
        <f>SUM(AK95*10+AL95)/AJ95*10</f>
        <v>0</v>
      </c>
      <c r="AN95" s="95">
        <v>1</v>
      </c>
      <c r="AO95" s="95"/>
      <c r="AP95" s="95"/>
      <c r="AQ95" s="99">
        <f>SUM(AO95*10+AP95)/AN95*10</f>
        <v>0</v>
      </c>
      <c r="AR95" s="95">
        <v>1</v>
      </c>
      <c r="AS95" s="95"/>
      <c r="AT95" s="95"/>
      <c r="AU95" s="96">
        <f>SUM(AS95*10+AT95)/AR95*10</f>
        <v>0</v>
      </c>
      <c r="AV95" s="95">
        <v>1</v>
      </c>
      <c r="AW95" s="95"/>
      <c r="AX95" s="95"/>
      <c r="AY95" s="96">
        <f>SUM(AW95*10+AX95)/AV95*10</f>
        <v>0</v>
      </c>
      <c r="AZ95" s="100">
        <f>IF(H95&lt;250,0,IF(H95&lt;500,250,IF(H95&lt;750,"500",IF(H95&lt;1000,750,IF(H95&lt;1500,1000,IF(H95&lt;2000,1500,IF(H95&lt;2500,2000,IF(H95&lt;3000,2500,3000))))))))</f>
        <v>0</v>
      </c>
      <c r="BA95" s="101">
        <v>0</v>
      </c>
      <c r="BB95" s="102">
        <f>AZ95-BA95</f>
        <v>0</v>
      </c>
      <c r="BC95" s="100" t="str">
        <f t="shared" si="1"/>
        <v>geen actie</v>
      </c>
      <c r="BD95" s="103">
        <v>95</v>
      </c>
    </row>
    <row r="96" spans="1:56" ht="17.25" hidden="1" customHeight="1" x14ac:dyDescent="0.3">
      <c r="A96" s="86">
        <v>96</v>
      </c>
      <c r="B96" s="86" t="str">
        <f>IF(A96=BD96,"v","x")</f>
        <v>v</v>
      </c>
      <c r="C96" s="10"/>
      <c r="D96" s="88"/>
      <c r="E96" s="111"/>
      <c r="F96" s="92"/>
      <c r="G96" s="126"/>
      <c r="H96" s="91">
        <f>SUM(K96+O96+S96+W96+AA96+AE96+AI96+AM96+AQ96+AU96+AY96)</f>
        <v>0</v>
      </c>
      <c r="I96" s="92"/>
      <c r="J96" s="93">
        <f>SUM(2018-I96)</f>
        <v>2018</v>
      </c>
      <c r="K96" s="94">
        <v>0</v>
      </c>
      <c r="L96" s="95">
        <v>1</v>
      </c>
      <c r="M96" s="95"/>
      <c r="N96" s="95"/>
      <c r="O96" s="96">
        <f>SUM(M96*10+N96)/L96*10</f>
        <v>0</v>
      </c>
      <c r="P96" s="95">
        <v>1</v>
      </c>
      <c r="Q96" s="95"/>
      <c r="R96" s="95"/>
      <c r="S96" s="96">
        <f>SUM(Q96*10+R96)/P96*10</f>
        <v>0</v>
      </c>
      <c r="T96" s="95">
        <v>1</v>
      </c>
      <c r="U96" s="95"/>
      <c r="V96" s="95"/>
      <c r="W96" s="96">
        <f>SUM(U96*10+V96)/T96*10</f>
        <v>0</v>
      </c>
      <c r="X96" s="95">
        <v>1</v>
      </c>
      <c r="Y96" s="95"/>
      <c r="Z96" s="95"/>
      <c r="AA96" s="96">
        <f>SUM(Y96*10+Z96)/X96*10</f>
        <v>0</v>
      </c>
      <c r="AB96" s="95">
        <v>1</v>
      </c>
      <c r="AC96" s="95"/>
      <c r="AD96" s="95"/>
      <c r="AE96" s="96">
        <f>SUM(AC96*10+AD96)/AB96*10</f>
        <v>0</v>
      </c>
      <c r="AF96" s="95">
        <v>1</v>
      </c>
      <c r="AG96" s="95"/>
      <c r="AH96" s="95"/>
      <c r="AI96" s="96">
        <f>SUM(AG96*10+AH96)/AF96*10</f>
        <v>0</v>
      </c>
      <c r="AJ96" s="95">
        <v>1</v>
      </c>
      <c r="AK96" s="95"/>
      <c r="AL96" s="95"/>
      <c r="AM96" s="98">
        <f>SUM(AK96*10+AL96)/AJ96*10</f>
        <v>0</v>
      </c>
      <c r="AN96" s="95">
        <v>1</v>
      </c>
      <c r="AO96" s="95"/>
      <c r="AP96" s="95"/>
      <c r="AQ96" s="99">
        <f>SUM(AO96*10+AP96)/AN96*10</f>
        <v>0</v>
      </c>
      <c r="AR96" s="95">
        <v>1</v>
      </c>
      <c r="AS96" s="95"/>
      <c r="AT96" s="95"/>
      <c r="AU96" s="96">
        <f>SUM(AS96*10+AT96)/AR96*10</f>
        <v>0</v>
      </c>
      <c r="AV96" s="95">
        <v>1</v>
      </c>
      <c r="AW96" s="95"/>
      <c r="AX96" s="95"/>
      <c r="AY96" s="96">
        <f>SUM(AW96*10+AX96)/AV96*10</f>
        <v>0</v>
      </c>
      <c r="AZ96" s="100">
        <f>IF(H96&lt;250,0,IF(H96&lt;500,250,IF(H96&lt;750,"500",IF(H96&lt;1000,750,IF(H96&lt;1500,1000,IF(H96&lt;2000,1500,IF(H96&lt;2500,2000,IF(H96&lt;3000,2500,3000))))))))</f>
        <v>0</v>
      </c>
      <c r="BA96" s="101">
        <v>0</v>
      </c>
      <c r="BB96" s="102">
        <f>AZ96-BA96</f>
        <v>0</v>
      </c>
      <c r="BC96" s="100" t="str">
        <f t="shared" si="1"/>
        <v>geen actie</v>
      </c>
      <c r="BD96" s="103">
        <v>96</v>
      </c>
    </row>
    <row r="97" spans="1:56" ht="17.25" hidden="1" customHeight="1" x14ac:dyDescent="0.3">
      <c r="A97" s="86">
        <v>97</v>
      </c>
      <c r="B97" s="86" t="str">
        <f>IF(A97=BD97,"v","x")</f>
        <v>v</v>
      </c>
      <c r="C97" s="10"/>
      <c r="D97" s="88"/>
      <c r="E97" s="111"/>
      <c r="F97" s="90"/>
      <c r="G97" s="90"/>
      <c r="H97" s="91">
        <f>SUM(K97+O97+S97+W97+AA97+AE97+AI97+AM97+AQ97+AU97+AY97)</f>
        <v>0</v>
      </c>
      <c r="I97" s="92"/>
      <c r="J97" s="93">
        <f>SUM(2018-I97)</f>
        <v>2018</v>
      </c>
      <c r="K97" s="94">
        <v>0</v>
      </c>
      <c r="L97" s="95">
        <v>1</v>
      </c>
      <c r="M97" s="95"/>
      <c r="N97" s="95"/>
      <c r="O97" s="96">
        <f>SUM(M97*10+N97)/L97*10</f>
        <v>0</v>
      </c>
      <c r="P97" s="95">
        <v>1</v>
      </c>
      <c r="Q97" s="95"/>
      <c r="R97" s="95"/>
      <c r="S97" s="96">
        <f>SUM(Q97*10+R97)/P97*10</f>
        <v>0</v>
      </c>
      <c r="T97" s="95">
        <v>1</v>
      </c>
      <c r="U97" s="95"/>
      <c r="V97" s="95"/>
      <c r="W97" s="96">
        <f>SUM(U97*10+V97)/T97*10</f>
        <v>0</v>
      </c>
      <c r="X97" s="95">
        <v>1</v>
      </c>
      <c r="Y97" s="95"/>
      <c r="Z97" s="95"/>
      <c r="AA97" s="96">
        <f>SUM(Y97*10+Z97)/X97*10</f>
        <v>0</v>
      </c>
      <c r="AB97" s="95">
        <v>1</v>
      </c>
      <c r="AC97" s="95"/>
      <c r="AD97" s="95"/>
      <c r="AE97" s="96">
        <f>SUM(AC97*10+AD97)/AB97*10</f>
        <v>0</v>
      </c>
      <c r="AF97" s="95">
        <v>1</v>
      </c>
      <c r="AG97" s="95"/>
      <c r="AH97" s="95"/>
      <c r="AI97" s="96">
        <f>SUM(AG97*10+AH97)/AF97*10</f>
        <v>0</v>
      </c>
      <c r="AJ97" s="95">
        <v>1</v>
      </c>
      <c r="AK97" s="95"/>
      <c r="AL97" s="95"/>
      <c r="AM97" s="98">
        <f>SUM(AK97*10+AL97)/AJ97*10</f>
        <v>0</v>
      </c>
      <c r="AN97" s="95">
        <v>1</v>
      </c>
      <c r="AO97" s="95"/>
      <c r="AP97" s="95"/>
      <c r="AQ97" s="99">
        <f>SUM(AO97*10+AP97)/AN97*10</f>
        <v>0</v>
      </c>
      <c r="AR97" s="95">
        <v>1</v>
      </c>
      <c r="AS97" s="95"/>
      <c r="AT97" s="95"/>
      <c r="AU97" s="96">
        <f>SUM(AS97*10+AT97)/AR97*10</f>
        <v>0</v>
      </c>
      <c r="AV97" s="95">
        <v>1</v>
      </c>
      <c r="AW97" s="95"/>
      <c r="AX97" s="95"/>
      <c r="AY97" s="96">
        <f>SUM(AW97*10+AX97)/AV97*10</f>
        <v>0</v>
      </c>
      <c r="AZ97" s="100">
        <v>0</v>
      </c>
      <c r="BA97" s="101">
        <v>0</v>
      </c>
      <c r="BB97" s="102">
        <f>AZ97-BA97</f>
        <v>0</v>
      </c>
      <c r="BC97" s="100" t="str">
        <f t="shared" si="1"/>
        <v>geen actie</v>
      </c>
      <c r="BD97" s="103">
        <v>97</v>
      </c>
    </row>
    <row r="98" spans="1:56" ht="17.25" hidden="1" customHeight="1" x14ac:dyDescent="0.3">
      <c r="A98" s="86">
        <v>98</v>
      </c>
      <c r="B98" s="86" t="str">
        <f>IF(A98=BD98,"v","x")</f>
        <v>v</v>
      </c>
      <c r="C98" s="10"/>
      <c r="D98" s="125"/>
      <c r="E98" s="127"/>
      <c r="F98" s="112"/>
      <c r="G98" s="3"/>
      <c r="H98" s="91">
        <f>SUM(K98+O98+S98+W98+AA98+AE98+AI98+AM98+AQ98+AU98+AY98)</f>
        <v>0</v>
      </c>
      <c r="I98" s="86"/>
      <c r="J98" s="93">
        <f>SUM(2018-I98)</f>
        <v>2018</v>
      </c>
      <c r="K98" s="94">
        <v>0</v>
      </c>
      <c r="L98" s="95">
        <v>1</v>
      </c>
      <c r="M98" s="95"/>
      <c r="N98" s="95"/>
      <c r="O98" s="96">
        <f>SUM(M98*10+N98)/L98*10</f>
        <v>0</v>
      </c>
      <c r="P98" s="95">
        <v>1</v>
      </c>
      <c r="Q98" s="95"/>
      <c r="R98" s="95"/>
      <c r="S98" s="96">
        <f>SUM(Q98*10+R98)/P98*10</f>
        <v>0</v>
      </c>
      <c r="T98" s="95">
        <v>1</v>
      </c>
      <c r="U98" s="95"/>
      <c r="V98" s="95"/>
      <c r="W98" s="96">
        <f>SUM(U98*10+V98)/T98*10</f>
        <v>0</v>
      </c>
      <c r="X98" s="95">
        <v>1</v>
      </c>
      <c r="Y98" s="95"/>
      <c r="Z98" s="95"/>
      <c r="AA98" s="96">
        <f>SUM(Y98*10+Z98)/X98*10</f>
        <v>0</v>
      </c>
      <c r="AB98" s="95">
        <v>1</v>
      </c>
      <c r="AC98" s="95"/>
      <c r="AD98" s="95"/>
      <c r="AE98" s="97">
        <f>SUM(AC98*10+AD98)/AB98*10</f>
        <v>0</v>
      </c>
      <c r="AF98" s="95">
        <v>1</v>
      </c>
      <c r="AG98" s="95"/>
      <c r="AH98" s="95"/>
      <c r="AI98" s="97">
        <f>SUM(AG98*10+AH98)/AF98*10</f>
        <v>0</v>
      </c>
      <c r="AJ98" s="95">
        <v>1</v>
      </c>
      <c r="AK98" s="95"/>
      <c r="AL98" s="95"/>
      <c r="AM98" s="98">
        <f>SUM(AK98*10+AL98)/AJ98*10</f>
        <v>0</v>
      </c>
      <c r="AN98" s="95">
        <v>1</v>
      </c>
      <c r="AO98" s="95"/>
      <c r="AP98" s="95"/>
      <c r="AQ98" s="99">
        <f>SUM(AO98*10+AP98)/AN98*10</f>
        <v>0</v>
      </c>
      <c r="AR98" s="95">
        <v>1</v>
      </c>
      <c r="AS98" s="95"/>
      <c r="AT98" s="95"/>
      <c r="AU98" s="96">
        <f>SUM(AS98*10+AT98)/AR98*10</f>
        <v>0</v>
      </c>
      <c r="AV98" s="95">
        <v>1</v>
      </c>
      <c r="AW98" s="95"/>
      <c r="AX98" s="95"/>
      <c r="AY98" s="96">
        <f>SUM(AW98*10+AX98)/AV98*10</f>
        <v>0</v>
      </c>
      <c r="AZ98" s="100">
        <f>IF(H98&lt;250,0,IF(H98&lt;500,250,IF(H98&lt;750,"500",IF(H98&lt;1000,750,IF(H98&lt;1500,1000,IF(H98&lt;2000,1500,IF(H98&lt;2500,2000,IF(H98&lt;3000,2500,3000))))))))</f>
        <v>0</v>
      </c>
      <c r="BA98" s="101">
        <v>0</v>
      </c>
      <c r="BB98" s="102">
        <f>AZ98-BA98</f>
        <v>0</v>
      </c>
      <c r="BC98" s="100" t="str">
        <f t="shared" si="1"/>
        <v>geen actie</v>
      </c>
      <c r="BD98" s="103">
        <v>98</v>
      </c>
    </row>
    <row r="99" spans="1:56" ht="17.25" hidden="1" customHeight="1" x14ac:dyDescent="0.3">
      <c r="A99" s="86">
        <v>99</v>
      </c>
      <c r="B99" s="86" t="str">
        <f>IF(A99=BD99,"v","x")</f>
        <v>v</v>
      </c>
      <c r="C99" s="10"/>
      <c r="D99" s="125"/>
      <c r="E99" s="127"/>
      <c r="F99" s="112"/>
      <c r="G99" s="3"/>
      <c r="H99" s="91">
        <f>SUM(K99+O99+S99+W99+AA99+AE99+AI99+AM99+AQ99+AU99+AY99)</f>
        <v>0</v>
      </c>
      <c r="I99" s="86"/>
      <c r="J99" s="93">
        <f>SUM(2018-I99)</f>
        <v>2018</v>
      </c>
      <c r="K99" s="94">
        <v>0</v>
      </c>
      <c r="L99" s="95">
        <v>1</v>
      </c>
      <c r="M99" s="95"/>
      <c r="N99" s="95"/>
      <c r="O99" s="96">
        <f>SUM(M99*10+N99)/L99*10</f>
        <v>0</v>
      </c>
      <c r="P99" s="95">
        <v>1</v>
      </c>
      <c r="Q99" s="95"/>
      <c r="R99" s="95"/>
      <c r="S99" s="96">
        <f>SUM(Q99*10+R99)/P99*10</f>
        <v>0</v>
      </c>
      <c r="T99" s="95">
        <v>1</v>
      </c>
      <c r="U99" s="95"/>
      <c r="V99" s="95"/>
      <c r="W99" s="96">
        <f>SUM(U99*10+V99)/T99*10</f>
        <v>0</v>
      </c>
      <c r="X99" s="95">
        <v>1</v>
      </c>
      <c r="Y99" s="95"/>
      <c r="Z99" s="95"/>
      <c r="AA99" s="96">
        <f>SUM(Y99*10+Z99)/X99*10</f>
        <v>0</v>
      </c>
      <c r="AB99" s="95">
        <v>1</v>
      </c>
      <c r="AC99" s="95"/>
      <c r="AD99" s="95"/>
      <c r="AE99" s="97">
        <f>SUM(AC99*10+AD99)/AB99*10</f>
        <v>0</v>
      </c>
      <c r="AF99" s="95">
        <v>1</v>
      </c>
      <c r="AG99" s="95"/>
      <c r="AH99" s="95"/>
      <c r="AI99" s="97">
        <f>SUM(AG99*10+AH99)/AF99*10</f>
        <v>0</v>
      </c>
      <c r="AJ99" s="95">
        <v>1</v>
      </c>
      <c r="AK99" s="95"/>
      <c r="AL99" s="95"/>
      <c r="AM99" s="98">
        <f>SUM(AK99*10+AL99)/AJ99*10</f>
        <v>0</v>
      </c>
      <c r="AN99" s="95">
        <v>1</v>
      </c>
      <c r="AO99" s="95"/>
      <c r="AP99" s="95"/>
      <c r="AQ99" s="99">
        <f>SUM(AO99*10+AP99)/AN99*10</f>
        <v>0</v>
      </c>
      <c r="AR99" s="95">
        <v>1</v>
      </c>
      <c r="AS99" s="95"/>
      <c r="AT99" s="95"/>
      <c r="AU99" s="96">
        <f>SUM(AS99*10+AT99)/AR99*10</f>
        <v>0</v>
      </c>
      <c r="AV99" s="95">
        <v>1</v>
      </c>
      <c r="AW99" s="95"/>
      <c r="AX99" s="95"/>
      <c r="AY99" s="96">
        <f>SUM(AW99*10+AX99)/AV99*10</f>
        <v>0</v>
      </c>
      <c r="AZ99" s="100">
        <f>IF(H99&lt;250,0,IF(H99&lt;500,250,IF(H99&lt;750,"500",IF(H99&lt;1000,750,IF(H99&lt;1500,1000,IF(H99&lt;2000,1500,IF(H99&lt;2500,2000,IF(H99&lt;3000,2500,3000))))))))</f>
        <v>0</v>
      </c>
      <c r="BA99" s="101">
        <v>0</v>
      </c>
      <c r="BB99" s="102">
        <f>AZ99-BA99</f>
        <v>0</v>
      </c>
      <c r="BC99" s="100" t="str">
        <f t="shared" si="1"/>
        <v>geen actie</v>
      </c>
      <c r="BD99" s="103">
        <v>99</v>
      </c>
    </row>
    <row r="100" spans="1:56" ht="17.25" hidden="1" customHeight="1" x14ac:dyDescent="0.3">
      <c r="A100" s="86">
        <v>100</v>
      </c>
      <c r="B100" s="86" t="str">
        <f>IF(A100=BD100,"v","x")</f>
        <v>v</v>
      </c>
      <c r="C100" s="10"/>
      <c r="D100" s="125"/>
      <c r="E100" s="127"/>
      <c r="F100" s="112"/>
      <c r="G100" s="3"/>
      <c r="H100" s="91">
        <f>SUM(K100+O100+S100+W100+AA100+AE100+AI100+AM100+AQ100+AU100+AY100)</f>
        <v>0</v>
      </c>
      <c r="I100" s="86"/>
      <c r="J100" s="93">
        <f>SUM(2018-I100)</f>
        <v>2018</v>
      </c>
      <c r="K100" s="94">
        <v>0</v>
      </c>
      <c r="L100" s="95">
        <v>1</v>
      </c>
      <c r="M100" s="95"/>
      <c r="N100" s="95"/>
      <c r="O100" s="96">
        <f>SUM(M100*10+N100)/L100*10</f>
        <v>0</v>
      </c>
      <c r="P100" s="95">
        <v>1</v>
      </c>
      <c r="Q100" s="95"/>
      <c r="R100" s="95"/>
      <c r="S100" s="96">
        <f>SUM(Q100*10+R100)/P100*10</f>
        <v>0</v>
      </c>
      <c r="T100" s="95">
        <v>1</v>
      </c>
      <c r="U100" s="95"/>
      <c r="V100" s="95"/>
      <c r="W100" s="96">
        <f>SUM(U100*10+V100)/T100*10</f>
        <v>0</v>
      </c>
      <c r="X100" s="95">
        <v>1</v>
      </c>
      <c r="Y100" s="95"/>
      <c r="Z100" s="95"/>
      <c r="AA100" s="96">
        <f>SUM(Y100*10+Z100)/X100*10</f>
        <v>0</v>
      </c>
      <c r="AB100" s="95">
        <v>1</v>
      </c>
      <c r="AC100" s="95"/>
      <c r="AD100" s="95"/>
      <c r="AE100" s="97">
        <f>SUM(AC100*10+AD100)/AB100*10</f>
        <v>0</v>
      </c>
      <c r="AF100" s="95">
        <v>1</v>
      </c>
      <c r="AG100" s="95"/>
      <c r="AH100" s="95"/>
      <c r="AI100" s="97">
        <f>SUM(AG100*10+AH100)/AF100*10</f>
        <v>0</v>
      </c>
      <c r="AJ100" s="95">
        <v>1</v>
      </c>
      <c r="AK100" s="95"/>
      <c r="AL100" s="95"/>
      <c r="AM100" s="98">
        <f>SUM(AK100*10+AL100)/AJ100*10</f>
        <v>0</v>
      </c>
      <c r="AN100" s="95">
        <v>1</v>
      </c>
      <c r="AO100" s="95"/>
      <c r="AP100" s="95"/>
      <c r="AQ100" s="99">
        <f>SUM(AO100*10+AP100)/AN100*10</f>
        <v>0</v>
      </c>
      <c r="AR100" s="95">
        <v>1</v>
      </c>
      <c r="AS100" s="95"/>
      <c r="AT100" s="95"/>
      <c r="AU100" s="96">
        <f>SUM(AS100*10+AT100)/AR100*10</f>
        <v>0</v>
      </c>
      <c r="AV100" s="95">
        <v>1</v>
      </c>
      <c r="AW100" s="95"/>
      <c r="AX100" s="95"/>
      <c r="AY100" s="96">
        <f>SUM(AW100*10+AX100)/AV100*10</f>
        <v>0</v>
      </c>
      <c r="AZ100" s="100">
        <f>IF(H100&lt;250,0,IF(H100&lt;500,250,IF(H100&lt;750,"500",IF(H100&lt;1000,750,IF(H100&lt;1500,1000,IF(H100&lt;2000,1500,IF(H100&lt;2500,2000,IF(H100&lt;3000,2500,3000))))))))</f>
        <v>0</v>
      </c>
      <c r="BA100" s="101">
        <v>0</v>
      </c>
      <c r="BB100" s="102">
        <f>AZ100-BA100</f>
        <v>0</v>
      </c>
      <c r="BC100" s="100" t="str">
        <f t="shared" si="1"/>
        <v>geen actie</v>
      </c>
      <c r="BD100" s="103">
        <v>100</v>
      </c>
    </row>
    <row r="101" spans="1:56" ht="17.25" hidden="1" customHeight="1" x14ac:dyDescent="0.3">
      <c r="A101" s="86">
        <v>101</v>
      </c>
      <c r="B101" s="86" t="str">
        <f>IF(A101=BD101,"v","x")</f>
        <v>v</v>
      </c>
      <c r="C101" s="10"/>
      <c r="D101" s="125"/>
      <c r="E101" s="127"/>
      <c r="F101" s="112"/>
      <c r="G101" s="3"/>
      <c r="H101" s="91">
        <f>SUM(K101+O101+S101+W101+AA101+AE101+AI101+AM101+AQ101+AU101+AY101)</f>
        <v>0</v>
      </c>
      <c r="I101" s="86"/>
      <c r="J101" s="93">
        <f>SUM(2018-I101)</f>
        <v>2018</v>
      </c>
      <c r="K101" s="94">
        <v>0</v>
      </c>
      <c r="L101" s="95">
        <v>1</v>
      </c>
      <c r="M101" s="95"/>
      <c r="N101" s="95"/>
      <c r="O101" s="96">
        <f>SUM(M101*10+N101)/L101*10</f>
        <v>0</v>
      </c>
      <c r="P101" s="95">
        <v>1</v>
      </c>
      <c r="Q101" s="95"/>
      <c r="R101" s="95"/>
      <c r="S101" s="96">
        <f>SUM(Q101*10+R101)/P101*10</f>
        <v>0</v>
      </c>
      <c r="T101" s="95">
        <v>1</v>
      </c>
      <c r="U101" s="95"/>
      <c r="V101" s="95"/>
      <c r="W101" s="96">
        <f>SUM(U101*10+V101)/T101*10</f>
        <v>0</v>
      </c>
      <c r="X101" s="95">
        <v>1</v>
      </c>
      <c r="Y101" s="95"/>
      <c r="Z101" s="95"/>
      <c r="AA101" s="96">
        <f>SUM(Y101*10+Z101)/X101*10</f>
        <v>0</v>
      </c>
      <c r="AB101" s="95">
        <v>1</v>
      </c>
      <c r="AC101" s="95"/>
      <c r="AD101" s="95"/>
      <c r="AE101" s="97">
        <f>SUM(AC101*10+AD101)/AB101*10</f>
        <v>0</v>
      </c>
      <c r="AF101" s="95">
        <v>1</v>
      </c>
      <c r="AG101" s="95"/>
      <c r="AH101" s="95"/>
      <c r="AI101" s="97">
        <f>SUM(AG101*10+AH101)/AF101*10</f>
        <v>0</v>
      </c>
      <c r="AJ101" s="95">
        <v>1</v>
      </c>
      <c r="AK101" s="95"/>
      <c r="AL101" s="95"/>
      <c r="AM101" s="98">
        <f>SUM(AK101*10+AL101)/AJ101*10</f>
        <v>0</v>
      </c>
      <c r="AN101" s="95">
        <v>1</v>
      </c>
      <c r="AO101" s="95"/>
      <c r="AP101" s="95"/>
      <c r="AQ101" s="99">
        <f>SUM(AO101*10+AP101)/AN101*10</f>
        <v>0</v>
      </c>
      <c r="AR101" s="95">
        <v>1</v>
      </c>
      <c r="AS101" s="95"/>
      <c r="AT101" s="95"/>
      <c r="AU101" s="96">
        <f>SUM(AS101*10+AT101)/AR101*10</f>
        <v>0</v>
      </c>
      <c r="AV101" s="95">
        <v>1</v>
      </c>
      <c r="AW101" s="95"/>
      <c r="AX101" s="95"/>
      <c r="AY101" s="96">
        <f>SUM(AW101*10+AX101)/AV101*10</f>
        <v>0</v>
      </c>
      <c r="AZ101" s="100">
        <f>IF(H101&lt;250,0,IF(H101&lt;500,250,IF(H101&lt;750,"500",IF(H101&lt;1000,750,IF(H101&lt;1500,1000,IF(H101&lt;2000,1500,IF(H101&lt;2500,2000,IF(H101&lt;3000,2500,3000))))))))</f>
        <v>0</v>
      </c>
      <c r="BA101" s="101">
        <v>0</v>
      </c>
      <c r="BB101" s="102">
        <f>AZ101-BA101</f>
        <v>0</v>
      </c>
      <c r="BC101" s="100" t="str">
        <f t="shared" si="1"/>
        <v>geen actie</v>
      </c>
      <c r="BD101" s="103">
        <v>101</v>
      </c>
    </row>
    <row r="102" spans="1:56" ht="17.25" hidden="1" customHeight="1" x14ac:dyDescent="0.3">
      <c r="A102" s="86">
        <v>102</v>
      </c>
      <c r="B102" s="86" t="str">
        <f>IF(A102=BD102,"v","x")</f>
        <v>v</v>
      </c>
      <c r="C102" s="10"/>
      <c r="D102" s="125"/>
      <c r="E102" s="127"/>
      <c r="F102" s="112"/>
      <c r="G102" s="3"/>
      <c r="H102" s="91">
        <f>SUM(K102+O102+S102+W102+AA102+AE102+AI102+AM102+AQ102+AU102+AY102)</f>
        <v>0</v>
      </c>
      <c r="I102" s="86"/>
      <c r="J102" s="93">
        <f>SUM(2018-I102)</f>
        <v>2018</v>
      </c>
      <c r="K102" s="94">
        <v>0</v>
      </c>
      <c r="L102" s="95">
        <v>1</v>
      </c>
      <c r="M102" s="95"/>
      <c r="N102" s="95"/>
      <c r="O102" s="96">
        <f>SUM(M102*10+N102)/L102*10</f>
        <v>0</v>
      </c>
      <c r="P102" s="95">
        <v>1</v>
      </c>
      <c r="Q102" s="95"/>
      <c r="R102" s="95"/>
      <c r="S102" s="96">
        <f>SUM(Q102*10+R102)/P102*10</f>
        <v>0</v>
      </c>
      <c r="T102" s="95">
        <v>1</v>
      </c>
      <c r="U102" s="95"/>
      <c r="V102" s="95"/>
      <c r="W102" s="96">
        <f>SUM(U102*10+V102)/T102*10</f>
        <v>0</v>
      </c>
      <c r="X102" s="95">
        <v>1</v>
      </c>
      <c r="Y102" s="95"/>
      <c r="Z102" s="95"/>
      <c r="AA102" s="96">
        <f>SUM(Y102*10+Z102)/X102*10</f>
        <v>0</v>
      </c>
      <c r="AB102" s="95">
        <v>1</v>
      </c>
      <c r="AC102" s="95"/>
      <c r="AD102" s="95"/>
      <c r="AE102" s="97">
        <f>SUM(AC102*10+AD102)/AB102*10</f>
        <v>0</v>
      </c>
      <c r="AF102" s="95">
        <v>1</v>
      </c>
      <c r="AG102" s="95"/>
      <c r="AH102" s="95"/>
      <c r="AI102" s="97">
        <f>SUM(AG102*10+AH102)/AF102*10</f>
        <v>0</v>
      </c>
      <c r="AJ102" s="95">
        <v>1</v>
      </c>
      <c r="AK102" s="95"/>
      <c r="AL102" s="95"/>
      <c r="AM102" s="98">
        <f>SUM(AK102*10+AL102)/AJ102*10</f>
        <v>0</v>
      </c>
      <c r="AN102" s="95">
        <v>1</v>
      </c>
      <c r="AO102" s="95"/>
      <c r="AP102" s="95"/>
      <c r="AQ102" s="99">
        <f>SUM(AO102*10+AP102)/AN102*10</f>
        <v>0</v>
      </c>
      <c r="AR102" s="95">
        <v>1</v>
      </c>
      <c r="AS102" s="95"/>
      <c r="AT102" s="95"/>
      <c r="AU102" s="96">
        <f>SUM(AS102*10+AT102)/AR102*10</f>
        <v>0</v>
      </c>
      <c r="AV102" s="95">
        <v>1</v>
      </c>
      <c r="AW102" s="95"/>
      <c r="AX102" s="95"/>
      <c r="AY102" s="96">
        <f>SUM(AW102*10+AX102)/AV102*10</f>
        <v>0</v>
      </c>
      <c r="AZ102" s="100">
        <f>IF(H102&lt;250,0,IF(H102&lt;500,250,IF(H102&lt;750,"500",IF(H102&lt;1000,750,IF(H102&lt;1500,1000,IF(H102&lt;2000,1500,IF(H102&lt;2500,2000,IF(H102&lt;3000,2500,3000))))))))</f>
        <v>0</v>
      </c>
      <c r="BA102" s="101">
        <v>0</v>
      </c>
      <c r="BB102" s="102">
        <f>AZ102-BA102</f>
        <v>0</v>
      </c>
      <c r="BC102" s="100" t="str">
        <f t="shared" si="1"/>
        <v>geen actie</v>
      </c>
      <c r="BD102" s="103">
        <v>102</v>
      </c>
    </row>
    <row r="103" spans="1:56" ht="17.25" hidden="1" customHeight="1" x14ac:dyDescent="0.3">
      <c r="A103" s="86">
        <v>103</v>
      </c>
      <c r="B103" s="86" t="str">
        <f>IF(A103=BD103,"v","x")</f>
        <v>v</v>
      </c>
      <c r="C103" s="10"/>
      <c r="D103" s="125"/>
      <c r="E103" s="127"/>
      <c r="F103" s="112"/>
      <c r="G103" s="3"/>
      <c r="H103" s="91">
        <f>SUM(K103+O103+S103+W103+AA103+AE103+AI103+AM103+AQ103+AU103+AY103)</f>
        <v>0</v>
      </c>
      <c r="I103" s="86"/>
      <c r="J103" s="93">
        <f>SUM(2018-I103)</f>
        <v>2018</v>
      </c>
      <c r="K103" s="94">
        <v>0</v>
      </c>
      <c r="L103" s="95">
        <v>1</v>
      </c>
      <c r="M103" s="95"/>
      <c r="N103" s="95"/>
      <c r="O103" s="96">
        <f>SUM(M103*10+N103)/L103*10</f>
        <v>0</v>
      </c>
      <c r="P103" s="95">
        <v>1</v>
      </c>
      <c r="Q103" s="95"/>
      <c r="R103" s="95"/>
      <c r="S103" s="96">
        <f>SUM(Q103*10+R103)/P103*10</f>
        <v>0</v>
      </c>
      <c r="T103" s="95">
        <v>1</v>
      </c>
      <c r="U103" s="95"/>
      <c r="V103" s="95"/>
      <c r="W103" s="96">
        <f>SUM(U103*10+V103)/T103*10</f>
        <v>0</v>
      </c>
      <c r="X103" s="95">
        <v>1</v>
      </c>
      <c r="Y103" s="95"/>
      <c r="Z103" s="95"/>
      <c r="AA103" s="96">
        <f>SUM(Y103*10+Z103)/X103*10</f>
        <v>0</v>
      </c>
      <c r="AB103" s="95">
        <v>1</v>
      </c>
      <c r="AC103" s="95"/>
      <c r="AD103" s="95"/>
      <c r="AE103" s="97">
        <f>SUM(AC103*10+AD103)/AB103*10</f>
        <v>0</v>
      </c>
      <c r="AF103" s="95">
        <v>1</v>
      </c>
      <c r="AG103" s="95"/>
      <c r="AH103" s="95"/>
      <c r="AI103" s="97">
        <f>SUM(AG103*10+AH103)/AF103*10</f>
        <v>0</v>
      </c>
      <c r="AJ103" s="95">
        <v>1</v>
      </c>
      <c r="AK103" s="95"/>
      <c r="AL103" s="95"/>
      <c r="AM103" s="98">
        <f>SUM(AK103*10+AL103)/AJ103*10</f>
        <v>0</v>
      </c>
      <c r="AN103" s="95">
        <v>1</v>
      </c>
      <c r="AO103" s="95"/>
      <c r="AP103" s="95"/>
      <c r="AQ103" s="99">
        <f>SUM(AO103*10+AP103)/AN103*10</f>
        <v>0</v>
      </c>
      <c r="AR103" s="95">
        <v>1</v>
      </c>
      <c r="AS103" s="95"/>
      <c r="AT103" s="95"/>
      <c r="AU103" s="96">
        <f>SUM(AS103*10+AT103)/AR103*10</f>
        <v>0</v>
      </c>
      <c r="AV103" s="95">
        <v>1</v>
      </c>
      <c r="AW103" s="95"/>
      <c r="AX103" s="95"/>
      <c r="AY103" s="96">
        <f>SUM(AW103*10+AX103)/AV103*10</f>
        <v>0</v>
      </c>
      <c r="AZ103" s="100">
        <f>IF(H103&lt;250,0,IF(H103&lt;500,250,IF(H103&lt;750,"500",IF(H103&lt;1000,750,IF(H103&lt;1500,1000,IF(H103&lt;2000,1500,IF(H103&lt;2500,2000,IF(H103&lt;3000,2500,3000))))))))</f>
        <v>0</v>
      </c>
      <c r="BA103" s="101">
        <v>0</v>
      </c>
      <c r="BB103" s="102">
        <f>AZ103-BA103</f>
        <v>0</v>
      </c>
      <c r="BC103" s="100" t="str">
        <f t="shared" si="1"/>
        <v>geen actie</v>
      </c>
      <c r="BD103" s="103">
        <v>103</v>
      </c>
    </row>
    <row r="104" spans="1:56" ht="17.25" hidden="1" customHeight="1" x14ac:dyDescent="0.3">
      <c r="A104" s="86">
        <v>104</v>
      </c>
      <c r="B104" s="86" t="str">
        <f>IF(A104=BD104,"v","x")</f>
        <v>v</v>
      </c>
      <c r="C104" s="10"/>
      <c r="D104" s="125"/>
      <c r="E104" s="127"/>
      <c r="F104" s="112"/>
      <c r="G104" s="3"/>
      <c r="H104" s="91">
        <f>SUM(K104+O104+S104+W104+AA104+AE104+AI104+AM104+AQ104+AU104+AY104)</f>
        <v>0</v>
      </c>
      <c r="I104" s="86"/>
      <c r="J104" s="93">
        <f>SUM(2018-I104)</f>
        <v>2018</v>
      </c>
      <c r="K104" s="94">
        <v>0</v>
      </c>
      <c r="L104" s="95">
        <v>1</v>
      </c>
      <c r="M104" s="95"/>
      <c r="N104" s="95"/>
      <c r="O104" s="96">
        <f>SUM(M104*10+N104)/L104*10</f>
        <v>0</v>
      </c>
      <c r="P104" s="95">
        <v>1</v>
      </c>
      <c r="Q104" s="95"/>
      <c r="R104" s="95"/>
      <c r="S104" s="96">
        <f>SUM(Q104*10+R104)/P104*10</f>
        <v>0</v>
      </c>
      <c r="T104" s="95">
        <v>1</v>
      </c>
      <c r="U104" s="95"/>
      <c r="V104" s="95"/>
      <c r="W104" s="96">
        <f>SUM(U104*10+V104)/T104*10</f>
        <v>0</v>
      </c>
      <c r="X104" s="95">
        <v>1</v>
      </c>
      <c r="Y104" s="95"/>
      <c r="Z104" s="95"/>
      <c r="AA104" s="96">
        <f>SUM(Y104*10+Z104)/X104*10</f>
        <v>0</v>
      </c>
      <c r="AB104" s="95">
        <v>1</v>
      </c>
      <c r="AC104" s="95"/>
      <c r="AD104" s="95"/>
      <c r="AE104" s="97">
        <f>SUM(AC104*10+AD104)/AB104*10</f>
        <v>0</v>
      </c>
      <c r="AF104" s="95">
        <v>1</v>
      </c>
      <c r="AG104" s="95"/>
      <c r="AH104" s="95"/>
      <c r="AI104" s="97">
        <f>SUM(AG104*10+AH104)/AF104*10</f>
        <v>0</v>
      </c>
      <c r="AJ104" s="95">
        <v>1</v>
      </c>
      <c r="AK104" s="95"/>
      <c r="AL104" s="95"/>
      <c r="AM104" s="98">
        <f>SUM(AK104*10+AL104)/AJ104*10</f>
        <v>0</v>
      </c>
      <c r="AN104" s="95">
        <v>1</v>
      </c>
      <c r="AO104" s="95"/>
      <c r="AP104" s="95"/>
      <c r="AQ104" s="99">
        <f>SUM(AO104*10+AP104)/AN104*10</f>
        <v>0</v>
      </c>
      <c r="AR104" s="95">
        <v>1</v>
      </c>
      <c r="AS104" s="95"/>
      <c r="AT104" s="95"/>
      <c r="AU104" s="96">
        <f>SUM(AS104*10+AT104)/AR104*10</f>
        <v>0</v>
      </c>
      <c r="AV104" s="95">
        <v>1</v>
      </c>
      <c r="AW104" s="95"/>
      <c r="AX104" s="95"/>
      <c r="AY104" s="96">
        <f>SUM(AW104*10+AX104)/AV104*10</f>
        <v>0</v>
      </c>
      <c r="AZ104" s="100">
        <f>IF(H104&lt;250,0,IF(H104&lt;500,250,IF(H104&lt;750,"500",IF(H104&lt;1000,750,IF(H104&lt;1500,1000,IF(H104&lt;2000,1500,IF(H104&lt;2500,2000,IF(H104&lt;3000,2500,3000))))))))</f>
        <v>0</v>
      </c>
      <c r="BA104" s="101">
        <v>0</v>
      </c>
      <c r="BB104" s="102">
        <f>AZ104-BA104</f>
        <v>0</v>
      </c>
      <c r="BC104" s="100" t="str">
        <f t="shared" si="1"/>
        <v>geen actie</v>
      </c>
      <c r="BD104" s="103">
        <v>104</v>
      </c>
    </row>
    <row r="105" spans="1:56" ht="17.25" hidden="1" customHeight="1" x14ac:dyDescent="0.3">
      <c r="A105" s="86">
        <v>105</v>
      </c>
      <c r="B105" s="86" t="str">
        <f>IF(A105=BD105,"v","x")</f>
        <v>v</v>
      </c>
      <c r="C105" s="10"/>
      <c r="D105" s="125"/>
      <c r="E105" s="127"/>
      <c r="F105" s="112"/>
      <c r="G105" s="3"/>
      <c r="H105" s="91">
        <f>SUM(K105+O105+S105+W105+AA105+AE105+AI105+AM105+AQ105+AU105+AY105)</f>
        <v>0</v>
      </c>
      <c r="I105" s="86"/>
      <c r="J105" s="93">
        <f>SUM(2018-I105)</f>
        <v>2018</v>
      </c>
      <c r="K105" s="94">
        <v>0</v>
      </c>
      <c r="L105" s="95">
        <v>1</v>
      </c>
      <c r="M105" s="95"/>
      <c r="N105" s="95"/>
      <c r="O105" s="96">
        <f>SUM(M105*10+N105)/L105*10</f>
        <v>0</v>
      </c>
      <c r="P105" s="95">
        <v>1</v>
      </c>
      <c r="Q105" s="95"/>
      <c r="R105" s="95"/>
      <c r="S105" s="96">
        <f>SUM(Q105*10+R105)/P105*10</f>
        <v>0</v>
      </c>
      <c r="T105" s="95">
        <v>1</v>
      </c>
      <c r="U105" s="95"/>
      <c r="V105" s="95"/>
      <c r="W105" s="96">
        <f>SUM(U105*10+V105)/T105*10</f>
        <v>0</v>
      </c>
      <c r="X105" s="95">
        <v>1</v>
      </c>
      <c r="Y105" s="95"/>
      <c r="Z105" s="95"/>
      <c r="AA105" s="96">
        <f>SUM(Y105*10+Z105)/X105*10</f>
        <v>0</v>
      </c>
      <c r="AB105" s="95">
        <v>1</v>
      </c>
      <c r="AC105" s="95"/>
      <c r="AD105" s="95"/>
      <c r="AE105" s="97">
        <f>SUM(AC105*10+AD105)/AB105*10</f>
        <v>0</v>
      </c>
      <c r="AF105" s="95">
        <v>1</v>
      </c>
      <c r="AG105" s="95"/>
      <c r="AH105" s="95"/>
      <c r="AI105" s="97">
        <f>SUM(AG105*10+AH105)/AF105*10</f>
        <v>0</v>
      </c>
      <c r="AJ105" s="95">
        <v>1</v>
      </c>
      <c r="AK105" s="95"/>
      <c r="AL105" s="95"/>
      <c r="AM105" s="98">
        <f>SUM(AK105*10+AL105)/AJ105*10</f>
        <v>0</v>
      </c>
      <c r="AN105" s="95">
        <v>1</v>
      </c>
      <c r="AO105" s="95"/>
      <c r="AP105" s="95"/>
      <c r="AQ105" s="99">
        <f>SUM(AO105*10+AP105)/AN105*10</f>
        <v>0</v>
      </c>
      <c r="AR105" s="95">
        <v>1</v>
      </c>
      <c r="AS105" s="95"/>
      <c r="AT105" s="95"/>
      <c r="AU105" s="96">
        <f>SUM(AS105*10+AT105)/AR105*10</f>
        <v>0</v>
      </c>
      <c r="AV105" s="95">
        <v>1</v>
      </c>
      <c r="AW105" s="95"/>
      <c r="AX105" s="95"/>
      <c r="AY105" s="96">
        <f>SUM(AW105*10+AX105)/AV105*10</f>
        <v>0</v>
      </c>
      <c r="AZ105" s="100">
        <f>IF(H105&lt;250,0,IF(H105&lt;500,250,IF(H105&lt;750,"500",IF(H105&lt;1000,750,IF(H105&lt;1500,1000,IF(H105&lt;2000,1500,IF(H105&lt;2500,2000,IF(H105&lt;3000,2500,3000))))))))</f>
        <v>0</v>
      </c>
      <c r="BA105" s="101">
        <v>0</v>
      </c>
      <c r="BB105" s="102">
        <f>AZ105-BA105</f>
        <v>0</v>
      </c>
      <c r="BC105" s="100" t="str">
        <f t="shared" si="1"/>
        <v>geen actie</v>
      </c>
      <c r="BD105" s="103">
        <v>105</v>
      </c>
    </row>
    <row r="106" spans="1:56" ht="17.25" hidden="1" customHeight="1" x14ac:dyDescent="0.3">
      <c r="A106" s="86">
        <v>106</v>
      </c>
      <c r="B106" s="86" t="str">
        <f>IF(A106=BD106,"v","x")</f>
        <v>v</v>
      </c>
      <c r="C106" s="10"/>
      <c r="D106" s="125"/>
      <c r="E106" s="127"/>
      <c r="F106" s="112"/>
      <c r="G106" s="3"/>
      <c r="H106" s="91">
        <f>SUM(K106+O106+S106+W106+AA106+AE106+AI106+AM106+AQ106+AU106+AY106)</f>
        <v>0</v>
      </c>
      <c r="I106" s="86"/>
      <c r="J106" s="93">
        <f>SUM(2018-I106)</f>
        <v>2018</v>
      </c>
      <c r="K106" s="94">
        <v>0</v>
      </c>
      <c r="L106" s="95">
        <v>1</v>
      </c>
      <c r="M106" s="95"/>
      <c r="N106" s="95"/>
      <c r="O106" s="96">
        <f>SUM(M106*10+N106)/L106*10</f>
        <v>0</v>
      </c>
      <c r="P106" s="95">
        <v>1</v>
      </c>
      <c r="Q106" s="95"/>
      <c r="R106" s="95"/>
      <c r="S106" s="96">
        <f>SUM(Q106*10+R106)/P106*10</f>
        <v>0</v>
      </c>
      <c r="T106" s="95">
        <v>1</v>
      </c>
      <c r="U106" s="95"/>
      <c r="V106" s="95"/>
      <c r="W106" s="96">
        <f>SUM(U106*10+V106)/T106*10</f>
        <v>0</v>
      </c>
      <c r="X106" s="95">
        <v>1</v>
      </c>
      <c r="Y106" s="95"/>
      <c r="Z106" s="95"/>
      <c r="AA106" s="96">
        <f>SUM(Y106*10+Z106)/X106*10</f>
        <v>0</v>
      </c>
      <c r="AB106" s="95">
        <v>1</v>
      </c>
      <c r="AC106" s="95"/>
      <c r="AD106" s="95"/>
      <c r="AE106" s="97">
        <f>SUM(AC106*10+AD106)/AB106*10</f>
        <v>0</v>
      </c>
      <c r="AF106" s="95">
        <v>1</v>
      </c>
      <c r="AG106" s="95"/>
      <c r="AH106" s="95"/>
      <c r="AI106" s="97">
        <f>SUM(AG106*10+AH106)/AF106*10</f>
        <v>0</v>
      </c>
      <c r="AJ106" s="95">
        <v>1</v>
      </c>
      <c r="AK106" s="95"/>
      <c r="AL106" s="95"/>
      <c r="AM106" s="98">
        <f>SUM(AK106*10+AL106)/AJ106*10</f>
        <v>0</v>
      </c>
      <c r="AN106" s="95">
        <v>1</v>
      </c>
      <c r="AO106" s="95"/>
      <c r="AP106" s="95"/>
      <c r="AQ106" s="99">
        <f>SUM(AO106*10+AP106)/AN106*10</f>
        <v>0</v>
      </c>
      <c r="AR106" s="95">
        <v>1</v>
      </c>
      <c r="AS106" s="95"/>
      <c r="AT106" s="95"/>
      <c r="AU106" s="96">
        <f>SUM(AS106*10+AT106)/AR106*10</f>
        <v>0</v>
      </c>
      <c r="AV106" s="95">
        <v>1</v>
      </c>
      <c r="AW106" s="95"/>
      <c r="AX106" s="95"/>
      <c r="AY106" s="96">
        <f>SUM(AW106*10+AX106)/AV106*10</f>
        <v>0</v>
      </c>
      <c r="AZ106" s="100">
        <f>IF(H106&lt;250,0,IF(H106&lt;500,250,IF(H106&lt;750,"500",IF(H106&lt;1000,750,IF(H106&lt;1500,1000,IF(H106&lt;2000,1500,IF(H106&lt;2500,2000,IF(H106&lt;3000,2500,3000))))))))</f>
        <v>0</v>
      </c>
      <c r="BA106" s="101">
        <v>0</v>
      </c>
      <c r="BB106" s="102">
        <f>AZ106-BA106</f>
        <v>0</v>
      </c>
      <c r="BC106" s="100" t="str">
        <f t="shared" si="1"/>
        <v>geen actie</v>
      </c>
      <c r="BD106" s="103">
        <v>106</v>
      </c>
    </row>
    <row r="107" spans="1:56" ht="17.25" hidden="1" customHeight="1" x14ac:dyDescent="0.3">
      <c r="A107" s="86">
        <v>107</v>
      </c>
      <c r="B107" s="86" t="str">
        <f>IF(A107=BD107,"v","x")</f>
        <v>v</v>
      </c>
      <c r="C107" s="10"/>
      <c r="D107" s="125"/>
      <c r="E107" s="127"/>
      <c r="F107" s="112"/>
      <c r="G107" s="3"/>
      <c r="H107" s="91">
        <f>SUM(K107+O107+S107+W107+AA107+AE107+AI107+AM107+AQ107+AU107+AY107)</f>
        <v>0</v>
      </c>
      <c r="I107" s="86"/>
      <c r="J107" s="93">
        <f>SUM(2018-I107)</f>
        <v>2018</v>
      </c>
      <c r="K107" s="94">
        <v>0</v>
      </c>
      <c r="L107" s="95">
        <v>1</v>
      </c>
      <c r="M107" s="95"/>
      <c r="N107" s="95"/>
      <c r="O107" s="96">
        <f>SUM(M107*10+N107)/L107*10</f>
        <v>0</v>
      </c>
      <c r="P107" s="95">
        <v>1</v>
      </c>
      <c r="Q107" s="95"/>
      <c r="R107" s="95"/>
      <c r="S107" s="96">
        <f>SUM(Q107*10+R107)/P107*10</f>
        <v>0</v>
      </c>
      <c r="T107" s="95">
        <v>1</v>
      </c>
      <c r="U107" s="95"/>
      <c r="V107" s="95"/>
      <c r="W107" s="96">
        <f>SUM(U107*10+V107)/T107*10</f>
        <v>0</v>
      </c>
      <c r="X107" s="95">
        <v>1</v>
      </c>
      <c r="Y107" s="95"/>
      <c r="Z107" s="95"/>
      <c r="AA107" s="96">
        <f>SUM(Y107*10+Z107)/X107*10</f>
        <v>0</v>
      </c>
      <c r="AB107" s="95">
        <v>1</v>
      </c>
      <c r="AC107" s="95"/>
      <c r="AD107" s="95"/>
      <c r="AE107" s="97">
        <f>SUM(AC107*10+AD107)/AB107*10</f>
        <v>0</v>
      </c>
      <c r="AF107" s="95">
        <v>1</v>
      </c>
      <c r="AG107" s="95"/>
      <c r="AH107" s="95"/>
      <c r="AI107" s="97">
        <f>SUM(AG107*10+AH107)/AF107*10</f>
        <v>0</v>
      </c>
      <c r="AJ107" s="95">
        <v>1</v>
      </c>
      <c r="AK107" s="95"/>
      <c r="AL107" s="95"/>
      <c r="AM107" s="98">
        <f>SUM(AK107*10+AL107)/AJ107*10</f>
        <v>0</v>
      </c>
      <c r="AN107" s="95">
        <v>1</v>
      </c>
      <c r="AO107" s="95"/>
      <c r="AP107" s="95"/>
      <c r="AQ107" s="99">
        <f>SUM(AO107*10+AP107)/AN107*10</f>
        <v>0</v>
      </c>
      <c r="AR107" s="95">
        <v>1</v>
      </c>
      <c r="AS107" s="95"/>
      <c r="AT107" s="95"/>
      <c r="AU107" s="96">
        <f>SUM(AS107*10+AT107)/AR107*10</f>
        <v>0</v>
      </c>
      <c r="AV107" s="95">
        <v>1</v>
      </c>
      <c r="AW107" s="95"/>
      <c r="AX107" s="95"/>
      <c r="AY107" s="96">
        <f>SUM(AW107*10+AX107)/AV107*10</f>
        <v>0</v>
      </c>
      <c r="AZ107" s="100">
        <f>IF(H107&lt;250,0,IF(H107&lt;500,250,IF(H107&lt;750,"500",IF(H107&lt;1000,750,IF(H107&lt;1500,1000,IF(H107&lt;2000,1500,IF(H107&lt;2500,2000,IF(H107&lt;3000,2500,3000))))))))</f>
        <v>0</v>
      </c>
      <c r="BA107" s="101">
        <v>0</v>
      </c>
      <c r="BB107" s="102">
        <f>AZ107-BA107</f>
        <v>0</v>
      </c>
      <c r="BC107" s="100" t="str">
        <f t="shared" si="1"/>
        <v>geen actie</v>
      </c>
      <c r="BD107" s="103">
        <v>107</v>
      </c>
    </row>
    <row r="108" spans="1:56" ht="17.25" hidden="1" customHeight="1" x14ac:dyDescent="0.3">
      <c r="A108" s="86">
        <v>108</v>
      </c>
      <c r="B108" s="86" t="str">
        <f>IF(A108=BD108,"v","x")</f>
        <v>v</v>
      </c>
      <c r="C108" s="10"/>
      <c r="D108" s="125"/>
      <c r="E108" s="127"/>
      <c r="F108" s="112"/>
      <c r="G108" s="3"/>
      <c r="H108" s="91">
        <f>SUM(K108+O108+S108+W108+AA108+AE108+AI108+AM108+AQ108+AU108+AY108)</f>
        <v>0</v>
      </c>
      <c r="I108" s="86"/>
      <c r="J108" s="93">
        <f>SUM(2018-I108)</f>
        <v>2018</v>
      </c>
      <c r="K108" s="94">
        <v>0</v>
      </c>
      <c r="L108" s="95">
        <v>1</v>
      </c>
      <c r="M108" s="95"/>
      <c r="N108" s="95"/>
      <c r="O108" s="96">
        <f>SUM(M108*10+N108)/L108*10</f>
        <v>0</v>
      </c>
      <c r="P108" s="95">
        <v>1</v>
      </c>
      <c r="Q108" s="95"/>
      <c r="R108" s="95"/>
      <c r="S108" s="96">
        <f>SUM(Q108*10+R108)/P108*10</f>
        <v>0</v>
      </c>
      <c r="T108" s="95">
        <v>1</v>
      </c>
      <c r="U108" s="95"/>
      <c r="V108" s="95"/>
      <c r="W108" s="96">
        <f>SUM(U108*10+V108)/T108*10</f>
        <v>0</v>
      </c>
      <c r="X108" s="95">
        <v>1</v>
      </c>
      <c r="Y108" s="95"/>
      <c r="Z108" s="95"/>
      <c r="AA108" s="96">
        <f>SUM(Y108*10+Z108)/X108*10</f>
        <v>0</v>
      </c>
      <c r="AB108" s="95">
        <v>1</v>
      </c>
      <c r="AC108" s="95"/>
      <c r="AD108" s="95"/>
      <c r="AE108" s="97">
        <f>SUM(AC108*10+AD108)/AB108*10</f>
        <v>0</v>
      </c>
      <c r="AF108" s="95">
        <v>1</v>
      </c>
      <c r="AG108" s="95"/>
      <c r="AH108" s="95"/>
      <c r="AI108" s="97">
        <f>SUM(AG108*10+AH108)/AF108*10</f>
        <v>0</v>
      </c>
      <c r="AJ108" s="95">
        <v>1</v>
      </c>
      <c r="AK108" s="95"/>
      <c r="AL108" s="95"/>
      <c r="AM108" s="98">
        <f>SUM(AK108*10+AL108)/AJ108*10</f>
        <v>0</v>
      </c>
      <c r="AN108" s="95">
        <v>1</v>
      </c>
      <c r="AO108" s="95"/>
      <c r="AP108" s="95"/>
      <c r="AQ108" s="99">
        <f>SUM(AO108*10+AP108)/AN108*10</f>
        <v>0</v>
      </c>
      <c r="AR108" s="95">
        <v>1</v>
      </c>
      <c r="AS108" s="95"/>
      <c r="AT108" s="95"/>
      <c r="AU108" s="96">
        <f>SUM(AS108*10+AT108)/AR108*10</f>
        <v>0</v>
      </c>
      <c r="AV108" s="95">
        <v>1</v>
      </c>
      <c r="AW108" s="95"/>
      <c r="AX108" s="95"/>
      <c r="AY108" s="96">
        <f>SUM(AW108*10+AX108)/AV108*10</f>
        <v>0</v>
      </c>
      <c r="AZ108" s="100">
        <f>IF(H108&lt;250,0,IF(H108&lt;500,250,IF(H108&lt;750,"500",IF(H108&lt;1000,750,IF(H108&lt;1500,1000,IF(H108&lt;2000,1500,IF(H108&lt;2500,2000,IF(H108&lt;3000,2500,3000))))))))</f>
        <v>0</v>
      </c>
      <c r="BA108" s="101">
        <v>0</v>
      </c>
      <c r="BB108" s="102">
        <f>AZ108-BA108</f>
        <v>0</v>
      </c>
      <c r="BC108" s="100" t="str">
        <f t="shared" si="1"/>
        <v>geen actie</v>
      </c>
      <c r="BD108" s="103">
        <v>108</v>
      </c>
    </row>
    <row r="109" spans="1:56" ht="17.25" hidden="1" customHeight="1" x14ac:dyDescent="0.3">
      <c r="A109" s="86">
        <v>109</v>
      </c>
      <c r="B109" s="86" t="str">
        <f>IF(A109=BD109,"v","x")</f>
        <v>v</v>
      </c>
      <c r="C109" s="10"/>
      <c r="D109" s="125"/>
      <c r="E109" s="127"/>
      <c r="F109" s="112"/>
      <c r="G109" s="3"/>
      <c r="H109" s="91">
        <f>SUM(K109+O109+S109+W109+AA109+AE109+AI109+AM109+AQ109+AU109+AY109)</f>
        <v>0</v>
      </c>
      <c r="I109" s="86"/>
      <c r="J109" s="93">
        <f>SUM(2018-I109)</f>
        <v>2018</v>
      </c>
      <c r="K109" s="94">
        <v>0</v>
      </c>
      <c r="L109" s="95">
        <v>1</v>
      </c>
      <c r="M109" s="95"/>
      <c r="N109" s="95"/>
      <c r="O109" s="96">
        <f>SUM(M109*10+N109)/L109*10</f>
        <v>0</v>
      </c>
      <c r="P109" s="95">
        <v>1</v>
      </c>
      <c r="Q109" s="95"/>
      <c r="R109" s="95"/>
      <c r="S109" s="96">
        <f>SUM(Q109*10+R109)/P109*10</f>
        <v>0</v>
      </c>
      <c r="T109" s="95">
        <v>1</v>
      </c>
      <c r="U109" s="95"/>
      <c r="V109" s="95"/>
      <c r="W109" s="96">
        <f>SUM(U109*10+V109)/T109*10</f>
        <v>0</v>
      </c>
      <c r="X109" s="95">
        <v>1</v>
      </c>
      <c r="Y109" s="95"/>
      <c r="Z109" s="95"/>
      <c r="AA109" s="96">
        <f>SUM(Y109*10+Z109)/X109*10</f>
        <v>0</v>
      </c>
      <c r="AB109" s="95">
        <v>1</v>
      </c>
      <c r="AC109" s="95"/>
      <c r="AD109" s="95"/>
      <c r="AE109" s="97">
        <f>SUM(AC109*10+AD109)/AB109*10</f>
        <v>0</v>
      </c>
      <c r="AF109" s="95">
        <v>1</v>
      </c>
      <c r="AG109" s="95"/>
      <c r="AH109" s="95"/>
      <c r="AI109" s="97">
        <f>SUM(AG109*10+AH109)/AF109*10</f>
        <v>0</v>
      </c>
      <c r="AJ109" s="95">
        <v>1</v>
      </c>
      <c r="AK109" s="95"/>
      <c r="AL109" s="95"/>
      <c r="AM109" s="98">
        <f>SUM(AK109*10+AL109)/AJ109*10</f>
        <v>0</v>
      </c>
      <c r="AN109" s="95">
        <v>1</v>
      </c>
      <c r="AO109" s="95"/>
      <c r="AP109" s="95"/>
      <c r="AQ109" s="99">
        <f>SUM(AO109*10+AP109)/AN109*10</f>
        <v>0</v>
      </c>
      <c r="AR109" s="95">
        <v>1</v>
      </c>
      <c r="AS109" s="95"/>
      <c r="AT109" s="95"/>
      <c r="AU109" s="96">
        <f>SUM(AS109*10+AT109)/AR109*10</f>
        <v>0</v>
      </c>
      <c r="AV109" s="95">
        <v>1</v>
      </c>
      <c r="AW109" s="95"/>
      <c r="AX109" s="95"/>
      <c r="AY109" s="96">
        <f>SUM(AW109*10+AX109)/AV109*10</f>
        <v>0</v>
      </c>
      <c r="AZ109" s="100">
        <f>IF(H109&lt;250,0,IF(H109&lt;500,250,IF(H109&lt;750,"500",IF(H109&lt;1000,750,IF(H109&lt;1500,1000,IF(H109&lt;2000,1500,IF(H109&lt;2500,2000,IF(H109&lt;3000,2500,3000))))))))</f>
        <v>0</v>
      </c>
      <c r="BA109" s="101">
        <v>0</v>
      </c>
      <c r="BB109" s="102">
        <f>AZ109-BA109</f>
        <v>0</v>
      </c>
      <c r="BC109" s="100" t="str">
        <f t="shared" si="1"/>
        <v>geen actie</v>
      </c>
      <c r="BD109" s="103">
        <v>109</v>
      </c>
    </row>
    <row r="110" spans="1:56" ht="17.25" hidden="1" customHeight="1" x14ac:dyDescent="0.3">
      <c r="A110" s="86">
        <v>110</v>
      </c>
      <c r="B110" s="86" t="str">
        <f>IF(A110=BD110,"v","x")</f>
        <v>v</v>
      </c>
      <c r="C110" s="10"/>
      <c r="D110" s="125"/>
      <c r="E110" s="127"/>
      <c r="F110" s="112"/>
      <c r="G110" s="3"/>
      <c r="H110" s="91">
        <f>SUM(K110+O110+S110+W110+AA110+AE110+AI110+AM110+AQ110+AU110+AY110)</f>
        <v>0</v>
      </c>
      <c r="I110" s="86"/>
      <c r="J110" s="93">
        <f>SUM(2018-I110)</f>
        <v>2018</v>
      </c>
      <c r="K110" s="94">
        <v>0</v>
      </c>
      <c r="L110" s="95">
        <v>1</v>
      </c>
      <c r="M110" s="95"/>
      <c r="N110" s="95"/>
      <c r="O110" s="96">
        <f>SUM(M110*10+N110)/L110*10</f>
        <v>0</v>
      </c>
      <c r="P110" s="95">
        <v>1</v>
      </c>
      <c r="Q110" s="95"/>
      <c r="R110" s="95"/>
      <c r="S110" s="96">
        <f>SUM(Q110*10+R110)/P110*10</f>
        <v>0</v>
      </c>
      <c r="T110" s="95">
        <v>1</v>
      </c>
      <c r="U110" s="95"/>
      <c r="V110" s="95"/>
      <c r="W110" s="96">
        <f>SUM(U110*10+V110)/T110*10</f>
        <v>0</v>
      </c>
      <c r="X110" s="95">
        <v>1</v>
      </c>
      <c r="Y110" s="95"/>
      <c r="Z110" s="95"/>
      <c r="AA110" s="96">
        <f>SUM(Y110*10+Z110)/X110*10</f>
        <v>0</v>
      </c>
      <c r="AB110" s="95">
        <v>1</v>
      </c>
      <c r="AC110" s="95"/>
      <c r="AD110" s="95"/>
      <c r="AE110" s="97">
        <f>SUM(AC110*10+AD110)/AB110*10</f>
        <v>0</v>
      </c>
      <c r="AF110" s="95">
        <v>1</v>
      </c>
      <c r="AG110" s="95"/>
      <c r="AH110" s="95"/>
      <c r="AI110" s="97">
        <f>SUM(AG110*10+AH110)/AF110*10</f>
        <v>0</v>
      </c>
      <c r="AJ110" s="95">
        <v>1</v>
      </c>
      <c r="AK110" s="95"/>
      <c r="AL110" s="95"/>
      <c r="AM110" s="98">
        <f>SUM(AK110*10+AL110)/AJ110*10</f>
        <v>0</v>
      </c>
      <c r="AN110" s="95">
        <v>1</v>
      </c>
      <c r="AO110" s="95"/>
      <c r="AP110" s="95"/>
      <c r="AQ110" s="99">
        <f>SUM(AO110*10+AP110)/AN110*10</f>
        <v>0</v>
      </c>
      <c r="AR110" s="95">
        <v>1</v>
      </c>
      <c r="AS110" s="95"/>
      <c r="AT110" s="95"/>
      <c r="AU110" s="96">
        <f>SUM(AS110*10+AT110)/AR110*10</f>
        <v>0</v>
      </c>
      <c r="AV110" s="95">
        <v>1</v>
      </c>
      <c r="AW110" s="95"/>
      <c r="AX110" s="95"/>
      <c r="AY110" s="96">
        <f>SUM(AW110*10+AX110)/AV110*10</f>
        <v>0</v>
      </c>
      <c r="AZ110" s="100">
        <f>IF(H110&lt;250,0,IF(H110&lt;500,250,IF(H110&lt;750,"500",IF(H110&lt;1000,750,IF(H110&lt;1500,1000,IF(H110&lt;2000,1500,IF(H110&lt;2500,2000,IF(H110&lt;3000,2500,3000))))))))</f>
        <v>0</v>
      </c>
      <c r="BA110" s="101">
        <v>0</v>
      </c>
      <c r="BB110" s="102">
        <f>AZ110-BA110</f>
        <v>0</v>
      </c>
      <c r="BC110" s="100" t="str">
        <f t="shared" si="1"/>
        <v>geen actie</v>
      </c>
      <c r="BD110" s="103">
        <v>110</v>
      </c>
    </row>
    <row r="111" spans="1:56" ht="17.25" hidden="1" customHeight="1" x14ac:dyDescent="0.3">
      <c r="A111" s="86">
        <v>111</v>
      </c>
      <c r="B111" s="86" t="str">
        <f>IF(A111=BD111,"v","x")</f>
        <v>v</v>
      </c>
      <c r="C111" s="10"/>
      <c r="D111" s="125"/>
      <c r="E111" s="127"/>
      <c r="F111" s="112"/>
      <c r="G111" s="3"/>
      <c r="H111" s="91">
        <f>SUM(K111+O111+S111+W111+AA111+AE111+AI111+AM111+AQ111+AU111+AY111)</f>
        <v>0</v>
      </c>
      <c r="I111" s="86"/>
      <c r="J111" s="93">
        <f>SUM(2018-I111)</f>
        <v>2018</v>
      </c>
      <c r="K111" s="94">
        <v>0</v>
      </c>
      <c r="L111" s="95">
        <v>1</v>
      </c>
      <c r="M111" s="95"/>
      <c r="N111" s="95"/>
      <c r="O111" s="96">
        <f>SUM(M111*10+N111)/L111*10</f>
        <v>0</v>
      </c>
      <c r="P111" s="95">
        <v>1</v>
      </c>
      <c r="Q111" s="95"/>
      <c r="R111" s="95"/>
      <c r="S111" s="96">
        <f>SUM(Q111*10+R111)/P111*10</f>
        <v>0</v>
      </c>
      <c r="T111" s="95">
        <v>1</v>
      </c>
      <c r="U111" s="95"/>
      <c r="V111" s="95"/>
      <c r="W111" s="96">
        <f>SUM(U111*10+V111)/T111*10</f>
        <v>0</v>
      </c>
      <c r="X111" s="95">
        <v>1</v>
      </c>
      <c r="Y111" s="95"/>
      <c r="Z111" s="95"/>
      <c r="AA111" s="96">
        <f>SUM(Y111*10+Z111)/X111*10</f>
        <v>0</v>
      </c>
      <c r="AB111" s="95">
        <v>1</v>
      </c>
      <c r="AC111" s="95"/>
      <c r="AD111" s="95"/>
      <c r="AE111" s="97">
        <f>SUM(AC111*10+AD111)/AB111*10</f>
        <v>0</v>
      </c>
      <c r="AF111" s="95">
        <v>1</v>
      </c>
      <c r="AG111" s="95"/>
      <c r="AH111" s="95"/>
      <c r="AI111" s="97">
        <f>SUM(AG111*10+AH111)/AF111*10</f>
        <v>0</v>
      </c>
      <c r="AJ111" s="95">
        <v>1</v>
      </c>
      <c r="AK111" s="95"/>
      <c r="AL111" s="95"/>
      <c r="AM111" s="98">
        <f>SUM(AK111*10+AL111)/AJ111*10</f>
        <v>0</v>
      </c>
      <c r="AN111" s="95">
        <v>1</v>
      </c>
      <c r="AO111" s="95"/>
      <c r="AP111" s="95"/>
      <c r="AQ111" s="99">
        <f>SUM(AO111*10+AP111)/AN111*10</f>
        <v>0</v>
      </c>
      <c r="AR111" s="95">
        <v>1</v>
      </c>
      <c r="AS111" s="95"/>
      <c r="AT111" s="95"/>
      <c r="AU111" s="96">
        <f>SUM(AS111*10+AT111)/AR111*10</f>
        <v>0</v>
      </c>
      <c r="AV111" s="95">
        <v>1</v>
      </c>
      <c r="AW111" s="95"/>
      <c r="AX111" s="95"/>
      <c r="AY111" s="96">
        <f>SUM(AW111*10+AX111)/AV111*10</f>
        <v>0</v>
      </c>
      <c r="AZ111" s="100">
        <f>IF(H111&lt;250,0,IF(H111&lt;500,250,IF(H111&lt;750,"500",IF(H111&lt;1000,750,IF(H111&lt;1500,1000,IF(H111&lt;2000,1500,IF(H111&lt;2500,2000,IF(H111&lt;3000,2500,3000))))))))</f>
        <v>0</v>
      </c>
      <c r="BA111" s="101">
        <v>0</v>
      </c>
      <c r="BB111" s="102">
        <f>AZ111-BA111</f>
        <v>0</v>
      </c>
      <c r="BC111" s="100" t="str">
        <f t="shared" si="1"/>
        <v>geen actie</v>
      </c>
      <c r="BD111" s="103">
        <v>111</v>
      </c>
    </row>
    <row r="112" spans="1:56" ht="17.25" hidden="1" customHeight="1" x14ac:dyDescent="0.3">
      <c r="A112" s="86">
        <v>112</v>
      </c>
      <c r="B112" s="86" t="str">
        <f>IF(A112=BD112,"v","x")</f>
        <v>v</v>
      </c>
      <c r="C112" s="10"/>
      <c r="D112" s="125"/>
      <c r="E112" s="127"/>
      <c r="F112" s="112"/>
      <c r="G112" s="3"/>
      <c r="H112" s="91">
        <f>SUM(K112+O112+S112+W112+AA112+AE112+AI112+AM112+AQ112+AU112+AY112)</f>
        <v>0</v>
      </c>
      <c r="I112" s="86"/>
      <c r="J112" s="93">
        <f>SUM(2018-I112)</f>
        <v>2018</v>
      </c>
      <c r="K112" s="94">
        <v>0</v>
      </c>
      <c r="L112" s="95">
        <v>1</v>
      </c>
      <c r="M112" s="95"/>
      <c r="N112" s="95"/>
      <c r="O112" s="96">
        <f>SUM(M112*10+N112)/L112*10</f>
        <v>0</v>
      </c>
      <c r="P112" s="95">
        <v>1</v>
      </c>
      <c r="Q112" s="95"/>
      <c r="R112" s="95"/>
      <c r="S112" s="96">
        <f>SUM(Q112*10+R112)/P112*10</f>
        <v>0</v>
      </c>
      <c r="T112" s="95">
        <v>1</v>
      </c>
      <c r="U112" s="95"/>
      <c r="V112" s="95"/>
      <c r="W112" s="96">
        <f>SUM(U112*10+V112)/T112*10</f>
        <v>0</v>
      </c>
      <c r="X112" s="95">
        <v>1</v>
      </c>
      <c r="Y112" s="95"/>
      <c r="Z112" s="95"/>
      <c r="AA112" s="96">
        <f>SUM(Y112*10+Z112)/X112*10</f>
        <v>0</v>
      </c>
      <c r="AB112" s="95">
        <v>1</v>
      </c>
      <c r="AC112" s="95"/>
      <c r="AD112" s="95"/>
      <c r="AE112" s="97">
        <f>SUM(AC112*10+AD112)/AB112*10</f>
        <v>0</v>
      </c>
      <c r="AF112" s="95">
        <v>1</v>
      </c>
      <c r="AG112" s="95"/>
      <c r="AH112" s="95"/>
      <c r="AI112" s="97">
        <f>SUM(AG112*10+AH112)/AF112*10</f>
        <v>0</v>
      </c>
      <c r="AJ112" s="95">
        <v>1</v>
      </c>
      <c r="AK112" s="95"/>
      <c r="AL112" s="95"/>
      <c r="AM112" s="98">
        <f>SUM(AK112*10+AL112)/AJ112*10</f>
        <v>0</v>
      </c>
      <c r="AN112" s="95">
        <v>1</v>
      </c>
      <c r="AO112" s="95"/>
      <c r="AP112" s="95"/>
      <c r="AQ112" s="99">
        <f>SUM(AO112*10+AP112)/AN112*10</f>
        <v>0</v>
      </c>
      <c r="AR112" s="95">
        <v>1</v>
      </c>
      <c r="AS112" s="95"/>
      <c r="AT112" s="95"/>
      <c r="AU112" s="96">
        <f>SUM(AS112*10+AT112)/AR112*10</f>
        <v>0</v>
      </c>
      <c r="AV112" s="95">
        <v>1</v>
      </c>
      <c r="AW112" s="95"/>
      <c r="AX112" s="95"/>
      <c r="AY112" s="96">
        <f>SUM(AW112*10+AX112)/AV112*10</f>
        <v>0</v>
      </c>
      <c r="AZ112" s="100">
        <f>IF(H112&lt;250,0,IF(H112&lt;500,250,IF(H112&lt;750,"500",IF(H112&lt;1000,750,IF(H112&lt;1500,1000,IF(H112&lt;2000,1500,IF(H112&lt;2500,2000,IF(H112&lt;3000,2500,3000))))))))</f>
        <v>0</v>
      </c>
      <c r="BA112" s="101">
        <v>0</v>
      </c>
      <c r="BB112" s="102">
        <f>AZ112-BA112</f>
        <v>0</v>
      </c>
      <c r="BC112" s="100" t="str">
        <f t="shared" si="1"/>
        <v>geen actie</v>
      </c>
      <c r="BD112" s="103">
        <v>112</v>
      </c>
    </row>
    <row r="113" spans="1:56" ht="17.25" hidden="1" customHeight="1" x14ac:dyDescent="0.3">
      <c r="A113" s="86">
        <v>113</v>
      </c>
      <c r="B113" s="86" t="str">
        <f>IF(A113=BD113,"v","x")</f>
        <v>v</v>
      </c>
      <c r="C113" s="10"/>
      <c r="D113" s="125"/>
      <c r="E113" s="127"/>
      <c r="F113" s="112"/>
      <c r="G113" s="3"/>
      <c r="H113" s="91">
        <f>SUM(K113+O113+S113+W113+AA113+AE113+AI113+AM113+AQ113+AU113+AY113)</f>
        <v>0</v>
      </c>
      <c r="I113" s="86"/>
      <c r="J113" s="93">
        <f>SUM(2018-I113)</f>
        <v>2018</v>
      </c>
      <c r="K113" s="94">
        <v>0</v>
      </c>
      <c r="L113" s="95">
        <v>1</v>
      </c>
      <c r="M113" s="95"/>
      <c r="N113" s="95"/>
      <c r="O113" s="96">
        <f>SUM(M113*10+N113)/L113*10</f>
        <v>0</v>
      </c>
      <c r="P113" s="95">
        <v>1</v>
      </c>
      <c r="Q113" s="95"/>
      <c r="R113" s="95"/>
      <c r="S113" s="96">
        <f>SUM(Q113*10+R113)/P113*10</f>
        <v>0</v>
      </c>
      <c r="T113" s="95">
        <v>1</v>
      </c>
      <c r="U113" s="95"/>
      <c r="V113" s="95"/>
      <c r="W113" s="96">
        <f>SUM(U113*10+V113)/T113*10</f>
        <v>0</v>
      </c>
      <c r="X113" s="95">
        <v>1</v>
      </c>
      <c r="Y113" s="95"/>
      <c r="Z113" s="95"/>
      <c r="AA113" s="96">
        <f>SUM(Y113*10+Z113)/X113*10</f>
        <v>0</v>
      </c>
      <c r="AB113" s="95">
        <v>1</v>
      </c>
      <c r="AC113" s="95"/>
      <c r="AD113" s="95"/>
      <c r="AE113" s="97">
        <f>SUM(AC113*10+AD113)/AB113*10</f>
        <v>0</v>
      </c>
      <c r="AF113" s="95">
        <v>1</v>
      </c>
      <c r="AG113" s="95"/>
      <c r="AH113" s="95"/>
      <c r="AI113" s="97">
        <f>SUM(AG113*10+AH113)/AF113*10</f>
        <v>0</v>
      </c>
      <c r="AJ113" s="95">
        <v>1</v>
      </c>
      <c r="AK113" s="95"/>
      <c r="AL113" s="95"/>
      <c r="AM113" s="98">
        <f>SUM(AK113*10+AL113)/AJ113*10</f>
        <v>0</v>
      </c>
      <c r="AN113" s="95">
        <v>1</v>
      </c>
      <c r="AO113" s="95"/>
      <c r="AP113" s="95"/>
      <c r="AQ113" s="99">
        <f>SUM(AO113*10+AP113)/AN113*10</f>
        <v>0</v>
      </c>
      <c r="AR113" s="95">
        <v>1</v>
      </c>
      <c r="AS113" s="95"/>
      <c r="AT113" s="95"/>
      <c r="AU113" s="96">
        <f>SUM(AS113*10+AT113)/AR113*10</f>
        <v>0</v>
      </c>
      <c r="AV113" s="95">
        <v>1</v>
      </c>
      <c r="AW113" s="95"/>
      <c r="AX113" s="95"/>
      <c r="AY113" s="96">
        <f>SUM(AW113*10+AX113)/AV113*10</f>
        <v>0</v>
      </c>
      <c r="AZ113" s="100">
        <f>IF(H113&lt;250,0,IF(H113&lt;500,250,IF(H113&lt;750,"500",IF(H113&lt;1000,750,IF(H113&lt;1500,1000,IF(H113&lt;2000,1500,IF(H113&lt;2500,2000,IF(H113&lt;3000,2500,3000))))))))</f>
        <v>0</v>
      </c>
      <c r="BA113" s="101">
        <v>0</v>
      </c>
      <c r="BB113" s="102">
        <f>AZ113-BA113</f>
        <v>0</v>
      </c>
      <c r="BC113" s="100" t="str">
        <f t="shared" si="1"/>
        <v>geen actie</v>
      </c>
      <c r="BD113" s="103">
        <v>113</v>
      </c>
    </row>
    <row r="114" spans="1:56" ht="17.25" hidden="1" customHeight="1" x14ac:dyDescent="0.3">
      <c r="A114" s="86">
        <v>114</v>
      </c>
      <c r="B114" s="86" t="str">
        <f>IF(A114=BD114,"v","x")</f>
        <v>v</v>
      </c>
      <c r="C114" s="10"/>
      <c r="D114" s="125"/>
      <c r="E114" s="127"/>
      <c r="F114" s="112"/>
      <c r="G114" s="3"/>
      <c r="H114" s="91">
        <f>SUM(K114+O114+S114+W114+AA114+AE114+AI114+AM114+AQ114+AU114+AY114)</f>
        <v>0</v>
      </c>
      <c r="I114" s="86"/>
      <c r="J114" s="93">
        <f>SUM(2018-I114)</f>
        <v>2018</v>
      </c>
      <c r="K114" s="94">
        <v>0</v>
      </c>
      <c r="L114" s="95">
        <v>1</v>
      </c>
      <c r="M114" s="95"/>
      <c r="N114" s="95"/>
      <c r="O114" s="96">
        <f>SUM(M114*10+N114)/L114*10</f>
        <v>0</v>
      </c>
      <c r="P114" s="95">
        <v>1</v>
      </c>
      <c r="Q114" s="95"/>
      <c r="R114" s="95"/>
      <c r="S114" s="96">
        <f>SUM(Q114*10+R114)/P114*10</f>
        <v>0</v>
      </c>
      <c r="T114" s="95">
        <v>1</v>
      </c>
      <c r="U114" s="95"/>
      <c r="V114" s="95"/>
      <c r="W114" s="96">
        <f>SUM(U114*10+V114)/T114*10</f>
        <v>0</v>
      </c>
      <c r="X114" s="95">
        <v>1</v>
      </c>
      <c r="Y114" s="95"/>
      <c r="Z114" s="95"/>
      <c r="AA114" s="96">
        <f>SUM(Y114*10+Z114)/X114*10</f>
        <v>0</v>
      </c>
      <c r="AB114" s="95">
        <v>1</v>
      </c>
      <c r="AC114" s="95"/>
      <c r="AD114" s="95"/>
      <c r="AE114" s="97">
        <f>SUM(AC114*10+AD114)/AB114*10</f>
        <v>0</v>
      </c>
      <c r="AF114" s="95">
        <v>1</v>
      </c>
      <c r="AG114" s="95"/>
      <c r="AH114" s="95"/>
      <c r="AI114" s="97">
        <f>SUM(AG114*10+AH114)/AF114*10</f>
        <v>0</v>
      </c>
      <c r="AJ114" s="95">
        <v>1</v>
      </c>
      <c r="AK114" s="95"/>
      <c r="AL114" s="95"/>
      <c r="AM114" s="98">
        <f>SUM(AK114*10+AL114)/AJ114*10</f>
        <v>0</v>
      </c>
      <c r="AN114" s="95">
        <v>1</v>
      </c>
      <c r="AO114" s="95"/>
      <c r="AP114" s="95"/>
      <c r="AQ114" s="99">
        <f>SUM(AO114*10+AP114)/AN114*10</f>
        <v>0</v>
      </c>
      <c r="AR114" s="95">
        <v>1</v>
      </c>
      <c r="AS114" s="95"/>
      <c r="AT114" s="95"/>
      <c r="AU114" s="96">
        <f>SUM(AS114*10+AT114)/AR114*10</f>
        <v>0</v>
      </c>
      <c r="AV114" s="95">
        <v>1</v>
      </c>
      <c r="AW114" s="95"/>
      <c r="AX114" s="95"/>
      <c r="AY114" s="96">
        <f>SUM(AW114*10+AX114)/AV114*10</f>
        <v>0</v>
      </c>
      <c r="AZ114" s="100">
        <f>IF(H114&lt;250,0,IF(H114&lt;500,250,IF(H114&lt;750,"500",IF(H114&lt;1000,750,IF(H114&lt;1500,1000,IF(H114&lt;2000,1500,IF(H114&lt;2500,2000,IF(H114&lt;3000,2500,3000))))))))</f>
        <v>0</v>
      </c>
      <c r="BA114" s="101">
        <v>0</v>
      </c>
      <c r="BB114" s="102">
        <f>AZ114-BA114</f>
        <v>0</v>
      </c>
      <c r="BC114" s="100" t="str">
        <f t="shared" si="1"/>
        <v>geen actie</v>
      </c>
      <c r="BD114" s="103">
        <v>114</v>
      </c>
    </row>
    <row r="115" spans="1:56" ht="17.25" hidden="1" customHeight="1" x14ac:dyDescent="0.3">
      <c r="A115" s="86">
        <v>115</v>
      </c>
      <c r="B115" s="86" t="str">
        <f>IF(A115=BD115,"v","x")</f>
        <v>v</v>
      </c>
      <c r="C115" s="107"/>
      <c r="D115" s="125"/>
      <c r="E115" s="127"/>
      <c r="F115" s="112"/>
      <c r="G115" s="3"/>
      <c r="H115" s="91">
        <f>SUM(K115+O115+S115+W115+AA115+AE115+AI115+AM115+AQ115+AU115+AY115)</f>
        <v>0</v>
      </c>
      <c r="I115" s="86"/>
      <c r="J115" s="93">
        <f>SUM(2018-I115)</f>
        <v>2018</v>
      </c>
      <c r="K115" s="94">
        <v>0</v>
      </c>
      <c r="L115" s="95">
        <v>1</v>
      </c>
      <c r="M115" s="95"/>
      <c r="N115" s="95"/>
      <c r="O115" s="96">
        <f>SUM(M115*10+N115)/L115*10</f>
        <v>0</v>
      </c>
      <c r="P115" s="95">
        <v>1</v>
      </c>
      <c r="Q115" s="95"/>
      <c r="R115" s="95"/>
      <c r="S115" s="96">
        <f>SUM(Q115*10+R115)/P115*10</f>
        <v>0</v>
      </c>
      <c r="T115" s="95">
        <v>1</v>
      </c>
      <c r="U115" s="95"/>
      <c r="V115" s="95"/>
      <c r="W115" s="96">
        <f>SUM(U115*10+V115)/T115*10</f>
        <v>0</v>
      </c>
      <c r="X115" s="95">
        <v>1</v>
      </c>
      <c r="Y115" s="95"/>
      <c r="Z115" s="95"/>
      <c r="AA115" s="96">
        <f>SUM(Y115*10+Z115)/X115*10</f>
        <v>0</v>
      </c>
      <c r="AB115" s="95">
        <v>1</v>
      </c>
      <c r="AC115" s="95"/>
      <c r="AD115" s="95"/>
      <c r="AE115" s="97">
        <f>SUM(AC115*10+AD115)/AB115*10</f>
        <v>0</v>
      </c>
      <c r="AF115" s="95">
        <v>1</v>
      </c>
      <c r="AG115" s="95"/>
      <c r="AH115" s="95"/>
      <c r="AI115" s="97">
        <f>SUM(AG115*10+AH115)/AF115*10</f>
        <v>0</v>
      </c>
      <c r="AJ115" s="95">
        <v>1</v>
      </c>
      <c r="AK115" s="95"/>
      <c r="AL115" s="95"/>
      <c r="AM115" s="98">
        <f>SUM(AK115*10+AL115)/AJ115*10</f>
        <v>0</v>
      </c>
      <c r="AN115" s="95">
        <v>1</v>
      </c>
      <c r="AO115" s="95"/>
      <c r="AP115" s="95"/>
      <c r="AQ115" s="99">
        <f>SUM(AO115*10+AP115)/AN115*10</f>
        <v>0</v>
      </c>
      <c r="AR115" s="95">
        <v>1</v>
      </c>
      <c r="AS115" s="95"/>
      <c r="AT115" s="95"/>
      <c r="AU115" s="96">
        <f>SUM(AS115*10+AT115)/AR115*10</f>
        <v>0</v>
      </c>
      <c r="AV115" s="95">
        <v>1</v>
      </c>
      <c r="AW115" s="95"/>
      <c r="AX115" s="95"/>
      <c r="AY115" s="96">
        <f>SUM(AW115*10+AX115)/AV115*10</f>
        <v>0</v>
      </c>
      <c r="AZ115" s="100">
        <f>IF(H115&lt;250,0,IF(H115&lt;500,250,IF(H115&lt;750,"500",IF(H115&lt;1000,750,IF(H115&lt;1500,1000,IF(H115&lt;2000,1500,IF(H115&lt;2500,2000,IF(H115&lt;3000,2500,3000))))))))</f>
        <v>0</v>
      </c>
      <c r="BA115" s="101">
        <v>0</v>
      </c>
      <c r="BB115" s="102">
        <f>AZ115-BA115</f>
        <v>0</v>
      </c>
      <c r="BC115" s="100" t="str">
        <f t="shared" si="1"/>
        <v>geen actie</v>
      </c>
      <c r="BD115" s="103">
        <v>115</v>
      </c>
    </row>
    <row r="116" spans="1:56" ht="17.25" hidden="1" customHeight="1" x14ac:dyDescent="0.3">
      <c r="A116" s="86">
        <v>116</v>
      </c>
      <c r="B116" s="86" t="str">
        <f>IF(A116=BD116,"v","x")</f>
        <v>v</v>
      </c>
      <c r="C116" s="107"/>
      <c r="D116" s="125"/>
      <c r="E116" s="127"/>
      <c r="F116" s="112"/>
      <c r="G116" s="3"/>
      <c r="H116" s="91">
        <f>SUM(K116+O116+S116+W116+AA116+AE116+AI116+AM116+AQ116+AU116+AY116)</f>
        <v>0</v>
      </c>
      <c r="I116" s="86"/>
      <c r="J116" s="93">
        <f>SUM(2018-I116)</f>
        <v>2018</v>
      </c>
      <c r="K116" s="94">
        <v>0</v>
      </c>
      <c r="L116" s="95">
        <v>1</v>
      </c>
      <c r="M116" s="95"/>
      <c r="N116" s="95"/>
      <c r="O116" s="96">
        <f>SUM(M116*10+N116)/L116*10</f>
        <v>0</v>
      </c>
      <c r="P116" s="95">
        <v>1</v>
      </c>
      <c r="Q116" s="95"/>
      <c r="R116" s="95"/>
      <c r="S116" s="96">
        <f>SUM(Q116*10+R116)/P116*10</f>
        <v>0</v>
      </c>
      <c r="T116" s="95">
        <v>1</v>
      </c>
      <c r="U116" s="95"/>
      <c r="V116" s="95"/>
      <c r="W116" s="96">
        <f>SUM(U116*10+V116)/T116*10</f>
        <v>0</v>
      </c>
      <c r="X116" s="95">
        <v>1</v>
      </c>
      <c r="Y116" s="95"/>
      <c r="Z116" s="95"/>
      <c r="AA116" s="96">
        <f>SUM(Y116*10+Z116)/X116*10</f>
        <v>0</v>
      </c>
      <c r="AB116" s="95">
        <v>1</v>
      </c>
      <c r="AC116" s="95"/>
      <c r="AD116" s="95"/>
      <c r="AE116" s="97">
        <f>SUM(AC116*10+AD116)/AB116*10</f>
        <v>0</v>
      </c>
      <c r="AF116" s="95">
        <v>1</v>
      </c>
      <c r="AG116" s="95"/>
      <c r="AH116" s="95"/>
      <c r="AI116" s="97">
        <f>SUM(AG116*10+AH116)/AF116*10</f>
        <v>0</v>
      </c>
      <c r="AJ116" s="95">
        <v>1</v>
      </c>
      <c r="AK116" s="95"/>
      <c r="AL116" s="95"/>
      <c r="AM116" s="98">
        <f>SUM(AK116*10+AL116)/AJ116*10</f>
        <v>0</v>
      </c>
      <c r="AN116" s="95">
        <v>1</v>
      </c>
      <c r="AO116" s="95"/>
      <c r="AP116" s="95"/>
      <c r="AQ116" s="99">
        <f>SUM(AO116*10+AP116)/AN116*10</f>
        <v>0</v>
      </c>
      <c r="AR116" s="95">
        <v>1</v>
      </c>
      <c r="AS116" s="95"/>
      <c r="AT116" s="95"/>
      <c r="AU116" s="96">
        <f>SUM(AS116*10+AT116)/AR116*10</f>
        <v>0</v>
      </c>
      <c r="AV116" s="95">
        <v>1</v>
      </c>
      <c r="AW116" s="95"/>
      <c r="AX116" s="95"/>
      <c r="AY116" s="96">
        <f>SUM(AW116*10+AX116)/AV116*10</f>
        <v>0</v>
      </c>
      <c r="AZ116" s="100">
        <f>IF(H116&lt;250,0,IF(H116&lt;500,250,IF(H116&lt;750,"500",IF(H116&lt;1000,750,IF(H116&lt;1500,1000,IF(H116&lt;2000,1500,IF(H116&lt;2500,2000,IF(H116&lt;3000,2500,3000))))))))</f>
        <v>0</v>
      </c>
      <c r="BA116" s="101">
        <v>0</v>
      </c>
      <c r="BB116" s="102">
        <f>AZ116-BA116</f>
        <v>0</v>
      </c>
      <c r="BC116" s="100" t="str">
        <f t="shared" si="1"/>
        <v>geen actie</v>
      </c>
      <c r="BD116" s="103">
        <v>116</v>
      </c>
    </row>
    <row r="117" spans="1:56" ht="17.25" hidden="1" customHeight="1" x14ac:dyDescent="0.3">
      <c r="A117" s="86">
        <v>117</v>
      </c>
      <c r="B117" s="86" t="str">
        <f>IF(A117=BD117,"v","x")</f>
        <v>v</v>
      </c>
      <c r="C117" s="107"/>
      <c r="D117" s="125"/>
      <c r="E117" s="127"/>
      <c r="F117" s="112"/>
      <c r="G117" s="3"/>
      <c r="H117" s="91">
        <f>SUM(K117+O117+S117+W117+AA117+AE117+AI117+AM117+AQ117+AU117+AY117)</f>
        <v>0</v>
      </c>
      <c r="I117" s="86"/>
      <c r="J117" s="93">
        <f>SUM(2018-I117)</f>
        <v>2018</v>
      </c>
      <c r="K117" s="94">
        <v>0</v>
      </c>
      <c r="L117" s="95">
        <v>1</v>
      </c>
      <c r="M117" s="95"/>
      <c r="N117" s="95"/>
      <c r="O117" s="96">
        <f>SUM(M117*10+N117)/L117*10</f>
        <v>0</v>
      </c>
      <c r="P117" s="95">
        <v>1</v>
      </c>
      <c r="Q117" s="95"/>
      <c r="R117" s="95"/>
      <c r="S117" s="96">
        <f>SUM(Q117*10+R117)/P117*10</f>
        <v>0</v>
      </c>
      <c r="T117" s="95">
        <v>1</v>
      </c>
      <c r="U117" s="95"/>
      <c r="V117" s="95"/>
      <c r="W117" s="96">
        <f>SUM(U117*10+V117)/T117*10</f>
        <v>0</v>
      </c>
      <c r="X117" s="95">
        <v>1</v>
      </c>
      <c r="Y117" s="95"/>
      <c r="Z117" s="95"/>
      <c r="AA117" s="96">
        <f>SUM(Y117*10+Z117)/X117*10</f>
        <v>0</v>
      </c>
      <c r="AB117" s="95">
        <v>1</v>
      </c>
      <c r="AC117" s="95"/>
      <c r="AD117" s="95"/>
      <c r="AE117" s="97">
        <f>SUM(AC117*10+AD117)/AB117*10</f>
        <v>0</v>
      </c>
      <c r="AF117" s="95">
        <v>1</v>
      </c>
      <c r="AG117" s="95"/>
      <c r="AH117" s="95"/>
      <c r="AI117" s="97">
        <f>SUM(AG117*10+AH117)/AF117*10</f>
        <v>0</v>
      </c>
      <c r="AJ117" s="95">
        <v>1</v>
      </c>
      <c r="AK117" s="95"/>
      <c r="AL117" s="95"/>
      <c r="AM117" s="98">
        <f>SUM(AK117*10+AL117)/AJ117*10</f>
        <v>0</v>
      </c>
      <c r="AN117" s="95">
        <v>1</v>
      </c>
      <c r="AO117" s="95"/>
      <c r="AP117" s="95"/>
      <c r="AQ117" s="99">
        <f>SUM(AO117*10+AP117)/AN117*10</f>
        <v>0</v>
      </c>
      <c r="AR117" s="95">
        <v>1</v>
      </c>
      <c r="AS117" s="95"/>
      <c r="AT117" s="95"/>
      <c r="AU117" s="96">
        <f>SUM(AS117*10+AT117)/AR117*10</f>
        <v>0</v>
      </c>
      <c r="AV117" s="95">
        <v>1</v>
      </c>
      <c r="AW117" s="95"/>
      <c r="AX117" s="95"/>
      <c r="AY117" s="96">
        <f>SUM(AW117*10+AX117)/AV117*10</f>
        <v>0</v>
      </c>
      <c r="AZ117" s="100">
        <f>IF(H117&lt;250,0,IF(H117&lt;500,250,IF(H117&lt;750,"500",IF(H117&lt;1000,750,IF(H117&lt;1500,1000,IF(H117&lt;2000,1500,IF(H117&lt;2500,2000,IF(H117&lt;3000,2500,3000))))))))</f>
        <v>0</v>
      </c>
      <c r="BA117" s="101">
        <v>0</v>
      </c>
      <c r="BB117" s="102">
        <f>AZ117-BA117</f>
        <v>0</v>
      </c>
      <c r="BC117" s="100" t="str">
        <f t="shared" si="1"/>
        <v>geen actie</v>
      </c>
      <c r="BD117" s="103">
        <v>117</v>
      </c>
    </row>
    <row r="118" spans="1:56" ht="17.25" hidden="1" customHeight="1" x14ac:dyDescent="0.3">
      <c r="A118" s="86">
        <v>118</v>
      </c>
      <c r="B118" s="86" t="str">
        <f>IF(A118=BD118,"v","x")</f>
        <v>v</v>
      </c>
      <c r="C118" s="107"/>
      <c r="D118" s="125"/>
      <c r="E118" s="127"/>
      <c r="F118" s="112"/>
      <c r="G118" s="3"/>
      <c r="H118" s="91">
        <f>SUM(K118+O118+S118+W118+AA118+AE118+AI118+AM118+AQ118+AU118+AY118)</f>
        <v>0</v>
      </c>
      <c r="I118" s="86"/>
      <c r="J118" s="93">
        <f>SUM(2018-I118)</f>
        <v>2018</v>
      </c>
      <c r="K118" s="94">
        <v>0</v>
      </c>
      <c r="L118" s="95">
        <v>1</v>
      </c>
      <c r="M118" s="95"/>
      <c r="N118" s="95"/>
      <c r="O118" s="96">
        <f>SUM(M118*10+N118)/L118*10</f>
        <v>0</v>
      </c>
      <c r="P118" s="95">
        <v>1</v>
      </c>
      <c r="Q118" s="95"/>
      <c r="R118" s="95"/>
      <c r="S118" s="96">
        <f>SUM(Q118*10+R118)/P118*10</f>
        <v>0</v>
      </c>
      <c r="T118" s="95">
        <v>1</v>
      </c>
      <c r="U118" s="95"/>
      <c r="V118" s="95"/>
      <c r="W118" s="96">
        <f>SUM(U118*10+V118)/T118*10</f>
        <v>0</v>
      </c>
      <c r="X118" s="95">
        <v>1</v>
      </c>
      <c r="Y118" s="95"/>
      <c r="Z118" s="95"/>
      <c r="AA118" s="96">
        <f>SUM(Y118*10+Z118)/X118*10</f>
        <v>0</v>
      </c>
      <c r="AB118" s="95">
        <v>1</v>
      </c>
      <c r="AC118" s="95"/>
      <c r="AD118" s="95"/>
      <c r="AE118" s="97">
        <f>SUM(AC118*10+AD118)/AB118*10</f>
        <v>0</v>
      </c>
      <c r="AF118" s="95">
        <v>1</v>
      </c>
      <c r="AG118" s="95"/>
      <c r="AH118" s="95"/>
      <c r="AI118" s="97">
        <f>SUM(AG118*10+AH118)/AF118*10</f>
        <v>0</v>
      </c>
      <c r="AJ118" s="95">
        <v>1</v>
      </c>
      <c r="AK118" s="95"/>
      <c r="AL118" s="95"/>
      <c r="AM118" s="98">
        <f>SUM(AK118*10+AL118)/AJ118*10</f>
        <v>0</v>
      </c>
      <c r="AN118" s="95">
        <v>1</v>
      </c>
      <c r="AO118" s="95"/>
      <c r="AP118" s="95"/>
      <c r="AQ118" s="99">
        <f>SUM(AO118*10+AP118)/AN118*10</f>
        <v>0</v>
      </c>
      <c r="AR118" s="95">
        <v>1</v>
      </c>
      <c r="AS118" s="95"/>
      <c r="AT118" s="95"/>
      <c r="AU118" s="96">
        <f>SUM(AS118*10+AT118)/AR118*10</f>
        <v>0</v>
      </c>
      <c r="AV118" s="95">
        <v>1</v>
      </c>
      <c r="AW118" s="95"/>
      <c r="AX118" s="95"/>
      <c r="AY118" s="96">
        <f>SUM(AW118*10+AX118)/AV118*10</f>
        <v>0</v>
      </c>
      <c r="AZ118" s="100">
        <f>IF(H118&lt;250,0,IF(H118&lt;500,250,IF(H118&lt;750,"500",IF(H118&lt;1000,750,IF(H118&lt;1500,1000,IF(H118&lt;2000,1500,IF(H118&lt;2500,2000,IF(H118&lt;3000,2500,3000))))))))</f>
        <v>0</v>
      </c>
      <c r="BA118" s="101">
        <v>0</v>
      </c>
      <c r="BB118" s="102">
        <f>AZ118-BA118</f>
        <v>0</v>
      </c>
      <c r="BC118" s="100" t="str">
        <f t="shared" si="1"/>
        <v>geen actie</v>
      </c>
      <c r="BD118" s="103">
        <v>118</v>
      </c>
    </row>
    <row r="119" spans="1:56" ht="17.25" hidden="1" customHeight="1" x14ac:dyDescent="0.3">
      <c r="A119" s="86">
        <v>119</v>
      </c>
      <c r="B119" s="86" t="str">
        <f>IF(A119=BD119,"v","x")</f>
        <v>v</v>
      </c>
      <c r="C119" s="107"/>
      <c r="D119" s="125"/>
      <c r="E119" s="127"/>
      <c r="F119" s="112"/>
      <c r="G119" s="3"/>
      <c r="H119" s="91">
        <f>SUM(K119+O119+S119+W119+AA119+AE119+AI119+AM119+AQ119+AU119+AY119)</f>
        <v>0</v>
      </c>
      <c r="I119" s="86"/>
      <c r="J119" s="93">
        <f>SUM(2018-I119)</f>
        <v>2018</v>
      </c>
      <c r="K119" s="94">
        <v>0</v>
      </c>
      <c r="L119" s="95">
        <v>1</v>
      </c>
      <c r="M119" s="95"/>
      <c r="N119" s="95"/>
      <c r="O119" s="96">
        <f>SUM(M119*10+N119)/L119*10</f>
        <v>0</v>
      </c>
      <c r="P119" s="95">
        <v>1</v>
      </c>
      <c r="Q119" s="95"/>
      <c r="R119" s="95"/>
      <c r="S119" s="96">
        <f>SUM(Q119*10+R119)/P119*10</f>
        <v>0</v>
      </c>
      <c r="T119" s="95">
        <v>1</v>
      </c>
      <c r="U119" s="95"/>
      <c r="V119" s="95"/>
      <c r="W119" s="96">
        <f>SUM(U119*10+V119)/T119*10</f>
        <v>0</v>
      </c>
      <c r="X119" s="95">
        <v>1</v>
      </c>
      <c r="Y119" s="95"/>
      <c r="Z119" s="95"/>
      <c r="AA119" s="96">
        <f>SUM(Y119*10+Z119)/X119*10</f>
        <v>0</v>
      </c>
      <c r="AB119" s="95">
        <v>1</v>
      </c>
      <c r="AC119" s="95"/>
      <c r="AD119" s="95"/>
      <c r="AE119" s="97">
        <f>SUM(AC119*10+AD119)/AB119*10</f>
        <v>0</v>
      </c>
      <c r="AF119" s="95">
        <v>1</v>
      </c>
      <c r="AG119" s="95"/>
      <c r="AH119" s="95"/>
      <c r="AI119" s="97">
        <f>SUM(AG119*10+AH119)/AF119*10</f>
        <v>0</v>
      </c>
      <c r="AJ119" s="95">
        <v>1</v>
      </c>
      <c r="AK119" s="95"/>
      <c r="AL119" s="95"/>
      <c r="AM119" s="98">
        <f>SUM(AK119*10+AL119)/AJ119*10</f>
        <v>0</v>
      </c>
      <c r="AN119" s="95">
        <v>1</v>
      </c>
      <c r="AO119" s="95"/>
      <c r="AP119" s="95"/>
      <c r="AQ119" s="99">
        <f>SUM(AO119*10+AP119)/AN119*10</f>
        <v>0</v>
      </c>
      <c r="AR119" s="95">
        <v>1</v>
      </c>
      <c r="AS119" s="95"/>
      <c r="AT119" s="95"/>
      <c r="AU119" s="96">
        <f>SUM(AS119*10+AT119)/AR119*10</f>
        <v>0</v>
      </c>
      <c r="AV119" s="95">
        <v>1</v>
      </c>
      <c r="AW119" s="95"/>
      <c r="AX119" s="95"/>
      <c r="AY119" s="96">
        <f>SUM(AW119*10+AX119)/AV119*10</f>
        <v>0</v>
      </c>
      <c r="AZ119" s="100">
        <f>IF(H119&lt;250,0,IF(H119&lt;500,250,IF(H119&lt;750,"500",IF(H119&lt;1000,750,IF(H119&lt;1500,1000,IF(H119&lt;2000,1500,IF(H119&lt;2500,2000,IF(H119&lt;3000,2500,3000))))))))</f>
        <v>0</v>
      </c>
      <c r="BA119" s="101">
        <v>0</v>
      </c>
      <c r="BB119" s="102">
        <f>AZ119-BA119</f>
        <v>0</v>
      </c>
      <c r="BC119" s="100" t="str">
        <f t="shared" si="1"/>
        <v>geen actie</v>
      </c>
      <c r="BD119" s="103">
        <v>119</v>
      </c>
    </row>
    <row r="120" spans="1:56" ht="17.25" hidden="1" customHeight="1" x14ac:dyDescent="0.3">
      <c r="A120" s="86">
        <v>120</v>
      </c>
      <c r="B120" s="86" t="str">
        <f>IF(A120=BD120,"v","x")</f>
        <v>v</v>
      </c>
      <c r="C120" s="107"/>
      <c r="D120" s="125"/>
      <c r="E120" s="127"/>
      <c r="F120" s="112"/>
      <c r="G120" s="3"/>
      <c r="H120" s="91">
        <f>SUM(K120+O120+S120+W120+AA120+AE120+AI120+AM120+AQ120+AU120+AY120)</f>
        <v>0</v>
      </c>
      <c r="I120" s="86"/>
      <c r="J120" s="93">
        <f>SUM(2018-I120)</f>
        <v>2018</v>
      </c>
      <c r="K120" s="94">
        <v>0</v>
      </c>
      <c r="L120" s="95">
        <v>1</v>
      </c>
      <c r="M120" s="95"/>
      <c r="N120" s="95"/>
      <c r="O120" s="96">
        <f>SUM(M120*10+N120)/L120*10</f>
        <v>0</v>
      </c>
      <c r="P120" s="95">
        <v>1</v>
      </c>
      <c r="Q120" s="95"/>
      <c r="R120" s="95"/>
      <c r="S120" s="96">
        <f>SUM(Q120*10+R120)/P120*10</f>
        <v>0</v>
      </c>
      <c r="T120" s="95">
        <v>1</v>
      </c>
      <c r="U120" s="95"/>
      <c r="V120" s="95"/>
      <c r="W120" s="96">
        <f>SUM(U120*10+V120)/T120*10</f>
        <v>0</v>
      </c>
      <c r="X120" s="95">
        <v>1</v>
      </c>
      <c r="Y120" s="95"/>
      <c r="Z120" s="95"/>
      <c r="AA120" s="96">
        <f>SUM(Y120*10+Z120)/X120*10</f>
        <v>0</v>
      </c>
      <c r="AB120" s="95">
        <v>1</v>
      </c>
      <c r="AC120" s="95"/>
      <c r="AD120" s="95"/>
      <c r="AE120" s="97">
        <f>SUM(AC120*10+AD120)/AB120*10</f>
        <v>0</v>
      </c>
      <c r="AF120" s="95">
        <v>1</v>
      </c>
      <c r="AG120" s="95"/>
      <c r="AH120" s="95"/>
      <c r="AI120" s="97">
        <f>SUM(AG120*10+AH120)/AF120*10</f>
        <v>0</v>
      </c>
      <c r="AJ120" s="95">
        <v>1</v>
      </c>
      <c r="AK120" s="95"/>
      <c r="AL120" s="95"/>
      <c r="AM120" s="98">
        <f>SUM(AK120*10+AL120)/AJ120*10</f>
        <v>0</v>
      </c>
      <c r="AN120" s="95">
        <v>1</v>
      </c>
      <c r="AO120" s="95"/>
      <c r="AP120" s="95"/>
      <c r="AQ120" s="99">
        <f>SUM(AO120*10+AP120)/AN120*10</f>
        <v>0</v>
      </c>
      <c r="AR120" s="95">
        <v>1</v>
      </c>
      <c r="AS120" s="95"/>
      <c r="AT120" s="95"/>
      <c r="AU120" s="96">
        <f>SUM(AS120*10+AT120)/AR120*10</f>
        <v>0</v>
      </c>
      <c r="AV120" s="95">
        <v>1</v>
      </c>
      <c r="AW120" s="95"/>
      <c r="AX120" s="95"/>
      <c r="AY120" s="96">
        <f>SUM(AW120*10+AX120)/AV120*10</f>
        <v>0</v>
      </c>
      <c r="AZ120" s="100">
        <f>IF(H120&lt;250,0,IF(H120&lt;500,250,IF(H120&lt;750,"500",IF(H120&lt;1000,750,IF(H120&lt;1500,1000,IF(H120&lt;2000,1500,IF(H120&lt;2500,2000,IF(H120&lt;3000,2500,3000))))))))</f>
        <v>0</v>
      </c>
      <c r="BA120" s="101">
        <v>0</v>
      </c>
      <c r="BB120" s="102">
        <f>AZ120-BA120</f>
        <v>0</v>
      </c>
      <c r="BC120" s="100" t="str">
        <f t="shared" si="1"/>
        <v>geen actie</v>
      </c>
      <c r="BD120" s="103">
        <v>120</v>
      </c>
    </row>
    <row r="121" spans="1:56" ht="17.25" hidden="1" customHeight="1" x14ac:dyDescent="0.3">
      <c r="A121" s="86">
        <v>121</v>
      </c>
      <c r="B121" s="86" t="str">
        <f>IF(A121=BD121,"v","x")</f>
        <v>v</v>
      </c>
      <c r="C121" s="107"/>
      <c r="D121" s="125"/>
      <c r="E121" s="127"/>
      <c r="F121" s="112"/>
      <c r="G121" s="3"/>
      <c r="H121" s="91">
        <f>SUM(K121+O121+S121+W121+AA121+AE121+AI121+AM121+AQ121+AU121+AY121)</f>
        <v>0</v>
      </c>
      <c r="I121" s="86"/>
      <c r="J121" s="93">
        <f>SUM(2018-I121)</f>
        <v>2018</v>
      </c>
      <c r="K121" s="94">
        <v>0</v>
      </c>
      <c r="L121" s="95">
        <v>1</v>
      </c>
      <c r="M121" s="95"/>
      <c r="N121" s="95"/>
      <c r="O121" s="96">
        <f>SUM(M121*10+N121)/L121*10</f>
        <v>0</v>
      </c>
      <c r="P121" s="95">
        <v>1</v>
      </c>
      <c r="Q121" s="95"/>
      <c r="R121" s="95"/>
      <c r="S121" s="96">
        <f>SUM(Q121*10+R121)/P121*10</f>
        <v>0</v>
      </c>
      <c r="T121" s="95">
        <v>1</v>
      </c>
      <c r="U121" s="95"/>
      <c r="V121" s="95"/>
      <c r="W121" s="96">
        <f>SUM(U121*10+V121)/T121*10</f>
        <v>0</v>
      </c>
      <c r="X121" s="95">
        <v>1</v>
      </c>
      <c r="Y121" s="95"/>
      <c r="Z121" s="95"/>
      <c r="AA121" s="96">
        <f>SUM(Y121*10+Z121)/X121*10</f>
        <v>0</v>
      </c>
      <c r="AB121" s="95">
        <v>1</v>
      </c>
      <c r="AC121" s="95"/>
      <c r="AD121" s="95"/>
      <c r="AE121" s="97">
        <f>SUM(AC121*10+AD121)/AB121*10</f>
        <v>0</v>
      </c>
      <c r="AF121" s="95">
        <v>1</v>
      </c>
      <c r="AG121" s="95"/>
      <c r="AH121" s="95"/>
      <c r="AI121" s="97">
        <f>SUM(AG121*10+AH121)/AF121*10</f>
        <v>0</v>
      </c>
      <c r="AJ121" s="95">
        <v>1</v>
      </c>
      <c r="AK121" s="95"/>
      <c r="AL121" s="95"/>
      <c r="AM121" s="98">
        <f>SUM(AK121*10+AL121)/AJ121*10</f>
        <v>0</v>
      </c>
      <c r="AN121" s="95">
        <v>1</v>
      </c>
      <c r="AO121" s="95"/>
      <c r="AP121" s="95"/>
      <c r="AQ121" s="99">
        <f>SUM(AO121*10+AP121)/AN121*10</f>
        <v>0</v>
      </c>
      <c r="AR121" s="95">
        <v>1</v>
      </c>
      <c r="AS121" s="95"/>
      <c r="AT121" s="95"/>
      <c r="AU121" s="96">
        <f>SUM(AS121*10+AT121)/AR121*10</f>
        <v>0</v>
      </c>
      <c r="AV121" s="95">
        <v>1</v>
      </c>
      <c r="AW121" s="95"/>
      <c r="AX121" s="95"/>
      <c r="AY121" s="96">
        <f>SUM(AW121*10+AX121)/AV121*10</f>
        <v>0</v>
      </c>
      <c r="AZ121" s="100">
        <f>IF(H121&lt;250,0,IF(H121&lt;500,250,IF(H121&lt;750,"500",IF(H121&lt;1000,750,IF(H121&lt;1500,1000,IF(H121&lt;2000,1500,IF(H121&lt;2500,2000,IF(H121&lt;3000,2500,3000))))))))</f>
        <v>0</v>
      </c>
      <c r="BA121" s="101">
        <v>0</v>
      </c>
      <c r="BB121" s="102">
        <f>AZ121-BA121</f>
        <v>0</v>
      </c>
      <c r="BC121" s="100" t="str">
        <f t="shared" si="1"/>
        <v>geen actie</v>
      </c>
      <c r="BD121" s="103">
        <v>121</v>
      </c>
    </row>
    <row r="122" spans="1:56" ht="17.25" hidden="1" customHeight="1" x14ac:dyDescent="0.3">
      <c r="A122" s="86">
        <v>122</v>
      </c>
      <c r="B122" s="86" t="str">
        <f>IF(A122=BD122,"v","x")</f>
        <v>v</v>
      </c>
      <c r="C122" s="107"/>
      <c r="D122" s="125"/>
      <c r="E122" s="127"/>
      <c r="F122" s="112"/>
      <c r="G122" s="3"/>
      <c r="H122" s="91">
        <f>SUM(K122+O122+S122+W122+AA122+AE122+AI122+AM122+AQ122+AU122+AY122)</f>
        <v>0</v>
      </c>
      <c r="I122" s="86"/>
      <c r="J122" s="93">
        <f>SUM(2018-I122)</f>
        <v>2018</v>
      </c>
      <c r="K122" s="94">
        <v>0</v>
      </c>
      <c r="L122" s="95">
        <v>1</v>
      </c>
      <c r="M122" s="95"/>
      <c r="N122" s="95"/>
      <c r="O122" s="96">
        <f>SUM(M122*10+N122)/L122*10</f>
        <v>0</v>
      </c>
      <c r="P122" s="95">
        <v>1</v>
      </c>
      <c r="Q122" s="95"/>
      <c r="R122" s="95"/>
      <c r="S122" s="96">
        <f>SUM(Q122*10+R122)/P122*10</f>
        <v>0</v>
      </c>
      <c r="T122" s="95">
        <v>1</v>
      </c>
      <c r="U122" s="95"/>
      <c r="V122" s="95"/>
      <c r="W122" s="96">
        <f>SUM(U122*10+V122)/T122*10</f>
        <v>0</v>
      </c>
      <c r="X122" s="95">
        <v>1</v>
      </c>
      <c r="Y122" s="95"/>
      <c r="Z122" s="95"/>
      <c r="AA122" s="96">
        <f>SUM(Y122*10+Z122)/X122*10</f>
        <v>0</v>
      </c>
      <c r="AB122" s="95">
        <v>1</v>
      </c>
      <c r="AC122" s="95"/>
      <c r="AD122" s="95"/>
      <c r="AE122" s="97">
        <f>SUM(AC122*10+AD122)/AB122*10</f>
        <v>0</v>
      </c>
      <c r="AF122" s="95">
        <v>1</v>
      </c>
      <c r="AG122" s="95"/>
      <c r="AH122" s="95"/>
      <c r="AI122" s="97">
        <f>SUM(AG122*10+AH122)/AF122*10</f>
        <v>0</v>
      </c>
      <c r="AJ122" s="95">
        <v>1</v>
      </c>
      <c r="AK122" s="95"/>
      <c r="AL122" s="95"/>
      <c r="AM122" s="98">
        <f>SUM(AK122*10+AL122)/AJ122*10</f>
        <v>0</v>
      </c>
      <c r="AN122" s="95">
        <v>1</v>
      </c>
      <c r="AO122" s="95"/>
      <c r="AP122" s="95"/>
      <c r="AQ122" s="99">
        <f>SUM(AO122*10+AP122)/AN122*10</f>
        <v>0</v>
      </c>
      <c r="AR122" s="95">
        <v>1</v>
      </c>
      <c r="AS122" s="95"/>
      <c r="AT122" s="95"/>
      <c r="AU122" s="96">
        <f>SUM(AS122*10+AT122)/AR122*10</f>
        <v>0</v>
      </c>
      <c r="AV122" s="95">
        <v>1</v>
      </c>
      <c r="AW122" s="95"/>
      <c r="AX122" s="95"/>
      <c r="AY122" s="96">
        <f>SUM(AW122*10+AX122)/AV122*10</f>
        <v>0</v>
      </c>
      <c r="AZ122" s="100">
        <f>IF(H122&lt;250,0,IF(H122&lt;500,250,IF(H122&lt;750,"500",IF(H122&lt;1000,750,IF(H122&lt;1500,1000,IF(H122&lt;2000,1500,IF(H122&lt;2500,2000,IF(H122&lt;3000,2500,3000))))))))</f>
        <v>0</v>
      </c>
      <c r="BA122" s="101">
        <v>0</v>
      </c>
      <c r="BB122" s="102">
        <f>AZ122-BA122</f>
        <v>0</v>
      </c>
      <c r="BC122" s="100" t="str">
        <f t="shared" si="1"/>
        <v>geen actie</v>
      </c>
      <c r="BD122" s="103">
        <v>122</v>
      </c>
    </row>
    <row r="123" spans="1:56" ht="17.25" hidden="1" customHeight="1" x14ac:dyDescent="0.3">
      <c r="A123" s="86">
        <v>123</v>
      </c>
      <c r="B123" s="86" t="str">
        <f>IF(A123=BD123,"v","x")</f>
        <v>v</v>
      </c>
      <c r="C123" s="107"/>
      <c r="D123" s="125"/>
      <c r="E123" s="127"/>
      <c r="F123" s="112"/>
      <c r="G123" s="3"/>
      <c r="H123" s="91">
        <f>SUM(K123+O123+S123+W123+AA123+AE123+AI123+AM123+AQ123+AU123+AY123)</f>
        <v>0</v>
      </c>
      <c r="I123" s="86"/>
      <c r="J123" s="93">
        <f>SUM(2018-I123)</f>
        <v>2018</v>
      </c>
      <c r="K123" s="94">
        <v>0</v>
      </c>
      <c r="L123" s="95">
        <v>1</v>
      </c>
      <c r="M123" s="95"/>
      <c r="N123" s="95"/>
      <c r="O123" s="96">
        <f>SUM(M123*10+N123)/L123*10</f>
        <v>0</v>
      </c>
      <c r="P123" s="95">
        <v>1</v>
      </c>
      <c r="Q123" s="95"/>
      <c r="R123" s="95"/>
      <c r="S123" s="96">
        <f>SUM(Q123*10+R123)/P123*10</f>
        <v>0</v>
      </c>
      <c r="T123" s="95">
        <v>1</v>
      </c>
      <c r="U123" s="95"/>
      <c r="V123" s="95"/>
      <c r="W123" s="96">
        <f>SUM(U123*10+V123)/T123*10</f>
        <v>0</v>
      </c>
      <c r="X123" s="95">
        <v>1</v>
      </c>
      <c r="Y123" s="95"/>
      <c r="Z123" s="95"/>
      <c r="AA123" s="96">
        <f>SUM(Y123*10+Z123)/X123*10</f>
        <v>0</v>
      </c>
      <c r="AB123" s="95">
        <v>1</v>
      </c>
      <c r="AC123" s="95"/>
      <c r="AD123" s="95"/>
      <c r="AE123" s="97">
        <f>SUM(AC123*10+AD123)/AB123*10</f>
        <v>0</v>
      </c>
      <c r="AF123" s="95">
        <v>1</v>
      </c>
      <c r="AG123" s="95"/>
      <c r="AH123" s="95"/>
      <c r="AI123" s="97">
        <f>SUM(AG123*10+AH123)/AF123*10</f>
        <v>0</v>
      </c>
      <c r="AJ123" s="95">
        <v>1</v>
      </c>
      <c r="AK123" s="95"/>
      <c r="AL123" s="95"/>
      <c r="AM123" s="98">
        <f>SUM(AK123*10+AL123)/AJ123*10</f>
        <v>0</v>
      </c>
      <c r="AN123" s="95">
        <v>1</v>
      </c>
      <c r="AO123" s="95"/>
      <c r="AP123" s="95"/>
      <c r="AQ123" s="99">
        <f>SUM(AO123*10+AP123)/AN123*10</f>
        <v>0</v>
      </c>
      <c r="AR123" s="95">
        <v>1</v>
      </c>
      <c r="AS123" s="95"/>
      <c r="AT123" s="95"/>
      <c r="AU123" s="96">
        <f>SUM(AS123*10+AT123)/AR123*10</f>
        <v>0</v>
      </c>
      <c r="AV123" s="95">
        <v>1</v>
      </c>
      <c r="AW123" s="95"/>
      <c r="AX123" s="95"/>
      <c r="AY123" s="96">
        <f>SUM(AW123*10+AX123)/AV123*10</f>
        <v>0</v>
      </c>
      <c r="AZ123" s="100">
        <f>IF(H123&lt;250,0,IF(H123&lt;500,250,IF(H123&lt;750,"500",IF(H123&lt;1000,750,IF(H123&lt;1500,1000,IF(H123&lt;2000,1500,IF(H123&lt;2500,2000,IF(H123&lt;3000,2500,3000))))))))</f>
        <v>0</v>
      </c>
      <c r="BA123" s="101">
        <v>0</v>
      </c>
      <c r="BB123" s="102">
        <f>AZ123-BA123</f>
        <v>0</v>
      </c>
      <c r="BC123" s="100" t="str">
        <f t="shared" si="1"/>
        <v>geen actie</v>
      </c>
      <c r="BD123" s="103">
        <v>123</v>
      </c>
    </row>
    <row r="124" spans="1:56" ht="17.25" hidden="1" customHeight="1" x14ac:dyDescent="0.3">
      <c r="A124" s="86">
        <v>124</v>
      </c>
      <c r="B124" s="86" t="str">
        <f>IF(A124=BD124,"v","x")</f>
        <v>v</v>
      </c>
      <c r="C124" s="107"/>
      <c r="D124" s="125"/>
      <c r="E124" s="127"/>
      <c r="F124" s="112"/>
      <c r="G124" s="3"/>
      <c r="H124" s="91">
        <f>SUM(K124+O124+S124+W124+AA124+AE124+AI124+AM124+AQ124+AU124+AY124)</f>
        <v>0</v>
      </c>
      <c r="I124" s="86"/>
      <c r="J124" s="93">
        <f>SUM(2018-I124)</f>
        <v>2018</v>
      </c>
      <c r="K124" s="94">
        <v>0</v>
      </c>
      <c r="L124" s="95">
        <v>1</v>
      </c>
      <c r="M124" s="95"/>
      <c r="N124" s="95"/>
      <c r="O124" s="96">
        <f>SUM(M124*10+N124)/L124*10</f>
        <v>0</v>
      </c>
      <c r="P124" s="95">
        <v>1</v>
      </c>
      <c r="Q124" s="95"/>
      <c r="R124" s="95"/>
      <c r="S124" s="96">
        <f>SUM(Q124*10+R124)/P124*10</f>
        <v>0</v>
      </c>
      <c r="T124" s="95">
        <v>1</v>
      </c>
      <c r="U124" s="95"/>
      <c r="V124" s="95"/>
      <c r="W124" s="96">
        <f>SUM(U124*10+V124)/T124*10</f>
        <v>0</v>
      </c>
      <c r="X124" s="95">
        <v>1</v>
      </c>
      <c r="Y124" s="95"/>
      <c r="Z124" s="95"/>
      <c r="AA124" s="96">
        <f>SUM(Y124*10+Z124)/X124*10</f>
        <v>0</v>
      </c>
      <c r="AB124" s="95">
        <v>1</v>
      </c>
      <c r="AC124" s="95"/>
      <c r="AD124" s="95"/>
      <c r="AE124" s="97">
        <f>SUM(AC124*10+AD124)/AB124*10</f>
        <v>0</v>
      </c>
      <c r="AF124" s="95">
        <v>1</v>
      </c>
      <c r="AG124" s="95"/>
      <c r="AH124" s="95"/>
      <c r="AI124" s="97">
        <f>SUM(AG124*10+AH124)/AF124*10</f>
        <v>0</v>
      </c>
      <c r="AJ124" s="95">
        <v>1</v>
      </c>
      <c r="AK124" s="95"/>
      <c r="AL124" s="95"/>
      <c r="AM124" s="98">
        <f>SUM(AK124*10+AL124)/AJ124*10</f>
        <v>0</v>
      </c>
      <c r="AN124" s="95">
        <v>1</v>
      </c>
      <c r="AO124" s="95"/>
      <c r="AP124" s="95"/>
      <c r="AQ124" s="99">
        <f>SUM(AO124*10+AP124)/AN124*10</f>
        <v>0</v>
      </c>
      <c r="AR124" s="95">
        <v>1</v>
      </c>
      <c r="AS124" s="95"/>
      <c r="AT124" s="95"/>
      <c r="AU124" s="96">
        <f>SUM(AS124*10+AT124)/AR124*10</f>
        <v>0</v>
      </c>
      <c r="AV124" s="95">
        <v>1</v>
      </c>
      <c r="AW124" s="95"/>
      <c r="AX124" s="95"/>
      <c r="AY124" s="96">
        <f>SUM(AW124*10+AX124)/AV124*10</f>
        <v>0</v>
      </c>
      <c r="AZ124" s="100">
        <f>IF(H124&lt;250,0,IF(H124&lt;500,250,IF(H124&lt;750,"500",IF(H124&lt;1000,750,IF(H124&lt;1500,1000,IF(H124&lt;2000,1500,IF(H124&lt;2500,2000,IF(H124&lt;3000,2500,3000))))))))</f>
        <v>0</v>
      </c>
      <c r="BA124" s="101">
        <v>0</v>
      </c>
      <c r="BB124" s="102">
        <f>AZ124-BA124</f>
        <v>0</v>
      </c>
      <c r="BC124" s="100" t="str">
        <f t="shared" si="1"/>
        <v>geen actie</v>
      </c>
      <c r="BD124" s="103">
        <v>124</v>
      </c>
    </row>
    <row r="125" spans="1:56" ht="17.25" hidden="1" customHeight="1" x14ac:dyDescent="0.3">
      <c r="A125" s="86">
        <v>125</v>
      </c>
      <c r="B125" s="86" t="str">
        <f>IF(A125=BD125,"v","x")</f>
        <v>v</v>
      </c>
      <c r="C125" s="107"/>
      <c r="D125" s="125"/>
      <c r="E125" s="127"/>
      <c r="F125" s="112"/>
      <c r="G125" s="3"/>
      <c r="H125" s="91">
        <f>SUM(K125+O125+S125+W125+AA125+AE125+AI125+AM125+AQ125+AU125+AY125)</f>
        <v>0</v>
      </c>
      <c r="I125" s="86"/>
      <c r="J125" s="93">
        <f>SUM(2018-I125)</f>
        <v>2018</v>
      </c>
      <c r="K125" s="94">
        <v>0</v>
      </c>
      <c r="L125" s="95">
        <v>1</v>
      </c>
      <c r="M125" s="95"/>
      <c r="N125" s="95"/>
      <c r="O125" s="96">
        <f>SUM(M125*10+N125)/L125*10</f>
        <v>0</v>
      </c>
      <c r="P125" s="95">
        <v>1</v>
      </c>
      <c r="Q125" s="95"/>
      <c r="R125" s="95"/>
      <c r="S125" s="96">
        <f>SUM(Q125*10+R125)/P125*10</f>
        <v>0</v>
      </c>
      <c r="T125" s="95">
        <v>1</v>
      </c>
      <c r="U125" s="95"/>
      <c r="V125" s="95"/>
      <c r="W125" s="96">
        <f>SUM(U125*10+V125)/T125*10</f>
        <v>0</v>
      </c>
      <c r="X125" s="95">
        <v>1</v>
      </c>
      <c r="Y125" s="95"/>
      <c r="Z125" s="95"/>
      <c r="AA125" s="96">
        <f>SUM(Y125*10+Z125)/X125*10</f>
        <v>0</v>
      </c>
      <c r="AB125" s="95">
        <v>1</v>
      </c>
      <c r="AC125" s="95"/>
      <c r="AD125" s="95"/>
      <c r="AE125" s="97">
        <f>SUM(AC125*10+AD125)/AB125*10</f>
        <v>0</v>
      </c>
      <c r="AF125" s="95">
        <v>1</v>
      </c>
      <c r="AG125" s="95"/>
      <c r="AH125" s="95"/>
      <c r="AI125" s="97">
        <f>SUM(AG125*10+AH125)/AF125*10</f>
        <v>0</v>
      </c>
      <c r="AJ125" s="95">
        <v>1</v>
      </c>
      <c r="AK125" s="95"/>
      <c r="AL125" s="95"/>
      <c r="AM125" s="98">
        <f>SUM(AK125*10+AL125)/AJ125*10</f>
        <v>0</v>
      </c>
      <c r="AN125" s="95">
        <v>1</v>
      </c>
      <c r="AO125" s="95"/>
      <c r="AP125" s="95"/>
      <c r="AQ125" s="99">
        <f>SUM(AO125*10+AP125)/AN125*10</f>
        <v>0</v>
      </c>
      <c r="AR125" s="95">
        <v>1</v>
      </c>
      <c r="AS125" s="95"/>
      <c r="AT125" s="95"/>
      <c r="AU125" s="96">
        <f>SUM(AS125*10+AT125)/AR125*10</f>
        <v>0</v>
      </c>
      <c r="AV125" s="95">
        <v>1</v>
      </c>
      <c r="AW125" s="95"/>
      <c r="AX125" s="95"/>
      <c r="AY125" s="96">
        <f>SUM(AW125*10+AX125)/AV125*10</f>
        <v>0</v>
      </c>
      <c r="AZ125" s="100">
        <f>IF(H125&lt;250,0,IF(H125&lt;500,250,IF(H125&lt;750,"500",IF(H125&lt;1000,750,IF(H125&lt;1500,1000,IF(H125&lt;2000,1500,IF(H125&lt;2500,2000,IF(H125&lt;3000,2500,3000))))))))</f>
        <v>0</v>
      </c>
      <c r="BA125" s="101">
        <v>0</v>
      </c>
      <c r="BB125" s="102">
        <f>AZ125-BA125</f>
        <v>0</v>
      </c>
      <c r="BC125" s="100" t="str">
        <f t="shared" si="1"/>
        <v>geen actie</v>
      </c>
      <c r="BD125" s="103">
        <v>125</v>
      </c>
    </row>
    <row r="126" spans="1:56" ht="17.25" hidden="1" customHeight="1" x14ac:dyDescent="0.3">
      <c r="A126" s="86">
        <v>126</v>
      </c>
      <c r="B126" s="86" t="str">
        <f>IF(A126=BD126,"v","x")</f>
        <v>v</v>
      </c>
      <c r="C126" s="107"/>
      <c r="D126" s="125"/>
      <c r="E126" s="127"/>
      <c r="F126" s="112"/>
      <c r="G126" s="3"/>
      <c r="H126" s="91">
        <f>SUM(K126+O126+S126+W126+AA126+AE126+AI126+AM126+AQ126+AU126+AY126)</f>
        <v>0</v>
      </c>
      <c r="I126" s="86"/>
      <c r="J126" s="93">
        <f>SUM(2018-I126)</f>
        <v>2018</v>
      </c>
      <c r="K126" s="94">
        <v>0</v>
      </c>
      <c r="L126" s="95">
        <v>1</v>
      </c>
      <c r="M126" s="95"/>
      <c r="N126" s="95"/>
      <c r="O126" s="96">
        <f>SUM(M126*10+N126)/L126*10</f>
        <v>0</v>
      </c>
      <c r="P126" s="95">
        <v>1</v>
      </c>
      <c r="Q126" s="95"/>
      <c r="R126" s="95"/>
      <c r="S126" s="96">
        <f>SUM(Q126*10+R126)/P126*10</f>
        <v>0</v>
      </c>
      <c r="T126" s="95">
        <v>1</v>
      </c>
      <c r="U126" s="95"/>
      <c r="V126" s="95"/>
      <c r="W126" s="96">
        <f>SUM(U126*10+V126)/T126*10</f>
        <v>0</v>
      </c>
      <c r="X126" s="95">
        <v>1</v>
      </c>
      <c r="Y126" s="95"/>
      <c r="Z126" s="95"/>
      <c r="AA126" s="96">
        <f>SUM(Y126*10+Z126)/X126*10</f>
        <v>0</v>
      </c>
      <c r="AB126" s="95">
        <v>1</v>
      </c>
      <c r="AC126" s="95"/>
      <c r="AD126" s="95"/>
      <c r="AE126" s="97">
        <f>SUM(AC126*10+AD126)/AB126*10</f>
        <v>0</v>
      </c>
      <c r="AF126" s="95">
        <v>1</v>
      </c>
      <c r="AG126" s="95"/>
      <c r="AH126" s="95"/>
      <c r="AI126" s="97">
        <f>SUM(AG126*10+AH126)/AF126*10</f>
        <v>0</v>
      </c>
      <c r="AJ126" s="95">
        <v>1</v>
      </c>
      <c r="AK126" s="95"/>
      <c r="AL126" s="95"/>
      <c r="AM126" s="98">
        <f>SUM(AK126*10+AL126)/AJ126*10</f>
        <v>0</v>
      </c>
      <c r="AN126" s="95">
        <v>1</v>
      </c>
      <c r="AO126" s="95"/>
      <c r="AP126" s="95"/>
      <c r="AQ126" s="99">
        <f>SUM(AO126*10+AP126)/AN126*10</f>
        <v>0</v>
      </c>
      <c r="AR126" s="95">
        <v>1</v>
      </c>
      <c r="AS126" s="95"/>
      <c r="AT126" s="95"/>
      <c r="AU126" s="96">
        <f>SUM(AS126*10+AT126)/AR126*10</f>
        <v>0</v>
      </c>
      <c r="AV126" s="95">
        <v>1</v>
      </c>
      <c r="AW126" s="95"/>
      <c r="AX126" s="95"/>
      <c r="AY126" s="96">
        <f>SUM(AW126*10+AX126)/AV126*10</f>
        <v>0</v>
      </c>
      <c r="AZ126" s="100">
        <f>IF(H126&lt;250,0,IF(H126&lt;500,250,IF(H126&lt;750,"500",IF(H126&lt;1000,750,IF(H126&lt;1500,1000,IF(H126&lt;2000,1500,IF(H126&lt;2500,2000,IF(H126&lt;3000,2500,3000))))))))</f>
        <v>0</v>
      </c>
      <c r="BA126" s="101">
        <v>0</v>
      </c>
      <c r="BB126" s="102">
        <f>AZ126-BA126</f>
        <v>0</v>
      </c>
      <c r="BC126" s="100" t="str">
        <f t="shared" si="1"/>
        <v>geen actie</v>
      </c>
      <c r="BD126" s="103">
        <v>126</v>
      </c>
    </row>
    <row r="127" spans="1:56" ht="17.25" hidden="1" customHeight="1" x14ac:dyDescent="0.3">
      <c r="A127" s="86">
        <v>127</v>
      </c>
      <c r="B127" s="86" t="str">
        <f>IF(A127=BD127,"v","x")</f>
        <v>v</v>
      </c>
      <c r="C127" s="107"/>
      <c r="D127" s="125"/>
      <c r="E127" s="127"/>
      <c r="F127" s="112"/>
      <c r="G127" s="3"/>
      <c r="H127" s="91">
        <f>SUM(K127+O127+S127+W127+AA127+AE127+AI127+AM127+AQ127+AU127+AY127)</f>
        <v>0</v>
      </c>
      <c r="I127" s="86"/>
      <c r="J127" s="93">
        <f>SUM(2018-I127)</f>
        <v>2018</v>
      </c>
      <c r="K127" s="94">
        <v>0</v>
      </c>
      <c r="L127" s="95">
        <v>1</v>
      </c>
      <c r="M127" s="95"/>
      <c r="N127" s="95"/>
      <c r="O127" s="96">
        <f>SUM(M127*10+N127)/L127*10</f>
        <v>0</v>
      </c>
      <c r="P127" s="95">
        <v>1</v>
      </c>
      <c r="Q127" s="95"/>
      <c r="R127" s="95"/>
      <c r="S127" s="96">
        <f>SUM(Q127*10+R127)/P127*10</f>
        <v>0</v>
      </c>
      <c r="T127" s="95">
        <v>1</v>
      </c>
      <c r="U127" s="95"/>
      <c r="V127" s="95"/>
      <c r="W127" s="96">
        <f>SUM(U127*10+V127)/T127*10</f>
        <v>0</v>
      </c>
      <c r="X127" s="95">
        <v>1</v>
      </c>
      <c r="Y127" s="95"/>
      <c r="Z127" s="95"/>
      <c r="AA127" s="96">
        <f>SUM(Y127*10+Z127)/X127*10</f>
        <v>0</v>
      </c>
      <c r="AB127" s="95">
        <v>1</v>
      </c>
      <c r="AC127" s="95"/>
      <c r="AD127" s="95"/>
      <c r="AE127" s="97">
        <f>SUM(AC127*10+AD127)/AB127*10</f>
        <v>0</v>
      </c>
      <c r="AF127" s="95">
        <v>1</v>
      </c>
      <c r="AG127" s="95"/>
      <c r="AH127" s="95"/>
      <c r="AI127" s="97">
        <f>SUM(AG127*10+AH127)/AF127*10</f>
        <v>0</v>
      </c>
      <c r="AJ127" s="95">
        <v>1</v>
      </c>
      <c r="AK127" s="95"/>
      <c r="AL127" s="95"/>
      <c r="AM127" s="98">
        <f>SUM(AK127*10+AL127)/AJ127*10</f>
        <v>0</v>
      </c>
      <c r="AN127" s="95">
        <v>1</v>
      </c>
      <c r="AO127" s="95"/>
      <c r="AP127" s="95"/>
      <c r="AQ127" s="99">
        <f>SUM(AO127*10+AP127)/AN127*10</f>
        <v>0</v>
      </c>
      <c r="AR127" s="95">
        <v>1</v>
      </c>
      <c r="AS127" s="95"/>
      <c r="AT127" s="95"/>
      <c r="AU127" s="96">
        <f>SUM(AS127*10+AT127)/AR127*10</f>
        <v>0</v>
      </c>
      <c r="AV127" s="95">
        <v>1</v>
      </c>
      <c r="AW127" s="95"/>
      <c r="AX127" s="95"/>
      <c r="AY127" s="96">
        <f>SUM(AW127*10+AX127)/AV127*10</f>
        <v>0</v>
      </c>
      <c r="AZ127" s="100">
        <f>IF(H127&lt;250,0,IF(H127&lt;500,250,IF(H127&lt;750,"500",IF(H127&lt;1000,750,IF(H127&lt;1500,1000,IF(H127&lt;2000,1500,IF(H127&lt;2500,2000,IF(H127&lt;3000,2500,3000))))))))</f>
        <v>0</v>
      </c>
      <c r="BA127" s="101">
        <v>0</v>
      </c>
      <c r="BB127" s="102">
        <f>AZ127-BA127</f>
        <v>0</v>
      </c>
      <c r="BC127" s="100" t="str">
        <f t="shared" si="1"/>
        <v>geen actie</v>
      </c>
      <c r="BD127" s="103">
        <v>127</v>
      </c>
    </row>
    <row r="128" spans="1:56" ht="17.25" hidden="1" customHeight="1" x14ac:dyDescent="0.3">
      <c r="A128" s="86">
        <v>76</v>
      </c>
      <c r="B128" s="86" t="str">
        <f>IF(A128=BD128,"v","x")</f>
        <v>v</v>
      </c>
      <c r="C128" s="10"/>
      <c r="D128" s="88"/>
      <c r="E128" s="89"/>
      <c r="F128" s="86"/>
      <c r="G128" s="86"/>
      <c r="H128" s="91"/>
      <c r="I128" s="102"/>
      <c r="J128" s="93">
        <f>SUM(2018-I128)</f>
        <v>2018</v>
      </c>
      <c r="K128" s="94">
        <v>0</v>
      </c>
      <c r="L128" s="95">
        <v>1</v>
      </c>
      <c r="M128" s="95"/>
      <c r="N128" s="95"/>
      <c r="O128" s="96">
        <f>SUM(M128*10+N128)/L128*10</f>
        <v>0</v>
      </c>
      <c r="P128" s="95">
        <v>1</v>
      </c>
      <c r="Q128" s="95"/>
      <c r="R128" s="95"/>
      <c r="S128" s="96">
        <f>SUM(Q128*10+R128)/P128*10</f>
        <v>0</v>
      </c>
      <c r="T128" s="95">
        <v>1</v>
      </c>
      <c r="U128" s="95"/>
      <c r="V128" s="95"/>
      <c r="W128" s="96">
        <f>SUM(U128*10+V128)/T128*10</f>
        <v>0</v>
      </c>
      <c r="X128" s="95">
        <v>1</v>
      </c>
      <c r="Y128" s="95"/>
      <c r="Z128" s="95"/>
      <c r="AA128" s="96">
        <f>SUM(Y128*10+Z128)/X128*10</f>
        <v>0</v>
      </c>
      <c r="AB128" s="95">
        <v>1</v>
      </c>
      <c r="AC128" s="95"/>
      <c r="AD128" s="95"/>
      <c r="AE128" s="97">
        <f>SUM(AC128*10+AD128)/AB128*10</f>
        <v>0</v>
      </c>
      <c r="AF128" s="95">
        <v>1</v>
      </c>
      <c r="AG128" s="95"/>
      <c r="AH128" s="95"/>
      <c r="AI128" s="97">
        <f>SUM(AG128*10+AH128)/AF128*10</f>
        <v>0</v>
      </c>
      <c r="AJ128" s="95">
        <v>1</v>
      </c>
      <c r="AK128" s="95"/>
      <c r="AL128" s="95"/>
      <c r="AM128" s="98">
        <f>SUM(AK128*10+AL128)/AJ128*10</f>
        <v>0</v>
      </c>
      <c r="AN128" s="95">
        <v>1</v>
      </c>
      <c r="AO128" s="95"/>
      <c r="AP128" s="95"/>
      <c r="AQ128" s="99">
        <f>SUM(AO128*10+AP128)/AN128*10</f>
        <v>0</v>
      </c>
      <c r="AR128" s="95">
        <v>1</v>
      </c>
      <c r="AS128" s="95"/>
      <c r="AT128" s="95"/>
      <c r="AU128" s="96">
        <f>SUM(AS128*10+AT128)/AR128*10</f>
        <v>0</v>
      </c>
      <c r="AV128" s="95">
        <v>1</v>
      </c>
      <c r="AW128" s="95"/>
      <c r="AX128" s="95"/>
      <c r="AY128" s="96">
        <f>SUM(AW128*10+AX128)/AV128*10</f>
        <v>0</v>
      </c>
      <c r="AZ128" s="100">
        <f>IF(H128&lt;250,0,IF(H128&lt;500,250,IF(H128&lt;750,"500",IF(H128&lt;1000,750,IF(H128&lt;1500,1000,IF(H128&lt;2000,1500,IF(H128&lt;2500,2000,IF(H128&lt;3000,2500,3000))))))))</f>
        <v>0</v>
      </c>
      <c r="BA128" s="101">
        <v>0</v>
      </c>
      <c r="BB128" s="102">
        <f>AZ128-BA128</f>
        <v>0</v>
      </c>
      <c r="BC128" s="100" t="str">
        <f t="shared" si="1"/>
        <v>geen actie</v>
      </c>
      <c r="BD128" s="103">
        <v>76</v>
      </c>
    </row>
    <row r="129" spans="55:55" ht="17.25" customHeight="1" x14ac:dyDescent="0.3">
      <c r="BC129" s="100" t="str">
        <f t="shared" si="1"/>
        <v>geen actie</v>
      </c>
    </row>
    <row r="130" spans="55:55" ht="17.25" customHeight="1" x14ac:dyDescent="0.3">
      <c r="BC130" s="100" t="str">
        <f t="shared" si="1"/>
        <v>geen actie</v>
      </c>
    </row>
    <row r="131" spans="55:55" ht="17.25" customHeight="1" x14ac:dyDescent="0.3">
      <c r="BC131" s="100" t="str">
        <f t="shared" ref="BC131:BC136" si="2">IF(BB131=0,"geen actie",CONCATENATE("diploma uitschrijven: ",AZ131," punten"))</f>
        <v>geen actie</v>
      </c>
    </row>
    <row r="132" spans="55:55" ht="17.25" customHeight="1" x14ac:dyDescent="0.3">
      <c r="BC132" s="100" t="str">
        <f t="shared" si="2"/>
        <v>geen actie</v>
      </c>
    </row>
    <row r="133" spans="55:55" ht="17.25" customHeight="1" x14ac:dyDescent="0.3">
      <c r="BC133" s="100" t="str">
        <f t="shared" si="2"/>
        <v>geen actie</v>
      </c>
    </row>
    <row r="134" spans="55:55" ht="17.25" customHeight="1" x14ac:dyDescent="0.3">
      <c r="BC134" s="100" t="str">
        <f t="shared" si="2"/>
        <v>geen actie</v>
      </c>
    </row>
    <row r="135" spans="55:55" ht="17.25" customHeight="1" x14ac:dyDescent="0.3">
      <c r="BC135" s="100" t="str">
        <f t="shared" si="2"/>
        <v>geen actie</v>
      </c>
    </row>
    <row r="136" spans="55:55" ht="17.25" customHeight="1" x14ac:dyDescent="0.3">
      <c r="BC136" s="100" t="str">
        <f t="shared" si="2"/>
        <v>geen actie</v>
      </c>
    </row>
    <row r="137" spans="55:55" ht="17.25" customHeight="1" x14ac:dyDescent="0.3"/>
    <row r="138" spans="55:55" ht="17.25" customHeight="1" x14ac:dyDescent="0.3"/>
    <row r="139" spans="55:55" ht="17.25" customHeight="1" x14ac:dyDescent="0.3"/>
    <row r="140" spans="55:55" ht="17.25" customHeight="1" x14ac:dyDescent="0.3"/>
    <row r="141" spans="55:55" ht="17.25" customHeight="1" x14ac:dyDescent="0.3"/>
    <row r="142" spans="55:55" ht="17.25" customHeight="1" x14ac:dyDescent="0.3"/>
    <row r="143" spans="55:55" ht="17.25" customHeight="1" x14ac:dyDescent="0.3"/>
    <row r="144" spans="55:55" ht="17.25" customHeight="1" x14ac:dyDescent="0.3"/>
    <row r="145" ht="17.25" customHeight="1" x14ac:dyDescent="0.3"/>
    <row r="146" ht="17.25" customHeight="1" x14ac:dyDescent="0.3"/>
    <row r="147" ht="17.25" customHeight="1" x14ac:dyDescent="0.3"/>
  </sheetData>
  <autoFilter ref="A1:BD128" xr:uid="{00000000-0009-0000-0000-000004000000}">
    <sortState xmlns:xlrd2="http://schemas.microsoft.com/office/spreadsheetml/2017/richdata2" ref="A2:BD128">
      <sortCondition ref="E2:E128"/>
    </sortState>
  </autoFilter>
  <conditionalFormatting sqref="AZ2:BB128">
    <cfRule type="expression" dxfId="424" priority="4">
      <formula>NOT(ISERROR(SEARCH("diploma",AZ2)))</formula>
    </cfRule>
    <cfRule type="expression" dxfId="423" priority="5">
      <formula>NOT(ISERROR(SEARCH("diploma",AZ2)))</formula>
    </cfRule>
  </conditionalFormatting>
  <conditionalFormatting sqref="BC2:BC136">
    <cfRule type="expression" dxfId="422" priority="6">
      <formula>NOT(ISERROR(SEARCH("geen actie",BC2)))</formula>
    </cfRule>
    <cfRule type="expression" dxfId="421" priority="7">
      <formula>NOT(ISERROR(SEARCH("diploma uitschrijven",BC2)))</formula>
    </cfRule>
  </conditionalFormatting>
  <conditionalFormatting sqref="I8:I9 I12:I28 I34:I35 I37:I48 I78:I81 I84:I87 I98:I128">
    <cfRule type="cellIs" dxfId="420" priority="8" operator="greaterThan">
      <formula>1900</formula>
    </cfRule>
  </conditionalFormatting>
  <conditionalFormatting sqref="B2:B128">
    <cfRule type="cellIs" dxfId="419" priority="9" operator="equal">
      <formula>"v"</formula>
    </cfRule>
    <cfRule type="cellIs" dxfId="418" priority="10" operator="equal">
      <formula>"x"</formula>
    </cfRule>
  </conditionalFormatting>
  <conditionalFormatting sqref="P1">
    <cfRule type="cellIs" dxfId="417" priority="11" operator="between">
      <formula>0</formula>
      <formula>200</formula>
    </cfRule>
  </conditionalFormatting>
  <conditionalFormatting sqref="V1">
    <cfRule type="cellIs" dxfId="416" priority="12" operator="between">
      <formula>1</formula>
      <formula>200</formula>
    </cfRule>
  </conditionalFormatting>
  <conditionalFormatting sqref="T1">
    <cfRule type="cellIs" dxfId="415" priority="13" operator="between">
      <formula>0</formula>
      <formula>200</formula>
    </cfRule>
  </conditionalFormatting>
  <conditionalFormatting sqref="X1">
    <cfRule type="cellIs" dxfId="414" priority="14" operator="between">
      <formula>0</formula>
      <formula>200</formula>
    </cfRule>
  </conditionalFormatting>
  <conditionalFormatting sqref="AB1">
    <cfRule type="cellIs" dxfId="413" priority="15" operator="between">
      <formula>0</formula>
      <formula>200</formula>
    </cfRule>
  </conditionalFormatting>
  <conditionalFormatting sqref="AF1">
    <cfRule type="cellIs" dxfId="412" priority="16" operator="between">
      <formula>0</formula>
      <formula>200</formula>
    </cfRule>
  </conditionalFormatting>
  <conditionalFormatting sqref="AJ1">
    <cfRule type="cellIs" dxfId="411" priority="17" operator="between">
      <formula>0</formula>
      <formula>200</formula>
    </cfRule>
  </conditionalFormatting>
  <conditionalFormatting sqref="AN1">
    <cfRule type="cellIs" dxfId="410" priority="18" operator="between">
      <formula>0</formula>
      <formula>200</formula>
    </cfRule>
  </conditionalFormatting>
  <conditionalFormatting sqref="AR1">
    <cfRule type="cellIs" dxfId="409" priority="19" operator="between">
      <formula>0</formula>
      <formula>200</formula>
    </cfRule>
  </conditionalFormatting>
  <conditionalFormatting sqref="AV1">
    <cfRule type="cellIs" dxfId="408" priority="20" operator="between">
      <formula>0</formula>
      <formula>200</formula>
    </cfRule>
  </conditionalFormatting>
  <conditionalFormatting sqref="J2:J128">
    <cfRule type="cellIs" dxfId="407" priority="21" operator="equal">
      <formula>2018</formula>
    </cfRule>
  </conditionalFormatting>
  <conditionalFormatting sqref="L1:AY1048576">
    <cfRule type="cellIs" dxfId="406" priority="22" operator="greaterThan">
      <formula>150</formula>
    </cfRule>
  </conditionalFormatting>
  <conditionalFormatting sqref="BC40:BC136">
    <cfRule type="containsText" dxfId="405" priority="3" operator="containsText" text="diploma uitschrijven">
      <formula>NOT(ISERROR(SEARCH("diploma uitschrijven",BC40)))</formula>
    </cfRule>
    <cfRule type="containsText" dxfId="404" priority="2" operator="containsText" text="geen actie">
      <formula>NOT(ISERROR(SEARCH("geen actie",BC40)))</formula>
    </cfRule>
  </conditionalFormatting>
  <conditionalFormatting sqref="BC2:BC136">
    <cfRule type="containsText" dxfId="382" priority="1" operator="containsText" text="diploma uitschrijven">
      <formula>NOT(ISERROR(SEARCH("diploma uitschrijven",BC2)))</formula>
    </cfRule>
  </conditionalFormatting>
  <pageMargins left="0.75" right="0.75" top="1" bottom="1" header="0.51180555555555496" footer="0.51180555555555496"/>
  <pageSetup paperSize="9" firstPageNumber="0" orientation="landscape" horizontalDpi="300" verticalDpi="300"/>
  <rowBreaks count="1" manualBreakCount="1">
    <brk id="36" max="16383" man="1"/>
  </rowBreaks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205DB-7D20-4736-AACE-F9C3E88C0C8D}">
  <dimension ref="A1:AMK188"/>
  <sheetViews>
    <sheetView zoomScaleNormal="100" workbookViewId="0">
      <pane xSplit="10" ySplit="1" topLeftCell="AP2" activePane="bottomRight" state="frozen"/>
      <selection activeCell="E9" sqref="E9:E14"/>
      <selection pane="topRight" activeCell="E9" sqref="E9:E14"/>
      <selection pane="bottomLeft" activeCell="E9" sqref="E9:E14"/>
      <selection pane="bottomRight" activeCell="BD13" sqref="BD13"/>
    </sheetView>
  </sheetViews>
  <sheetFormatPr defaultColWidth="8.88671875" defaultRowHeight="14.4" x14ac:dyDescent="0.3"/>
  <cols>
    <col min="1" max="1" width="6" style="2" hidden="1" customWidth="1"/>
    <col min="2" max="2" width="6.44140625" style="2" hidden="1" customWidth="1"/>
    <col min="3" max="3" width="5.6640625" style="2" hidden="1" customWidth="1"/>
    <col min="4" max="4" width="10.44140625" style="45" hidden="1" customWidth="1"/>
    <col min="5" max="5" width="28.44140625" style="57" customWidth="1"/>
    <col min="6" max="6" width="8.33203125" style="82" customWidth="1"/>
    <col min="7" max="7" width="11.6640625" style="2" customWidth="1"/>
    <col min="8" max="8" width="9.44140625" style="35" customWidth="1"/>
    <col min="9" max="9" width="10.109375" style="2" customWidth="1"/>
    <col min="10" max="10" width="10" style="189" customWidth="1"/>
    <col min="11" max="11" width="9" style="58" customWidth="1"/>
    <col min="12" max="12" width="6.44140625" style="58" customWidth="1"/>
    <col min="13" max="13" width="5.6640625" style="58" customWidth="1"/>
    <col min="14" max="14" width="6.33203125" style="58" customWidth="1"/>
    <col min="15" max="15" width="8.33203125" style="1" customWidth="1"/>
    <col min="16" max="22" width="6.6640625" style="1" customWidth="1"/>
    <col min="23" max="23" width="6.6640625" style="2" customWidth="1"/>
    <col min="24" max="26" width="6.6640625" style="1" customWidth="1"/>
    <col min="27" max="27" width="6.6640625" style="58" customWidth="1"/>
    <col min="28" max="30" width="6.6640625" style="1" customWidth="1"/>
    <col min="31" max="34" width="6.6640625" style="58" customWidth="1"/>
    <col min="35" max="35" width="6.6640625" style="35" customWidth="1"/>
    <col min="36" max="36" width="9.109375" style="58" customWidth="1"/>
    <col min="37" max="37" width="4.109375" style="58" customWidth="1"/>
    <col min="38" max="38" width="5.44140625" style="58" customWidth="1"/>
    <col min="39" max="39" width="5.33203125" style="35" customWidth="1"/>
    <col min="40" max="40" width="6.44140625" style="58" customWidth="1"/>
    <col min="41" max="42" width="5.44140625" style="58" customWidth="1"/>
    <col min="43" max="43" width="5.44140625" style="35" customWidth="1"/>
    <col min="44" max="44" width="8.6640625" style="58" customWidth="1"/>
    <col min="45" max="46" width="5.44140625" style="58" customWidth="1"/>
    <col min="47" max="47" width="5.44140625" style="35" customWidth="1"/>
    <col min="48" max="48" width="8.6640625" style="58" customWidth="1"/>
    <col min="49" max="49" width="5.44140625" style="58" customWidth="1"/>
    <col min="50" max="50" width="5.109375" style="58" customWidth="1"/>
    <col min="51" max="52" width="6.33203125" style="35" customWidth="1"/>
    <col min="53" max="53" width="6.33203125" style="60" customWidth="1"/>
    <col min="54" max="54" width="6.33203125" style="35" customWidth="1"/>
    <col min="55" max="55" width="19.109375" style="35" customWidth="1"/>
    <col min="56" max="56" width="4.44140625" style="59" customWidth="1"/>
    <col min="57" max="57" width="12" style="1" customWidth="1"/>
    <col min="58" max="60" width="11.44140625" style="1" customWidth="1"/>
    <col min="61" max="61" width="10.109375" style="1" customWidth="1"/>
    <col min="62" max="256" width="11.44140625" style="1" customWidth="1"/>
    <col min="257" max="257" width="4.33203125" style="1" customWidth="1"/>
    <col min="258" max="258" width="6.44140625" style="1" customWidth="1"/>
    <col min="259" max="259" width="5.6640625" style="1" customWidth="1"/>
    <col min="260" max="260" width="7.33203125" style="1" customWidth="1"/>
    <col min="261" max="261" width="28.44140625" style="1" customWidth="1"/>
    <col min="262" max="262" width="7.44140625" style="1" customWidth="1"/>
    <col min="263" max="263" width="11.6640625" style="1" customWidth="1"/>
    <col min="264" max="264" width="9.44140625" style="1" customWidth="1"/>
    <col min="265" max="265" width="10.109375" style="1" customWidth="1"/>
    <col min="266" max="303" width="11.44140625" style="1" customWidth="1"/>
    <col min="304" max="304" width="8.6640625" style="1" customWidth="1"/>
    <col min="305" max="305" width="5.44140625" style="1" customWidth="1"/>
    <col min="306" max="306" width="5.109375" style="1" customWidth="1"/>
    <col min="307" max="310" width="6.33203125" style="1" customWidth="1"/>
    <col min="311" max="311" width="19" style="1" customWidth="1"/>
    <col min="312" max="312" width="4.44140625" style="1" customWidth="1"/>
    <col min="313" max="313" width="12" style="1" customWidth="1"/>
    <col min="314" max="316" width="11.44140625" style="1" customWidth="1"/>
    <col min="317" max="317" width="10.109375" style="1" customWidth="1"/>
    <col min="318" max="512" width="11.44140625" style="1" customWidth="1"/>
    <col min="513" max="513" width="4.33203125" style="1" customWidth="1"/>
    <col min="514" max="514" width="6.44140625" style="1" customWidth="1"/>
    <col min="515" max="515" width="5.6640625" style="1" customWidth="1"/>
    <col min="516" max="516" width="7.33203125" style="1" customWidth="1"/>
    <col min="517" max="517" width="28.44140625" style="1" customWidth="1"/>
    <col min="518" max="518" width="7.44140625" style="1" customWidth="1"/>
    <col min="519" max="519" width="11.6640625" style="1" customWidth="1"/>
    <col min="520" max="520" width="9.44140625" style="1" customWidth="1"/>
    <col min="521" max="521" width="10.109375" style="1" customWidth="1"/>
    <col min="522" max="559" width="11.44140625" style="1" customWidth="1"/>
    <col min="560" max="560" width="8.6640625" style="1" customWidth="1"/>
    <col min="561" max="561" width="5.44140625" style="1" customWidth="1"/>
    <col min="562" max="562" width="5.109375" style="1" customWidth="1"/>
    <col min="563" max="566" width="6.33203125" style="1" customWidth="1"/>
    <col min="567" max="567" width="19" style="1" customWidth="1"/>
    <col min="568" max="568" width="4.44140625" style="1" customWidth="1"/>
    <col min="569" max="569" width="12" style="1" customWidth="1"/>
    <col min="570" max="572" width="11.44140625" style="1" customWidth="1"/>
    <col min="573" max="573" width="10.109375" style="1" customWidth="1"/>
    <col min="574" max="768" width="11.44140625" style="1" customWidth="1"/>
    <col min="769" max="769" width="4.33203125" style="1" customWidth="1"/>
    <col min="770" max="770" width="6.44140625" style="1" customWidth="1"/>
    <col min="771" max="771" width="5.6640625" style="1" customWidth="1"/>
    <col min="772" max="772" width="7.33203125" style="1" customWidth="1"/>
    <col min="773" max="773" width="28.44140625" style="1" customWidth="1"/>
    <col min="774" max="774" width="7.44140625" style="1" customWidth="1"/>
    <col min="775" max="775" width="11.6640625" style="1" customWidth="1"/>
    <col min="776" max="776" width="9.44140625" style="1" customWidth="1"/>
    <col min="777" max="777" width="10.109375" style="1" customWidth="1"/>
    <col min="778" max="815" width="11.44140625" style="1" customWidth="1"/>
    <col min="816" max="816" width="8.6640625" style="1" customWidth="1"/>
    <col min="817" max="817" width="5.44140625" style="1" customWidth="1"/>
    <col min="818" max="818" width="5.109375" style="1" customWidth="1"/>
    <col min="819" max="822" width="6.33203125" style="1" customWidth="1"/>
    <col min="823" max="823" width="19" style="1" customWidth="1"/>
    <col min="824" max="824" width="4.44140625" style="1" customWidth="1"/>
    <col min="825" max="825" width="12" style="1" customWidth="1"/>
    <col min="826" max="828" width="11.44140625" style="1" customWidth="1"/>
    <col min="829" max="829" width="10.109375" style="1" customWidth="1"/>
    <col min="830" max="1025" width="11.44140625" style="1" customWidth="1"/>
    <col min="1026" max="16384" width="8.88671875" style="9"/>
  </cols>
  <sheetData>
    <row r="1" spans="1:75" s="67" customFormat="1" ht="42" customHeight="1" x14ac:dyDescent="0.6">
      <c r="A1" s="10" t="s">
        <v>31</v>
      </c>
      <c r="B1" s="11" t="s">
        <v>32</v>
      </c>
      <c r="C1" s="83" t="s">
        <v>33</v>
      </c>
      <c r="D1" s="133">
        <f>COUNTIF(D2:D100,"1")</f>
        <v>0</v>
      </c>
      <c r="E1" s="134" t="s">
        <v>34</v>
      </c>
      <c r="F1" s="135" t="s">
        <v>35</v>
      </c>
      <c r="G1" s="136" t="s">
        <v>36</v>
      </c>
      <c r="H1" s="16" t="s">
        <v>146</v>
      </c>
      <c r="I1" s="136" t="s">
        <v>38</v>
      </c>
      <c r="J1" s="14" t="s">
        <v>39</v>
      </c>
      <c r="K1" s="84" t="s">
        <v>40</v>
      </c>
      <c r="L1" s="18" t="s">
        <v>41</v>
      </c>
      <c r="M1" s="18" t="s">
        <v>184</v>
      </c>
      <c r="N1" s="18" t="s">
        <v>42</v>
      </c>
      <c r="O1" s="19" t="s">
        <v>43</v>
      </c>
      <c r="P1" s="18" t="s">
        <v>44</v>
      </c>
      <c r="Q1" s="18" t="s">
        <v>1</v>
      </c>
      <c r="R1" s="20" t="s">
        <v>45</v>
      </c>
      <c r="S1" s="19" t="s">
        <v>46</v>
      </c>
      <c r="T1" s="18" t="s">
        <v>44</v>
      </c>
      <c r="U1" s="18" t="s">
        <v>1</v>
      </c>
      <c r="V1" s="20" t="s">
        <v>45</v>
      </c>
      <c r="W1" s="21" t="s">
        <v>47</v>
      </c>
      <c r="X1" s="18" t="s">
        <v>44</v>
      </c>
      <c r="Y1" s="18" t="s">
        <v>1</v>
      </c>
      <c r="Z1" s="20" t="s">
        <v>45</v>
      </c>
      <c r="AA1" s="19" t="s">
        <v>48</v>
      </c>
      <c r="AB1" s="18" t="s">
        <v>44</v>
      </c>
      <c r="AC1" s="18" t="s">
        <v>1</v>
      </c>
      <c r="AD1" s="22" t="s">
        <v>49</v>
      </c>
      <c r="AE1" s="21" t="s">
        <v>50</v>
      </c>
      <c r="AF1" s="18" t="s">
        <v>44</v>
      </c>
      <c r="AG1" s="18" t="s">
        <v>1</v>
      </c>
      <c r="AH1" s="22" t="s">
        <v>49</v>
      </c>
      <c r="AI1" s="21" t="s">
        <v>51</v>
      </c>
      <c r="AJ1" s="18" t="s">
        <v>44</v>
      </c>
      <c r="AK1" s="18" t="s">
        <v>1</v>
      </c>
      <c r="AL1" s="22" t="s">
        <v>49</v>
      </c>
      <c r="AM1" s="21" t="s">
        <v>52</v>
      </c>
      <c r="AN1" s="18" t="s">
        <v>44</v>
      </c>
      <c r="AO1" s="18" t="s">
        <v>1</v>
      </c>
      <c r="AP1" s="22" t="s">
        <v>49</v>
      </c>
      <c r="AQ1" s="21" t="s">
        <v>53</v>
      </c>
      <c r="AR1" s="18" t="s">
        <v>44</v>
      </c>
      <c r="AS1" s="18" t="s">
        <v>1</v>
      </c>
      <c r="AT1" s="22" t="s">
        <v>49</v>
      </c>
      <c r="AU1" s="21" t="s">
        <v>54</v>
      </c>
      <c r="AV1" s="18" t="s">
        <v>44</v>
      </c>
      <c r="AW1" s="18" t="s">
        <v>1</v>
      </c>
      <c r="AX1" s="22" t="s">
        <v>49</v>
      </c>
      <c r="AY1" s="21" t="s">
        <v>55</v>
      </c>
      <c r="AZ1" s="23" t="s">
        <v>56</v>
      </c>
      <c r="BA1" s="24" t="s">
        <v>57</v>
      </c>
      <c r="BB1" s="23" t="s">
        <v>58</v>
      </c>
      <c r="BC1" s="25" t="s">
        <v>59</v>
      </c>
      <c r="BD1" s="25" t="s">
        <v>147</v>
      </c>
      <c r="BI1" s="85"/>
      <c r="BW1" s="85"/>
    </row>
    <row r="2" spans="1:75" ht="15.75" customHeight="1" x14ac:dyDescent="0.3">
      <c r="A2" s="3">
        <v>1</v>
      </c>
      <c r="B2" s="3" t="str">
        <f>IF(A2=BD2,"v","x")</f>
        <v>v</v>
      </c>
      <c r="C2" s="10"/>
      <c r="D2" s="193"/>
      <c r="E2" s="113" t="s">
        <v>258</v>
      </c>
      <c r="F2" s="202"/>
      <c r="G2" s="3" t="s">
        <v>79</v>
      </c>
      <c r="H2" s="28">
        <f>SUM(K2+O2+S2+W2+AA2+AE2+AI2+AM2+AQ2+AU2+AY2)</f>
        <v>39.090909090909101</v>
      </c>
      <c r="I2" s="7">
        <v>2009</v>
      </c>
      <c r="J2" s="137">
        <f>SUM(2018-I2)</f>
        <v>9</v>
      </c>
      <c r="K2" s="17">
        <v>39.090909090909101</v>
      </c>
      <c r="L2" s="30">
        <v>1</v>
      </c>
      <c r="M2" s="30"/>
      <c r="N2" s="30"/>
      <c r="O2" s="31">
        <f>SUM(M2*10+N2)/L2*10</f>
        <v>0</v>
      </c>
      <c r="P2" s="30">
        <v>1</v>
      </c>
      <c r="Q2" s="30"/>
      <c r="R2" s="30"/>
      <c r="S2" s="31">
        <f>SUM(Q2*10+R2)/P2*10</f>
        <v>0</v>
      </c>
      <c r="T2" s="30">
        <v>1</v>
      </c>
      <c r="U2" s="30"/>
      <c r="V2" s="30"/>
      <c r="W2" s="31">
        <f>SUM(U2*10+V2)/T2*10</f>
        <v>0</v>
      </c>
      <c r="X2" s="30">
        <v>1</v>
      </c>
      <c r="Y2" s="30"/>
      <c r="Z2" s="30"/>
      <c r="AA2" s="31">
        <f>SUM(Y2*10+Z2)/X2*10</f>
        <v>0</v>
      </c>
      <c r="AB2" s="30">
        <v>1</v>
      </c>
      <c r="AC2" s="30"/>
      <c r="AD2" s="30"/>
      <c r="AE2" s="138">
        <f>SUM(AC2*10+AD2)/AB2*10</f>
        <v>0</v>
      </c>
      <c r="AF2" s="30">
        <v>1</v>
      </c>
      <c r="AG2" s="30"/>
      <c r="AH2" s="30"/>
      <c r="AI2" s="138">
        <f>SUM(AG2*10+AH2)/AF2*10</f>
        <v>0</v>
      </c>
      <c r="AJ2" s="30">
        <v>1</v>
      </c>
      <c r="AK2" s="30"/>
      <c r="AL2" s="30"/>
      <c r="AM2" s="139">
        <f>SUM(AK2*10+AL2)/AJ2*10</f>
        <v>0</v>
      </c>
      <c r="AN2" s="30">
        <v>1</v>
      </c>
      <c r="AO2" s="30"/>
      <c r="AP2" s="30"/>
      <c r="AQ2" s="140">
        <f>SUM(AO2*10+AP2)/AN2*10</f>
        <v>0</v>
      </c>
      <c r="AR2" s="30">
        <v>1</v>
      </c>
      <c r="AS2" s="30"/>
      <c r="AT2" s="30"/>
      <c r="AU2" s="31">
        <f>SUM(AS2*10+AT2)/AR2*10</f>
        <v>0</v>
      </c>
      <c r="AV2" s="30">
        <v>1</v>
      </c>
      <c r="AW2" s="30"/>
      <c r="AX2" s="30"/>
      <c r="AY2" s="31">
        <f>SUM(AW2*10+AX2)/AV2*10</f>
        <v>0</v>
      </c>
      <c r="AZ2" s="33">
        <f>IF(H2&lt;250,0,IF(H2&lt;500,250,IF(H2&lt;750,"500",IF(H2&lt;1000,750,IF(H2&lt;1500,1000,IF(H2&lt;2000,1500,IF(H2&lt;2500,2000,IF(H2&lt;3000,2500,3000))))))))</f>
        <v>0</v>
      </c>
      <c r="BA2" s="34">
        <v>0</v>
      </c>
      <c r="BB2" s="6">
        <f>AZ2-BA2</f>
        <v>0</v>
      </c>
      <c r="BC2" s="33" t="str">
        <f>IF(BB2=0,"geen actie",CONCATENATE("diploma uitschrijven: ",AZ2," punten"))</f>
        <v>geen actie</v>
      </c>
      <c r="BD2" s="3">
        <v>1</v>
      </c>
    </row>
    <row r="3" spans="1:75" ht="17.25" customHeight="1" x14ac:dyDescent="0.3">
      <c r="A3" s="3">
        <v>2</v>
      </c>
      <c r="B3" s="3" t="str">
        <f>IF(A3=BD3,"v","x")</f>
        <v>v</v>
      </c>
      <c r="C3" s="3"/>
      <c r="D3" s="141"/>
      <c r="E3" s="113" t="s">
        <v>259</v>
      </c>
      <c r="F3" s="142" t="s">
        <v>260</v>
      </c>
      <c r="G3" s="3" t="s">
        <v>193</v>
      </c>
      <c r="H3" s="28">
        <f>SUM(K3+O3+S3+W3+AA3+AE3+AI3+AM3+AQ3+AU3+AY3)</f>
        <v>96.190476190476204</v>
      </c>
      <c r="I3" s="110">
        <v>2008</v>
      </c>
      <c r="J3" s="137">
        <f>SUM(2018-I3)</f>
        <v>10</v>
      </c>
      <c r="K3" s="17"/>
      <c r="L3" s="30">
        <v>1</v>
      </c>
      <c r="M3" s="30"/>
      <c r="N3" s="30"/>
      <c r="O3" s="31">
        <f>SUM(M3*10+N3)/L3*10</f>
        <v>0</v>
      </c>
      <c r="P3" s="30">
        <v>1</v>
      </c>
      <c r="Q3" s="30"/>
      <c r="R3" s="30"/>
      <c r="S3" s="31">
        <f>SUM(Q3*10+R3)/P3*10</f>
        <v>0</v>
      </c>
      <c r="T3" s="30">
        <v>14</v>
      </c>
      <c r="U3" s="30">
        <v>2</v>
      </c>
      <c r="V3" s="30">
        <v>32</v>
      </c>
      <c r="W3" s="31">
        <f>SUM(U3*10+V3)/T3*10</f>
        <v>37.142857142857146</v>
      </c>
      <c r="X3" s="30">
        <v>21</v>
      </c>
      <c r="Y3" s="30">
        <v>6</v>
      </c>
      <c r="Z3" s="30">
        <v>64</v>
      </c>
      <c r="AA3" s="31">
        <f>SUM(Y3*10+Z3)/X3*10</f>
        <v>59.047619047619051</v>
      </c>
      <c r="AB3" s="30">
        <v>1</v>
      </c>
      <c r="AC3" s="30"/>
      <c r="AD3" s="30"/>
      <c r="AE3" s="138">
        <f>SUM(AC3*10+AD3)/AB3*10</f>
        <v>0</v>
      </c>
      <c r="AF3" s="30">
        <v>1</v>
      </c>
      <c r="AG3" s="30"/>
      <c r="AH3" s="30"/>
      <c r="AI3" s="138">
        <f>SUM(AG3*10+AH3)/AF3*10</f>
        <v>0</v>
      </c>
      <c r="AJ3" s="30">
        <v>1</v>
      </c>
      <c r="AK3" s="30"/>
      <c r="AL3" s="30"/>
      <c r="AM3" s="139">
        <f>SUM(AK3*10+AL3)/AJ3*10</f>
        <v>0</v>
      </c>
      <c r="AN3" s="30">
        <v>1</v>
      </c>
      <c r="AO3" s="30"/>
      <c r="AP3" s="30"/>
      <c r="AQ3" s="140">
        <f>SUM(AO3*10+AP3)/AN3*10</f>
        <v>0</v>
      </c>
      <c r="AR3" s="30">
        <v>1</v>
      </c>
      <c r="AS3" s="30"/>
      <c r="AT3" s="30"/>
      <c r="AU3" s="31">
        <f>SUM(AS3*10+AT3)/AR3*10</f>
        <v>0</v>
      </c>
      <c r="AV3" s="30">
        <v>1</v>
      </c>
      <c r="AW3" s="30"/>
      <c r="AX3" s="30"/>
      <c r="AY3" s="31">
        <f>SUM(AW3*10+AX3)/AV3*10</f>
        <v>0</v>
      </c>
      <c r="AZ3" s="33">
        <f>IF(H3&lt;250,0,IF(H3&lt;500,250,IF(H3&lt;750,"500",IF(H3&lt;1000,750,IF(H3&lt;1500,1000,IF(H3&lt;2000,1500,IF(H3&lt;2500,2000,IF(H3&lt;3000,2500,3000))))))))</f>
        <v>0</v>
      </c>
      <c r="BA3" s="34">
        <v>0</v>
      </c>
      <c r="BB3" s="6">
        <f>AZ3-BA3</f>
        <v>0</v>
      </c>
      <c r="BC3" s="33" t="str">
        <f t="shared" ref="BC3:BC17" si="0">IF(BB3=0,"geen actie",CONCATENATE("diploma uitschrijven: ",AZ3," punten"))</f>
        <v>geen actie</v>
      </c>
      <c r="BD3" s="3">
        <v>2</v>
      </c>
    </row>
    <row r="4" spans="1:75" ht="18" customHeight="1" x14ac:dyDescent="0.3">
      <c r="A4" s="3">
        <v>3</v>
      </c>
      <c r="B4" s="3" t="str">
        <f>IF(A4=BD4,"v","x")</f>
        <v>v</v>
      </c>
      <c r="C4" s="3"/>
      <c r="D4" s="143"/>
      <c r="E4" s="113" t="s">
        <v>261</v>
      </c>
      <c r="F4" s="142"/>
      <c r="G4" s="3" t="s">
        <v>189</v>
      </c>
      <c r="H4" s="28">
        <f>SUM(K4+O4+S4+W4+AA4+AE4+AI4+AM4+AQ4+AU4+AY4)</f>
        <v>80.714285714285708</v>
      </c>
      <c r="I4" s="110">
        <v>2008</v>
      </c>
      <c r="J4" s="137">
        <f>SUM(2018-I4)</f>
        <v>10</v>
      </c>
      <c r="K4" s="17"/>
      <c r="L4" s="30">
        <v>1</v>
      </c>
      <c r="M4" s="30"/>
      <c r="N4" s="30"/>
      <c r="O4" s="31">
        <f>SUM(M4*10+N4)/L4*10</f>
        <v>0</v>
      </c>
      <c r="P4" s="30">
        <v>1</v>
      </c>
      <c r="Q4" s="30"/>
      <c r="R4" s="30"/>
      <c r="S4" s="31">
        <f>SUM(Q4*10+R4)/P4*10</f>
        <v>0</v>
      </c>
      <c r="T4" s="30">
        <v>14</v>
      </c>
      <c r="U4" s="30">
        <v>6</v>
      </c>
      <c r="V4" s="30">
        <v>53</v>
      </c>
      <c r="W4" s="31">
        <f>SUM(U4*10+V4)/T4*10</f>
        <v>80.714285714285708</v>
      </c>
      <c r="X4" s="30">
        <v>1</v>
      </c>
      <c r="Y4" s="30"/>
      <c r="Z4" s="30"/>
      <c r="AA4" s="31">
        <f>SUM(Y4*10+Z4)/X4*10</f>
        <v>0</v>
      </c>
      <c r="AB4" s="30">
        <v>1</v>
      </c>
      <c r="AC4" s="30"/>
      <c r="AD4" s="30"/>
      <c r="AE4" s="138">
        <f>SUM(AC4*10+AD4)/AB4*10</f>
        <v>0</v>
      </c>
      <c r="AF4" s="30">
        <v>1</v>
      </c>
      <c r="AG4" s="30"/>
      <c r="AH4" s="30"/>
      <c r="AI4" s="138">
        <f>SUM(AG4*10+AH4)/AF4*10</f>
        <v>0</v>
      </c>
      <c r="AJ4" s="30">
        <v>1</v>
      </c>
      <c r="AK4" s="30"/>
      <c r="AL4" s="30"/>
      <c r="AM4" s="139">
        <f>SUM(AK4*10+AL4)/AJ4*10</f>
        <v>0</v>
      </c>
      <c r="AN4" s="30">
        <v>1</v>
      </c>
      <c r="AO4" s="30"/>
      <c r="AP4" s="30"/>
      <c r="AQ4" s="140">
        <f>SUM(AO4*10+AP4)/AN4*10</f>
        <v>0</v>
      </c>
      <c r="AR4" s="30">
        <v>1</v>
      </c>
      <c r="AS4" s="30"/>
      <c r="AT4" s="30"/>
      <c r="AU4" s="31">
        <f>SUM(AS4*10+AT4)/AR4*10</f>
        <v>0</v>
      </c>
      <c r="AV4" s="30">
        <v>1</v>
      </c>
      <c r="AW4" s="30"/>
      <c r="AX4" s="30"/>
      <c r="AY4" s="31">
        <f>SUM(AW4*10+AX4)/AV4*10</f>
        <v>0</v>
      </c>
      <c r="AZ4" s="33">
        <f>IF(H4&lt;250,0,IF(H4&lt;500,250,IF(H4&lt;750,"500",IF(H4&lt;1000,750,IF(H4&lt;1500,1000,IF(H4&lt;2000,1500,IF(H4&lt;2500,2000,IF(H4&lt;3000,2500,3000))))))))</f>
        <v>0</v>
      </c>
      <c r="BA4" s="34">
        <v>0</v>
      </c>
      <c r="BB4" s="6">
        <f>AZ4-BA4</f>
        <v>0</v>
      </c>
      <c r="BC4" s="33" t="str">
        <f t="shared" si="0"/>
        <v>geen actie</v>
      </c>
      <c r="BD4" s="3">
        <v>3</v>
      </c>
    </row>
    <row r="5" spans="1:75" ht="23.25" customHeight="1" x14ac:dyDescent="0.3">
      <c r="A5" s="3">
        <v>4</v>
      </c>
      <c r="B5" s="3" t="str">
        <f>IF(A5=BD5,"v","x")</f>
        <v>v</v>
      </c>
      <c r="C5" s="10"/>
      <c r="D5" s="44"/>
      <c r="E5" s="113" t="s">
        <v>203</v>
      </c>
      <c r="F5" s="110"/>
      <c r="G5" s="3" t="s">
        <v>204</v>
      </c>
      <c r="H5" s="28">
        <f>SUM(K5+O5+S5+W5+AA5+AE5+AI5+AM5+AQ5+AU5+AY5)</f>
        <v>739.79166666666697</v>
      </c>
      <c r="I5" s="7">
        <v>2008</v>
      </c>
      <c r="J5" s="137">
        <f>SUM(2018-I5)</f>
        <v>10</v>
      </c>
      <c r="K5" s="17">
        <v>739.79166666666697</v>
      </c>
      <c r="L5" s="30">
        <v>1</v>
      </c>
      <c r="M5" s="30"/>
      <c r="N5" s="30"/>
      <c r="O5" s="31">
        <f>SUM(M5*10+N5)/L5*10</f>
        <v>0</v>
      </c>
      <c r="P5" s="30">
        <v>1</v>
      </c>
      <c r="Q5" s="30"/>
      <c r="R5" s="30"/>
      <c r="S5" s="31">
        <f>SUM(Q5*10+R5)/P5*10</f>
        <v>0</v>
      </c>
      <c r="T5" s="30">
        <v>1</v>
      </c>
      <c r="U5" s="30"/>
      <c r="V5" s="30"/>
      <c r="W5" s="31">
        <f>SUM(U5*10+V5)/T5*10</f>
        <v>0</v>
      </c>
      <c r="X5" s="30">
        <v>1</v>
      </c>
      <c r="Y5" s="30"/>
      <c r="Z5" s="30"/>
      <c r="AA5" s="31">
        <f>SUM(Y5*10+Z5)/X5*10</f>
        <v>0</v>
      </c>
      <c r="AB5" s="30">
        <v>1</v>
      </c>
      <c r="AC5" s="30"/>
      <c r="AD5" s="30"/>
      <c r="AE5" s="138">
        <f>SUM(AC5*10+AD5)/AB5*10</f>
        <v>0</v>
      </c>
      <c r="AF5" s="30">
        <v>1</v>
      </c>
      <c r="AG5" s="30"/>
      <c r="AH5" s="30"/>
      <c r="AI5" s="138">
        <f>SUM(AG5*10+AH5)/AF5*10</f>
        <v>0</v>
      </c>
      <c r="AJ5" s="30">
        <v>1</v>
      </c>
      <c r="AK5" s="30"/>
      <c r="AL5" s="30"/>
      <c r="AM5" s="139">
        <f>SUM(AK5*10+AL5)/AJ5*10</f>
        <v>0</v>
      </c>
      <c r="AN5" s="30">
        <v>1</v>
      </c>
      <c r="AO5" s="30"/>
      <c r="AP5" s="30"/>
      <c r="AQ5" s="140">
        <f>SUM(AO5*10+AP5)/AN5*10</f>
        <v>0</v>
      </c>
      <c r="AR5" s="30">
        <v>1</v>
      </c>
      <c r="AS5" s="30"/>
      <c r="AT5" s="30"/>
      <c r="AU5" s="31">
        <f>SUM(AS5*10+AT5)/AR5*10</f>
        <v>0</v>
      </c>
      <c r="AV5" s="30">
        <v>1</v>
      </c>
      <c r="AW5" s="30"/>
      <c r="AX5" s="30"/>
      <c r="AY5" s="31">
        <f>SUM(AW5*10+AX5)/AV5*10</f>
        <v>0</v>
      </c>
      <c r="AZ5" s="33" t="str">
        <f>IF(H5&lt;250,0,IF(H5&lt;500,250,IF(H5&lt;750,"500",IF(H5&lt;1000,750,IF(H5&lt;1500,1000,IF(H5&lt;2000,1500,IF(H5&lt;2500,2000,IF(H5&lt;3000,2500,3000))))))))</f>
        <v>500</v>
      </c>
      <c r="BA5" s="34">
        <v>500</v>
      </c>
      <c r="BB5" s="6">
        <f>AZ5-BA5</f>
        <v>0</v>
      </c>
      <c r="BC5" s="33" t="str">
        <f t="shared" si="0"/>
        <v>geen actie</v>
      </c>
      <c r="BD5" s="3">
        <v>4</v>
      </c>
    </row>
    <row r="6" spans="1:75" ht="17.25" customHeight="1" x14ac:dyDescent="0.3">
      <c r="A6" s="3">
        <v>5</v>
      </c>
      <c r="B6" s="3" t="str">
        <f>IF(A6=BD6,"v","x")</f>
        <v>v</v>
      </c>
      <c r="C6" s="10"/>
      <c r="D6" s="141"/>
      <c r="E6" s="113" t="s">
        <v>262</v>
      </c>
      <c r="F6" s="110">
        <v>117031</v>
      </c>
      <c r="G6" s="3" t="s">
        <v>202</v>
      </c>
      <c r="H6" s="28">
        <f>SUM(K6+O6+S6+W6+AA6+AE6+AI6+AM6+AQ6+AU6+AY6)</f>
        <v>1038.5999694749692</v>
      </c>
      <c r="I6" s="7">
        <v>2008</v>
      </c>
      <c r="J6" s="137">
        <f>SUM(2018-I6)</f>
        <v>10</v>
      </c>
      <c r="K6" s="17">
        <v>827.49007936507905</v>
      </c>
      <c r="L6" s="30">
        <v>13</v>
      </c>
      <c r="M6" s="30">
        <v>1</v>
      </c>
      <c r="N6" s="30">
        <v>31</v>
      </c>
      <c r="O6" s="31">
        <f>SUM(M6*10+N6)/L6*10</f>
        <v>31.538461538461537</v>
      </c>
      <c r="P6" s="30">
        <v>15</v>
      </c>
      <c r="Q6" s="30">
        <v>3</v>
      </c>
      <c r="R6" s="30">
        <v>39</v>
      </c>
      <c r="S6" s="31">
        <f>SUM(Q6*10+R6)/P6*10</f>
        <v>46</v>
      </c>
      <c r="T6" s="30">
        <v>14</v>
      </c>
      <c r="U6" s="30">
        <v>12</v>
      </c>
      <c r="V6" s="30">
        <v>67</v>
      </c>
      <c r="W6" s="31">
        <f>SUM(U6*10+V6)/T6*10</f>
        <v>133.57142857142858</v>
      </c>
      <c r="X6" s="30">
        <v>1</v>
      </c>
      <c r="Y6" s="30"/>
      <c r="Z6" s="30"/>
      <c r="AA6" s="31">
        <f>SUM(Y6*10+Z6)/X6*10</f>
        <v>0</v>
      </c>
      <c r="AB6" s="30">
        <v>1</v>
      </c>
      <c r="AC6" s="30"/>
      <c r="AD6" s="30"/>
      <c r="AE6" s="138">
        <f>SUM(AC6*10+AD6)/AB6*10</f>
        <v>0</v>
      </c>
      <c r="AF6" s="30">
        <v>1</v>
      </c>
      <c r="AG6" s="30"/>
      <c r="AH6" s="30"/>
      <c r="AI6" s="138">
        <f>SUM(AG6*10+AH6)/AF6*10</f>
        <v>0</v>
      </c>
      <c r="AJ6" s="30">
        <v>1</v>
      </c>
      <c r="AK6" s="30"/>
      <c r="AL6" s="30"/>
      <c r="AM6" s="139">
        <f>SUM(AK6*10+AL6)/AJ6*10</f>
        <v>0</v>
      </c>
      <c r="AN6" s="30">
        <v>1</v>
      </c>
      <c r="AO6" s="30"/>
      <c r="AP6" s="30"/>
      <c r="AQ6" s="140">
        <f>SUM(AO6*10+AP6)/AN6*10</f>
        <v>0</v>
      </c>
      <c r="AR6" s="30">
        <v>1</v>
      </c>
      <c r="AS6" s="30"/>
      <c r="AT6" s="30"/>
      <c r="AU6" s="31">
        <f>SUM(AS6*10+AT6)/AR6*10</f>
        <v>0</v>
      </c>
      <c r="AV6" s="30">
        <v>1</v>
      </c>
      <c r="AW6" s="30"/>
      <c r="AX6" s="30"/>
      <c r="AY6" s="31">
        <f>SUM(AW6*10+AX6)/AV6*10</f>
        <v>0</v>
      </c>
      <c r="AZ6" s="33">
        <f>IF(H6&lt;250,0,IF(H6&lt;500,250,IF(H6&lt;750,"500",IF(H6&lt;1000,750,IF(H6&lt;1500,1000,IF(H6&lt;2000,1500,IF(H6&lt;2500,2000,IF(H6&lt;3000,2500,3000))))))))</f>
        <v>1000</v>
      </c>
      <c r="BA6" s="34">
        <v>1000</v>
      </c>
      <c r="BB6" s="6">
        <f>AZ6-BA6</f>
        <v>0</v>
      </c>
      <c r="BC6" s="33" t="str">
        <f t="shared" si="0"/>
        <v>geen actie</v>
      </c>
      <c r="BD6" s="3">
        <v>5</v>
      </c>
    </row>
    <row r="7" spans="1:75" ht="17.25" customHeight="1" x14ac:dyDescent="0.3">
      <c r="A7" s="3">
        <v>10</v>
      </c>
      <c r="B7" s="3" t="str">
        <f>IF(A7=BD7,"v","x")</f>
        <v>v</v>
      </c>
      <c r="C7" s="10"/>
      <c r="D7" s="141"/>
      <c r="E7" s="113" t="s">
        <v>485</v>
      </c>
      <c r="F7" s="110">
        <v>117768</v>
      </c>
      <c r="G7" s="3" t="s">
        <v>63</v>
      </c>
      <c r="H7" s="28">
        <f>SUM(K7+O7+S7+W7+AA7+AE7+AI7+AM7+AQ7+AU7+AY7)</f>
        <v>1239.9194139194137</v>
      </c>
      <c r="I7" s="7">
        <v>2007</v>
      </c>
      <c r="J7" s="137">
        <f>SUM(2018-I7)</f>
        <v>11</v>
      </c>
      <c r="K7" s="17">
        <v>906</v>
      </c>
      <c r="L7" s="30">
        <v>13</v>
      </c>
      <c r="M7" s="30">
        <v>7</v>
      </c>
      <c r="N7" s="30">
        <v>49</v>
      </c>
      <c r="O7" s="31">
        <f>SUM(M7*10+N7)/L7*10</f>
        <v>91.538461538461533</v>
      </c>
      <c r="P7" s="30">
        <v>1</v>
      </c>
      <c r="Q7" s="30"/>
      <c r="R7" s="30"/>
      <c r="S7" s="31">
        <f>SUM(Q7*10+R7)/P7*10</f>
        <v>0</v>
      </c>
      <c r="T7" s="30">
        <v>14</v>
      </c>
      <c r="U7" s="30">
        <v>12</v>
      </c>
      <c r="V7" s="30">
        <v>66</v>
      </c>
      <c r="W7" s="31">
        <f>SUM(U7*10+V7)/T7*10</f>
        <v>132.85714285714286</v>
      </c>
      <c r="X7" s="30">
        <v>21</v>
      </c>
      <c r="Y7" s="30">
        <v>14</v>
      </c>
      <c r="Z7" s="30">
        <v>90</v>
      </c>
      <c r="AA7" s="31">
        <f>SUM(Y7*10+Z7)/X7*10</f>
        <v>109.52380952380952</v>
      </c>
      <c r="AB7" s="30">
        <v>1</v>
      </c>
      <c r="AC7" s="30"/>
      <c r="AD7" s="30"/>
      <c r="AE7" s="138">
        <f>SUM(AC7*10+AD7)/AB7*10</f>
        <v>0</v>
      </c>
      <c r="AF7" s="30">
        <v>1</v>
      </c>
      <c r="AG7" s="30"/>
      <c r="AH7" s="30"/>
      <c r="AI7" s="138">
        <f>SUM(AG7*10+AH7)/AF7*10</f>
        <v>0</v>
      </c>
      <c r="AJ7" s="30">
        <v>1</v>
      </c>
      <c r="AK7" s="30"/>
      <c r="AL7" s="30"/>
      <c r="AM7" s="139">
        <f>SUM(AK7*10+AL7)/AJ7*10</f>
        <v>0</v>
      </c>
      <c r="AN7" s="30">
        <v>1</v>
      </c>
      <c r="AO7" s="30"/>
      <c r="AP7" s="30"/>
      <c r="AQ7" s="140">
        <f>SUM(AO7*10+AP7)/AN7*10</f>
        <v>0</v>
      </c>
      <c r="AR7" s="30">
        <v>1</v>
      </c>
      <c r="AS7" s="30"/>
      <c r="AT7" s="30"/>
      <c r="AU7" s="31">
        <f>SUM(AS7*10+AT7)/AR7*10</f>
        <v>0</v>
      </c>
      <c r="AV7" s="30">
        <v>1</v>
      </c>
      <c r="AW7" s="30"/>
      <c r="AX7" s="30"/>
      <c r="AY7" s="31">
        <f>SUM(AW7*10+AX7)/AV7*10</f>
        <v>0</v>
      </c>
      <c r="AZ7" s="33">
        <f>IF(H7&lt;250,0,IF(H7&lt;500,250,IF(H7&lt;750,"500",IF(H7&lt;1000,750,IF(H7&lt;1500,1000,IF(H7&lt;2000,1500,IF(H7&lt;2500,2000,IF(H7&lt;3000,2500,3000))))))))</f>
        <v>1000</v>
      </c>
      <c r="BA7" s="34">
        <v>750</v>
      </c>
      <c r="BB7" s="6">
        <f>AZ7-BA7</f>
        <v>250</v>
      </c>
      <c r="BC7" s="33" t="str">
        <f t="shared" si="0"/>
        <v>diploma uitschrijven: 1000 punten</v>
      </c>
      <c r="BD7" s="3">
        <v>10</v>
      </c>
    </row>
    <row r="8" spans="1:75" ht="17.25" customHeight="1" x14ac:dyDescent="0.3">
      <c r="A8" s="3">
        <v>6</v>
      </c>
      <c r="B8" s="3" t="str">
        <f>IF(A8=BD8,"v","x")</f>
        <v>v</v>
      </c>
      <c r="C8" s="3"/>
      <c r="D8" s="44"/>
      <c r="E8" s="113" t="s">
        <v>263</v>
      </c>
      <c r="F8" s="142"/>
      <c r="G8" s="3" t="s">
        <v>63</v>
      </c>
      <c r="H8" s="28">
        <f>SUM(K8+O8+S8+W8+AA8+AE8+AI8+AM8+AQ8+AU8+AY8)</f>
        <v>1033.9112554112601</v>
      </c>
      <c r="I8" s="110">
        <v>2007</v>
      </c>
      <c r="J8" s="137">
        <f>SUM(2018-I8)</f>
        <v>11</v>
      </c>
      <c r="K8" s="17">
        <v>1033.9112554112601</v>
      </c>
      <c r="L8" s="30">
        <v>1</v>
      </c>
      <c r="M8" s="30"/>
      <c r="N8" s="30"/>
      <c r="O8" s="31">
        <f>SUM(M8*10+N8)/L8*10</f>
        <v>0</v>
      </c>
      <c r="P8" s="30">
        <v>1</v>
      </c>
      <c r="Q8" s="30"/>
      <c r="R8" s="30"/>
      <c r="S8" s="31">
        <f>SUM(Q8*10+R8)/P8*10</f>
        <v>0</v>
      </c>
      <c r="T8" s="30">
        <v>1</v>
      </c>
      <c r="U8" s="30"/>
      <c r="V8" s="30"/>
      <c r="W8" s="31">
        <f>SUM(U8*10+V8)/T8*10</f>
        <v>0</v>
      </c>
      <c r="X8" s="30">
        <v>1</v>
      </c>
      <c r="Y8" s="30"/>
      <c r="Z8" s="30"/>
      <c r="AA8" s="31">
        <f>SUM(Y8*10+Z8)/X8*10</f>
        <v>0</v>
      </c>
      <c r="AB8" s="30">
        <v>1</v>
      </c>
      <c r="AC8" s="30"/>
      <c r="AD8" s="30"/>
      <c r="AE8" s="138">
        <f>SUM(AC8*10+AD8)/AB8*10</f>
        <v>0</v>
      </c>
      <c r="AF8" s="30">
        <v>1</v>
      </c>
      <c r="AG8" s="30"/>
      <c r="AH8" s="30"/>
      <c r="AI8" s="138">
        <f>SUM(AG8*10+AH8)/AF8*10</f>
        <v>0</v>
      </c>
      <c r="AJ8" s="30">
        <v>1</v>
      </c>
      <c r="AK8" s="30"/>
      <c r="AL8" s="30"/>
      <c r="AM8" s="139">
        <f>SUM(AK8*10+AL8)/AJ8*10</f>
        <v>0</v>
      </c>
      <c r="AN8" s="30">
        <v>1</v>
      </c>
      <c r="AO8" s="30"/>
      <c r="AP8" s="30"/>
      <c r="AQ8" s="140">
        <f>SUM(AO8*10+AP8)/AN8*10</f>
        <v>0</v>
      </c>
      <c r="AR8" s="30">
        <v>1</v>
      </c>
      <c r="AS8" s="30"/>
      <c r="AT8" s="30"/>
      <c r="AU8" s="31">
        <f>SUM(AS8*10+AT8)/AR8*10</f>
        <v>0</v>
      </c>
      <c r="AV8" s="30">
        <v>1</v>
      </c>
      <c r="AW8" s="30"/>
      <c r="AX8" s="30"/>
      <c r="AY8" s="31">
        <f>SUM(AW8*10+AX8)/AV8*10</f>
        <v>0</v>
      </c>
      <c r="AZ8" s="33">
        <f>IF(H8&lt;250,0,IF(H8&lt;500,250,IF(H8&lt;750,"500",IF(H8&lt;1000,750,IF(H8&lt;1500,1000,IF(H8&lt;2000,1500,IF(H8&lt;2500,2000,IF(H8&lt;3000,2500,3000))))))))</f>
        <v>1000</v>
      </c>
      <c r="BA8" s="34">
        <v>1000</v>
      </c>
      <c r="BB8" s="6">
        <f>AZ8-BA8</f>
        <v>0</v>
      </c>
      <c r="BC8" s="33" t="str">
        <f t="shared" si="0"/>
        <v>geen actie</v>
      </c>
      <c r="BD8" s="3">
        <v>6</v>
      </c>
    </row>
    <row r="9" spans="1:75" ht="17.25" customHeight="1" x14ac:dyDescent="0.3">
      <c r="A9" s="3">
        <v>7</v>
      </c>
      <c r="B9" s="3" t="str">
        <f>IF(A9=BD9,"v","x")</f>
        <v>v</v>
      </c>
      <c r="C9" s="10"/>
      <c r="D9" s="141"/>
      <c r="E9" s="113" t="s">
        <v>264</v>
      </c>
      <c r="F9" s="110">
        <v>117781</v>
      </c>
      <c r="G9" s="110" t="s">
        <v>76</v>
      </c>
      <c r="H9" s="28">
        <f>SUM(K9+O9+S9+W9+AA9+AE9+AI9+AM9+AQ9+AU9+AY9)</f>
        <v>159.28571428571428</v>
      </c>
      <c r="I9" s="7">
        <v>2006</v>
      </c>
      <c r="J9" s="137">
        <f>SUM(2018-I9)</f>
        <v>12</v>
      </c>
      <c r="K9" s="17"/>
      <c r="L9" s="30">
        <v>1</v>
      </c>
      <c r="M9" s="30"/>
      <c r="N9" s="30"/>
      <c r="O9" s="31">
        <f>SUM(M9*10+N9)/L9*10</f>
        <v>0</v>
      </c>
      <c r="P9" s="30">
        <v>1</v>
      </c>
      <c r="Q9" s="30"/>
      <c r="R9" s="30"/>
      <c r="S9" s="31">
        <f>SUM(Q9*10+R9)/P9*10</f>
        <v>0</v>
      </c>
      <c r="T9" s="30">
        <v>14</v>
      </c>
      <c r="U9" s="30">
        <v>9</v>
      </c>
      <c r="V9" s="30">
        <v>59</v>
      </c>
      <c r="W9" s="31">
        <f>SUM(U9*10+V9)/T9*10</f>
        <v>106.42857142857142</v>
      </c>
      <c r="X9" s="30">
        <v>21</v>
      </c>
      <c r="Y9" s="30">
        <v>5</v>
      </c>
      <c r="Z9" s="30">
        <v>61</v>
      </c>
      <c r="AA9" s="31">
        <f>SUM(Y9*10+Z9)/X9*10</f>
        <v>52.857142857142854</v>
      </c>
      <c r="AB9" s="30">
        <v>1</v>
      </c>
      <c r="AC9" s="30"/>
      <c r="AD9" s="30"/>
      <c r="AE9" s="138">
        <f>SUM(AC9*10+AD9)/AB9*10</f>
        <v>0</v>
      </c>
      <c r="AF9" s="30">
        <v>1</v>
      </c>
      <c r="AG9" s="30"/>
      <c r="AH9" s="30"/>
      <c r="AI9" s="138">
        <f>SUM(AG9*10+AH9)/AF9*10</f>
        <v>0</v>
      </c>
      <c r="AJ9" s="30">
        <v>1</v>
      </c>
      <c r="AK9" s="30"/>
      <c r="AL9" s="30"/>
      <c r="AM9" s="139">
        <f>SUM(AK9*10+AL9)/AJ9*10</f>
        <v>0</v>
      </c>
      <c r="AN9" s="30">
        <v>1</v>
      </c>
      <c r="AO9" s="30"/>
      <c r="AP9" s="30"/>
      <c r="AQ9" s="140">
        <f>SUM(AO9*10+AP9)/AN9*10</f>
        <v>0</v>
      </c>
      <c r="AR9" s="30">
        <v>1</v>
      </c>
      <c r="AS9" s="30"/>
      <c r="AT9" s="30"/>
      <c r="AU9" s="31">
        <f>SUM(AS9*10+AT9)/AR9*10</f>
        <v>0</v>
      </c>
      <c r="AV9" s="30">
        <v>1</v>
      </c>
      <c r="AW9" s="30"/>
      <c r="AX9" s="30"/>
      <c r="AY9" s="31">
        <f>SUM(AW9*10+AX9/2)/AV9*10</f>
        <v>0</v>
      </c>
      <c r="AZ9" s="33">
        <f>IF(H9&lt;250,0,IF(H9&lt;500,250,IF(H9&lt;750,"500",IF(H9&lt;1000,750,IF(H9&lt;1500,1000,IF(H9&lt;2000,1500,IF(H9&lt;2500,2000,IF(H9&lt;3000,2500,3000))))))))</f>
        <v>0</v>
      </c>
      <c r="BA9" s="34">
        <v>0</v>
      </c>
      <c r="BB9" s="6">
        <f>AZ9-BA9</f>
        <v>0</v>
      </c>
      <c r="BC9" s="33" t="str">
        <f t="shared" si="0"/>
        <v>geen actie</v>
      </c>
      <c r="BD9" s="3">
        <v>7</v>
      </c>
      <c r="BE9" s="144"/>
    </row>
    <row r="10" spans="1:75" ht="17.25" customHeight="1" x14ac:dyDescent="0.3">
      <c r="A10" s="3">
        <v>8</v>
      </c>
      <c r="B10" s="3" t="str">
        <f>IF(A10=BD10,"v","x")</f>
        <v>v</v>
      </c>
      <c r="C10" s="10"/>
      <c r="D10" s="44"/>
      <c r="E10" s="113" t="s">
        <v>265</v>
      </c>
      <c r="F10" s="110"/>
      <c r="G10" s="110" t="s">
        <v>204</v>
      </c>
      <c r="H10" s="28">
        <f>SUM(K10+O10+S10+W10+AA10+AE10+AI10+AM10+AQ10+AU10+AY10)</f>
        <v>395.07142857142901</v>
      </c>
      <c r="I10" s="7">
        <v>2009</v>
      </c>
      <c r="J10" s="137">
        <f>SUM(2018-I10)</f>
        <v>9</v>
      </c>
      <c r="K10" s="17">
        <v>395.07142857142901</v>
      </c>
      <c r="L10" s="30">
        <v>1</v>
      </c>
      <c r="M10" s="30"/>
      <c r="N10" s="30"/>
      <c r="O10" s="31">
        <f>SUM(M10*10+N10)/L10*10</f>
        <v>0</v>
      </c>
      <c r="P10" s="30">
        <v>1</v>
      </c>
      <c r="Q10" s="30"/>
      <c r="R10" s="30"/>
      <c r="S10" s="31">
        <f>SUM(Q10*10+R10)/P10*10</f>
        <v>0</v>
      </c>
      <c r="T10" s="30">
        <v>1</v>
      </c>
      <c r="U10" s="30"/>
      <c r="V10" s="30"/>
      <c r="W10" s="31">
        <f>SUM(U10*10+V10)/T10*10</f>
        <v>0</v>
      </c>
      <c r="X10" s="30">
        <v>1</v>
      </c>
      <c r="Y10" s="30"/>
      <c r="Z10" s="30"/>
      <c r="AA10" s="31">
        <f>SUM(Y10*10+Z10)/X10*10</f>
        <v>0</v>
      </c>
      <c r="AB10" s="30">
        <v>1</v>
      </c>
      <c r="AC10" s="30"/>
      <c r="AD10" s="30"/>
      <c r="AE10" s="138">
        <f>SUM(AC10*10+AD10)/AB10*10</f>
        <v>0</v>
      </c>
      <c r="AF10" s="30">
        <v>1</v>
      </c>
      <c r="AG10" s="30"/>
      <c r="AH10" s="30"/>
      <c r="AI10" s="138">
        <f>SUM(AG10*10+AH10)/AF10*10</f>
        <v>0</v>
      </c>
      <c r="AJ10" s="30">
        <v>1</v>
      </c>
      <c r="AK10" s="30"/>
      <c r="AL10" s="30"/>
      <c r="AM10" s="139">
        <f>SUM(AK10*10+AL10)/AJ10*10</f>
        <v>0</v>
      </c>
      <c r="AN10" s="30">
        <v>1</v>
      </c>
      <c r="AO10" s="30"/>
      <c r="AP10" s="30"/>
      <c r="AQ10" s="140">
        <f>SUM(AO10*10+AP10)/AN10*10</f>
        <v>0</v>
      </c>
      <c r="AR10" s="30">
        <v>1</v>
      </c>
      <c r="AS10" s="30"/>
      <c r="AT10" s="30"/>
      <c r="AU10" s="31">
        <f>SUM(AS10*10+AT10)/AR10*10</f>
        <v>0</v>
      </c>
      <c r="AV10" s="30">
        <v>1</v>
      </c>
      <c r="AW10" s="30"/>
      <c r="AX10" s="30"/>
      <c r="AY10" s="31">
        <f>SUM(AW10*10+AX10)/AV10*10</f>
        <v>0</v>
      </c>
      <c r="AZ10" s="33">
        <f>IF(H10&lt;250,0,IF(H10&lt;500,250,IF(H10&lt;750,"500",IF(H10&lt;1000,750,IF(H10&lt;1500,1000,IF(H10&lt;2000,1500,IF(H10&lt;2500,2000,IF(H10&lt;3000,2500,3000))))))))</f>
        <v>250</v>
      </c>
      <c r="BA10" s="34">
        <v>250</v>
      </c>
      <c r="BB10" s="6">
        <f>AZ10-BA10</f>
        <v>0</v>
      </c>
      <c r="BC10" s="33" t="str">
        <f t="shared" si="0"/>
        <v>geen actie</v>
      </c>
      <c r="BD10" s="3">
        <v>8</v>
      </c>
    </row>
    <row r="11" spans="1:75" ht="17.25" customHeight="1" x14ac:dyDescent="0.3">
      <c r="A11" s="3">
        <v>9</v>
      </c>
      <c r="B11" s="3" t="str">
        <f>IF(A11=BD11,"v","x")</f>
        <v>v</v>
      </c>
      <c r="C11" s="3"/>
      <c r="D11" s="44"/>
      <c r="E11" s="113" t="s">
        <v>266</v>
      </c>
      <c r="F11" s="142"/>
      <c r="G11" s="110" t="s">
        <v>189</v>
      </c>
      <c r="H11" s="28">
        <f>SUM(K11+O11+S11+W11+AA11+AE11+AI11+AM11+AQ11+AU11+AY11)</f>
        <v>17.5</v>
      </c>
      <c r="I11" s="110">
        <v>2009</v>
      </c>
      <c r="J11" s="137">
        <f>SUM(2018-I11)</f>
        <v>9</v>
      </c>
      <c r="K11" s="17">
        <v>17.5</v>
      </c>
      <c r="L11" s="30">
        <v>1</v>
      </c>
      <c r="M11" s="30"/>
      <c r="N11" s="30"/>
      <c r="O11" s="31">
        <f>SUM(M11*10+N11)/L11*10</f>
        <v>0</v>
      </c>
      <c r="P11" s="30">
        <v>1</v>
      </c>
      <c r="Q11" s="30"/>
      <c r="R11" s="30"/>
      <c r="S11" s="31">
        <f>SUM(Q11*10+R11)/P11*10</f>
        <v>0</v>
      </c>
      <c r="T11" s="30">
        <v>1</v>
      </c>
      <c r="U11" s="30"/>
      <c r="V11" s="30"/>
      <c r="W11" s="31">
        <f>SUM(U11*10+V11)/T11*10</f>
        <v>0</v>
      </c>
      <c r="X11" s="30">
        <v>1</v>
      </c>
      <c r="Y11" s="30"/>
      <c r="Z11" s="30"/>
      <c r="AA11" s="31">
        <f>SUM(Y11*10+Z11)/X11*10</f>
        <v>0</v>
      </c>
      <c r="AB11" s="30">
        <v>1</v>
      </c>
      <c r="AC11" s="30"/>
      <c r="AD11" s="30"/>
      <c r="AE11" s="138">
        <f>SUM(AC11*10+AD11)/AB11*10</f>
        <v>0</v>
      </c>
      <c r="AF11" s="30">
        <v>1</v>
      </c>
      <c r="AG11" s="30"/>
      <c r="AH11" s="30"/>
      <c r="AI11" s="138">
        <f>SUM(AG11*10+AH11)/AF11*10</f>
        <v>0</v>
      </c>
      <c r="AJ11" s="30">
        <v>1</v>
      </c>
      <c r="AK11" s="30"/>
      <c r="AL11" s="30"/>
      <c r="AM11" s="139">
        <f>SUM(AK11*10+AL11)/AJ11*10</f>
        <v>0</v>
      </c>
      <c r="AN11" s="30">
        <v>1</v>
      </c>
      <c r="AO11" s="30"/>
      <c r="AP11" s="30"/>
      <c r="AQ11" s="140">
        <f>SUM(AO11*10+AP11)/AN11*10</f>
        <v>0</v>
      </c>
      <c r="AR11" s="30">
        <v>1</v>
      </c>
      <c r="AS11" s="30"/>
      <c r="AT11" s="30"/>
      <c r="AU11" s="31">
        <f>SUM(AS11*10+AT11)/AR11*10</f>
        <v>0</v>
      </c>
      <c r="AV11" s="30">
        <v>1</v>
      </c>
      <c r="AW11" s="30"/>
      <c r="AX11" s="30"/>
      <c r="AY11" s="31">
        <f>SUM(AW11*10+AX11)/AV11*10</f>
        <v>0</v>
      </c>
      <c r="AZ11" s="33">
        <f>IF(H11&lt;250,0,IF(H11&lt;500,250,IF(H11&lt;750,"500",IF(H11&lt;1000,750,IF(H11&lt;1500,1000,IF(H11&lt;2000,1500,IF(H11&lt;2500,2000,IF(H11&lt;3000,2500,3000))))))))</f>
        <v>0</v>
      </c>
      <c r="BA11" s="34">
        <v>0</v>
      </c>
      <c r="BB11" s="6">
        <f>AZ11-BA11</f>
        <v>0</v>
      </c>
      <c r="BC11" s="33" t="str">
        <f t="shared" si="0"/>
        <v>geen actie</v>
      </c>
      <c r="BD11" s="3">
        <v>9</v>
      </c>
    </row>
    <row r="12" spans="1:75" ht="17.25" customHeight="1" x14ac:dyDescent="0.3">
      <c r="A12" s="3">
        <v>11</v>
      </c>
      <c r="B12" s="3" t="str">
        <f>IF(A12=BD12,"v","x")</f>
        <v>v</v>
      </c>
      <c r="C12" s="3"/>
      <c r="D12" s="143"/>
      <c r="E12" s="113" t="s">
        <v>267</v>
      </c>
      <c r="F12" s="142" t="s">
        <v>268</v>
      </c>
      <c r="G12" s="110" t="s">
        <v>189</v>
      </c>
      <c r="H12" s="28">
        <f>SUM(K12+O12+S12+W12+AA12+AE12+AI12+AM12+AQ12+AU12+AY12)</f>
        <v>69.285714285714292</v>
      </c>
      <c r="I12" s="110">
        <v>2008</v>
      </c>
      <c r="J12" s="137">
        <f>SUM(2018-I12)</f>
        <v>10</v>
      </c>
      <c r="K12" s="17"/>
      <c r="L12" s="30">
        <v>1</v>
      </c>
      <c r="M12" s="30"/>
      <c r="N12" s="30"/>
      <c r="O12" s="31">
        <f>SUM(M12*10+N12)/L12*10</f>
        <v>0</v>
      </c>
      <c r="P12" s="30">
        <v>1</v>
      </c>
      <c r="Q12" s="30"/>
      <c r="R12" s="30"/>
      <c r="S12" s="31">
        <f>SUM(Q12*10+R12)/P12*10</f>
        <v>0</v>
      </c>
      <c r="T12" s="30">
        <v>14</v>
      </c>
      <c r="U12" s="30">
        <v>4</v>
      </c>
      <c r="V12" s="30">
        <v>57</v>
      </c>
      <c r="W12" s="31">
        <f>SUM(U12*10+V12)/T12*10</f>
        <v>69.285714285714292</v>
      </c>
      <c r="X12" s="30">
        <v>1</v>
      </c>
      <c r="Y12" s="30"/>
      <c r="Z12" s="30"/>
      <c r="AA12" s="31">
        <f>SUM(Y12*10+Z12)/X12*10</f>
        <v>0</v>
      </c>
      <c r="AB12" s="30">
        <v>1</v>
      </c>
      <c r="AC12" s="30"/>
      <c r="AD12" s="30"/>
      <c r="AE12" s="138">
        <f>SUM(AC12*10+AD12)/AB12*10</f>
        <v>0</v>
      </c>
      <c r="AF12" s="30">
        <v>1</v>
      </c>
      <c r="AG12" s="30"/>
      <c r="AH12" s="30"/>
      <c r="AI12" s="138">
        <f>SUM(AG12*10+AH12)/AF12*10</f>
        <v>0</v>
      </c>
      <c r="AJ12" s="30">
        <v>1</v>
      </c>
      <c r="AK12" s="30"/>
      <c r="AL12" s="30"/>
      <c r="AM12" s="139">
        <f>SUM(AK12*10+AL12)/AJ12*10</f>
        <v>0</v>
      </c>
      <c r="AN12" s="30">
        <v>1</v>
      </c>
      <c r="AO12" s="30"/>
      <c r="AP12" s="30"/>
      <c r="AQ12" s="140">
        <f>SUM(AO12*10+AP12)/AN12*10</f>
        <v>0</v>
      </c>
      <c r="AR12" s="30">
        <v>1</v>
      </c>
      <c r="AS12" s="30"/>
      <c r="AT12" s="30"/>
      <c r="AU12" s="31">
        <f>SUM(AS12*10+AT12)/AR12*10</f>
        <v>0</v>
      </c>
      <c r="AV12" s="30">
        <v>1</v>
      </c>
      <c r="AW12" s="30"/>
      <c r="AX12" s="30"/>
      <c r="AY12" s="31">
        <f>SUM(AW12*10+AX12)/AV12*10</f>
        <v>0</v>
      </c>
      <c r="AZ12" s="33">
        <f>IF(H12&lt;250,0,IF(H12&lt;500,250,IF(H12&lt;750,"500",IF(H12&lt;1000,750,IF(H12&lt;1500,1000,IF(H12&lt;2000,1500,IF(H12&lt;2500,2000,IF(H12&lt;3000,2500,3000))))))))</f>
        <v>0</v>
      </c>
      <c r="BA12" s="34">
        <v>0</v>
      </c>
      <c r="BB12" s="6">
        <f>AZ12-BA12</f>
        <v>0</v>
      </c>
      <c r="BC12" s="33" t="str">
        <f t="shared" si="0"/>
        <v>geen actie</v>
      </c>
      <c r="BD12" s="3">
        <v>11</v>
      </c>
    </row>
    <row r="13" spans="1:75" ht="17.25" customHeight="1" x14ac:dyDescent="0.3">
      <c r="A13" s="3">
        <v>12</v>
      </c>
      <c r="B13" s="3" t="str">
        <f>IF(A13=BD13,"v","x")</f>
        <v>v</v>
      </c>
      <c r="C13" s="10"/>
      <c r="D13" s="44"/>
      <c r="E13" s="113" t="s">
        <v>269</v>
      </c>
      <c r="F13" s="110">
        <v>116491</v>
      </c>
      <c r="G13" s="110" t="s">
        <v>204</v>
      </c>
      <c r="H13" s="28">
        <f>SUM(K13+O13+S13+W13+AA13+AE13+AI13+AM13+AQ13+AU13+AY13)</f>
        <v>315.25595238095201</v>
      </c>
      <c r="I13" s="7">
        <v>2008</v>
      </c>
      <c r="J13" s="137">
        <f>SUM(2018-I13)</f>
        <v>10</v>
      </c>
      <c r="K13" s="17">
        <v>315.25595238095201</v>
      </c>
      <c r="L13" s="30">
        <v>1</v>
      </c>
      <c r="M13" s="30"/>
      <c r="N13" s="30"/>
      <c r="O13" s="31">
        <f>SUM(M13*10+N13)/L13*10</f>
        <v>0</v>
      </c>
      <c r="P13" s="30">
        <v>1</v>
      </c>
      <c r="Q13" s="30"/>
      <c r="R13" s="30"/>
      <c r="S13" s="31">
        <f>SUM(Q13*10+R13)/P13*10</f>
        <v>0</v>
      </c>
      <c r="T13" s="30">
        <v>1</v>
      </c>
      <c r="U13" s="30"/>
      <c r="V13" s="30"/>
      <c r="W13" s="31">
        <f>SUM(U13*10+V13)/T13*10</f>
        <v>0</v>
      </c>
      <c r="X13" s="30">
        <v>1</v>
      </c>
      <c r="Y13" s="30"/>
      <c r="Z13" s="30"/>
      <c r="AA13" s="31">
        <f>SUM(Y13*10+Z13)/X13*10</f>
        <v>0</v>
      </c>
      <c r="AB13" s="30">
        <v>1</v>
      </c>
      <c r="AC13" s="30"/>
      <c r="AD13" s="30"/>
      <c r="AE13" s="138">
        <f>SUM(AC13*10+AD13)/AB13*10</f>
        <v>0</v>
      </c>
      <c r="AF13" s="30">
        <v>1</v>
      </c>
      <c r="AG13" s="30"/>
      <c r="AH13" s="30"/>
      <c r="AI13" s="138">
        <f>SUM(AG13*10+AH13)/AF13*10</f>
        <v>0</v>
      </c>
      <c r="AJ13" s="30">
        <v>1</v>
      </c>
      <c r="AK13" s="30"/>
      <c r="AL13" s="30"/>
      <c r="AM13" s="139">
        <f>SUM(AK13*10+AL13)/AJ13*10</f>
        <v>0</v>
      </c>
      <c r="AN13" s="30">
        <v>1</v>
      </c>
      <c r="AO13" s="30"/>
      <c r="AP13" s="30"/>
      <c r="AQ13" s="140">
        <f>SUM(AO13*10+AP13)/AN13*10</f>
        <v>0</v>
      </c>
      <c r="AR13" s="30">
        <v>1</v>
      </c>
      <c r="AS13" s="30"/>
      <c r="AT13" s="30"/>
      <c r="AU13" s="31">
        <f>SUM(AS13*10+AT13)/AR13*10</f>
        <v>0</v>
      </c>
      <c r="AV13" s="30">
        <v>1</v>
      </c>
      <c r="AW13" s="30"/>
      <c r="AX13" s="30"/>
      <c r="AY13" s="31">
        <f>SUM(AW13*10+AX13)/AV13*10</f>
        <v>0</v>
      </c>
      <c r="AZ13" s="33">
        <f>IF(H13&lt;250,0,IF(H13&lt;500,250,IF(H13&lt;750,"500",IF(H13&lt;1000,750,IF(H13&lt;1500,1000,IF(H13&lt;2000,1500,IF(H13&lt;2500,2000,IF(H13&lt;3000,2500,3000))))))))</f>
        <v>250</v>
      </c>
      <c r="BA13" s="34">
        <v>250</v>
      </c>
      <c r="BB13" s="6">
        <f>AZ13-BA13</f>
        <v>0</v>
      </c>
      <c r="BC13" s="33" t="str">
        <f t="shared" si="0"/>
        <v>geen actie</v>
      </c>
      <c r="BD13" s="3">
        <v>12</v>
      </c>
    </row>
    <row r="14" spans="1:75" ht="17.25" customHeight="1" x14ac:dyDescent="0.3">
      <c r="A14" s="3">
        <v>13</v>
      </c>
      <c r="B14" s="3" t="str">
        <f>IF(A14=BD14,"v","x")</f>
        <v>v</v>
      </c>
      <c r="C14" s="3" t="s">
        <v>61</v>
      </c>
      <c r="D14" s="44"/>
      <c r="E14" s="113" t="s">
        <v>270</v>
      </c>
      <c r="F14" s="142"/>
      <c r="G14" s="110" t="s">
        <v>189</v>
      </c>
      <c r="H14" s="28">
        <f>SUM(K14+O14+S14+W14+AA14+AE14+AI14+AM14+AQ14+AU14+AY14)</f>
        <v>890.40205627705598</v>
      </c>
      <c r="I14" s="110">
        <v>2008</v>
      </c>
      <c r="J14" s="137">
        <f>SUM(2018-I14)</f>
        <v>10</v>
      </c>
      <c r="K14" s="17">
        <v>890.40205627705598</v>
      </c>
      <c r="L14" s="30">
        <v>1</v>
      </c>
      <c r="M14" s="30"/>
      <c r="N14" s="30"/>
      <c r="O14" s="31">
        <f>SUM(M14*10+N14)/L14*10</f>
        <v>0</v>
      </c>
      <c r="P14" s="30">
        <v>1</v>
      </c>
      <c r="Q14" s="30"/>
      <c r="R14" s="30"/>
      <c r="S14" s="31">
        <f>SUM(Q14*10+R14)/P14*10</f>
        <v>0</v>
      </c>
      <c r="T14" s="30">
        <v>1</v>
      </c>
      <c r="U14" s="30"/>
      <c r="V14" s="30"/>
      <c r="W14" s="31">
        <f>SUM(U14*10+V14)/T14*10</f>
        <v>0</v>
      </c>
      <c r="X14" s="30">
        <v>1</v>
      </c>
      <c r="Y14" s="30"/>
      <c r="Z14" s="30"/>
      <c r="AA14" s="31">
        <f>SUM(Y14*10+Z14)/X14*10</f>
        <v>0</v>
      </c>
      <c r="AB14" s="30">
        <v>1</v>
      </c>
      <c r="AC14" s="30"/>
      <c r="AD14" s="30"/>
      <c r="AE14" s="138">
        <f>SUM(AC14*10+AD14)/AB14*10</f>
        <v>0</v>
      </c>
      <c r="AF14" s="30">
        <v>1</v>
      </c>
      <c r="AG14" s="30"/>
      <c r="AH14" s="30"/>
      <c r="AI14" s="138">
        <f>SUM(AG14*10+AH14)/AF14*10</f>
        <v>0</v>
      </c>
      <c r="AJ14" s="30">
        <v>1</v>
      </c>
      <c r="AK14" s="30"/>
      <c r="AL14" s="30"/>
      <c r="AM14" s="139">
        <f>SUM(AK14*10+AL14)/AJ14*10</f>
        <v>0</v>
      </c>
      <c r="AN14" s="30">
        <v>1</v>
      </c>
      <c r="AO14" s="30"/>
      <c r="AP14" s="30"/>
      <c r="AQ14" s="140">
        <f>SUM(AO14*10+AP14)/AN14*10</f>
        <v>0</v>
      </c>
      <c r="AR14" s="30">
        <v>1</v>
      </c>
      <c r="AS14" s="30"/>
      <c r="AT14" s="30"/>
      <c r="AU14" s="31">
        <f>SUM(AS14*10+AT14)/AR14*10</f>
        <v>0</v>
      </c>
      <c r="AV14" s="30">
        <v>1</v>
      </c>
      <c r="AW14" s="30"/>
      <c r="AX14" s="30"/>
      <c r="AY14" s="31">
        <f>SUM(AW14*10+AX14)/AV14*10</f>
        <v>0</v>
      </c>
      <c r="AZ14" s="33">
        <v>0</v>
      </c>
      <c r="BA14" s="34">
        <v>0</v>
      </c>
      <c r="BB14" s="6">
        <f>AZ14-BA14</f>
        <v>0</v>
      </c>
      <c r="BC14" s="33" t="str">
        <f t="shared" si="0"/>
        <v>geen actie</v>
      </c>
      <c r="BD14" s="3">
        <v>13</v>
      </c>
    </row>
    <row r="15" spans="1:75" ht="17.25" customHeight="1" x14ac:dyDescent="0.3">
      <c r="A15" s="3">
        <v>14</v>
      </c>
      <c r="B15" s="3" t="str">
        <f>IF(A15=BD15,"v","x")</f>
        <v>v</v>
      </c>
      <c r="C15" s="3"/>
      <c r="D15" s="143"/>
      <c r="E15" s="113" t="s">
        <v>271</v>
      </c>
      <c r="F15" s="142"/>
      <c r="G15" s="110" t="s">
        <v>189</v>
      </c>
      <c r="H15" s="28">
        <f>SUM(K15+O15+S15+W15+AA15+AE15+AI15+AM15+AQ15+AU15+AY15)</f>
        <v>73.392857142857139</v>
      </c>
      <c r="I15" s="110">
        <v>2007</v>
      </c>
      <c r="J15" s="137">
        <f>SUM(2018-I15)</f>
        <v>11</v>
      </c>
      <c r="K15" s="17">
        <v>21.25</v>
      </c>
      <c r="L15" s="30">
        <v>1</v>
      </c>
      <c r="M15" s="30"/>
      <c r="N15" s="30"/>
      <c r="O15" s="31">
        <f>SUM(M15*10+N15)/L15*10</f>
        <v>0</v>
      </c>
      <c r="P15" s="30">
        <v>1</v>
      </c>
      <c r="Q15" s="30"/>
      <c r="R15" s="30"/>
      <c r="S15" s="31">
        <f>SUM(Q15*10+R15)/P15*10</f>
        <v>0</v>
      </c>
      <c r="T15" s="30">
        <v>14</v>
      </c>
      <c r="U15" s="30">
        <v>3</v>
      </c>
      <c r="V15" s="30">
        <v>43</v>
      </c>
      <c r="W15" s="31">
        <f>SUM(U15*10+V15)/T15*10</f>
        <v>52.142857142857146</v>
      </c>
      <c r="X15" s="30">
        <v>1</v>
      </c>
      <c r="Y15" s="30"/>
      <c r="Z15" s="30"/>
      <c r="AA15" s="31">
        <f>SUM(Y15*10+Z15)/X15*10</f>
        <v>0</v>
      </c>
      <c r="AB15" s="30">
        <v>1</v>
      </c>
      <c r="AC15" s="30"/>
      <c r="AD15" s="30"/>
      <c r="AE15" s="138">
        <f>SUM(AC15*10+AD15)/AB15*10</f>
        <v>0</v>
      </c>
      <c r="AF15" s="30">
        <v>1</v>
      </c>
      <c r="AG15" s="30"/>
      <c r="AH15" s="30"/>
      <c r="AI15" s="138">
        <f>SUM(AG15*10+AH15)/AF15*10</f>
        <v>0</v>
      </c>
      <c r="AJ15" s="30">
        <v>1</v>
      </c>
      <c r="AK15" s="30"/>
      <c r="AL15" s="30"/>
      <c r="AM15" s="139">
        <f>SUM(AK15*10+AL15)/AJ15*10</f>
        <v>0</v>
      </c>
      <c r="AN15" s="30">
        <v>1</v>
      </c>
      <c r="AO15" s="30"/>
      <c r="AP15" s="30"/>
      <c r="AQ15" s="140">
        <f>SUM(AO15*10+AP15)/AN15*10</f>
        <v>0</v>
      </c>
      <c r="AR15" s="30">
        <v>1</v>
      </c>
      <c r="AS15" s="30"/>
      <c r="AT15" s="30"/>
      <c r="AU15" s="31">
        <f>SUM(AS15*10+AT15)/AR15*10</f>
        <v>0</v>
      </c>
      <c r="AV15" s="30">
        <v>1</v>
      </c>
      <c r="AW15" s="30"/>
      <c r="AX15" s="30"/>
      <c r="AY15" s="31">
        <f>SUM(AW15*10+AX15)/AV15*10</f>
        <v>0</v>
      </c>
      <c r="AZ15" s="33">
        <f>IF(H15&lt;250,0,IF(H15&lt;500,250,IF(H15&lt;750,"500",IF(H15&lt;1000,750,IF(H15&lt;1500,1000,IF(H15&lt;2000,1500,IF(H15&lt;2500,2000,IF(H15&lt;3000,2500,3000))))))))</f>
        <v>0</v>
      </c>
      <c r="BA15" s="34">
        <v>0</v>
      </c>
      <c r="BB15" s="6">
        <f>AZ15-BA15</f>
        <v>0</v>
      </c>
      <c r="BC15" s="33" t="str">
        <f t="shared" si="0"/>
        <v>geen actie</v>
      </c>
      <c r="BD15" s="3">
        <v>14</v>
      </c>
    </row>
    <row r="16" spans="1:75" ht="17.25" customHeight="1" x14ac:dyDescent="0.3">
      <c r="A16" s="3">
        <v>15</v>
      </c>
      <c r="B16" s="3" t="str">
        <f>IF(A16=BD16,"v","x")</f>
        <v>v</v>
      </c>
      <c r="C16" s="10"/>
      <c r="D16" s="143"/>
      <c r="E16" s="113" t="s">
        <v>272</v>
      </c>
      <c r="F16" s="110">
        <v>117124</v>
      </c>
      <c r="G16" s="110" t="s">
        <v>204</v>
      </c>
      <c r="H16" s="28">
        <f>SUM(K16+O16+S16+W16+AA16+AE16+AI16+AM16+AQ16+AU16+AY16)</f>
        <v>50.714285714285708</v>
      </c>
      <c r="I16" s="7">
        <v>2009</v>
      </c>
      <c r="J16" s="137">
        <f>SUM(2018-I16)</f>
        <v>9</v>
      </c>
      <c r="K16" s="17"/>
      <c r="L16" s="30">
        <v>1</v>
      </c>
      <c r="M16" s="30"/>
      <c r="N16" s="30"/>
      <c r="O16" s="31">
        <f>SUM(M16*10+N16)/L16*10</f>
        <v>0</v>
      </c>
      <c r="P16" s="30">
        <v>1</v>
      </c>
      <c r="Q16" s="30"/>
      <c r="R16" s="30"/>
      <c r="S16" s="31">
        <f>SUM(Q16*10+R16)/P16*10</f>
        <v>0</v>
      </c>
      <c r="T16" s="30">
        <v>14</v>
      </c>
      <c r="U16" s="30">
        <v>3</v>
      </c>
      <c r="V16" s="30">
        <v>41</v>
      </c>
      <c r="W16" s="31">
        <f>SUM(U16*10+V16)/T16*10</f>
        <v>50.714285714285708</v>
      </c>
      <c r="X16" s="30">
        <v>1</v>
      </c>
      <c r="Y16" s="30"/>
      <c r="Z16" s="30"/>
      <c r="AA16" s="31">
        <f>SUM(Y16*10+Z16)/X16*10</f>
        <v>0</v>
      </c>
      <c r="AB16" s="30">
        <v>1</v>
      </c>
      <c r="AC16" s="30"/>
      <c r="AD16" s="30"/>
      <c r="AE16" s="138">
        <f>SUM(AC16*10+AD16)/AB16*10</f>
        <v>0</v>
      </c>
      <c r="AF16" s="30">
        <v>1</v>
      </c>
      <c r="AG16" s="30"/>
      <c r="AH16" s="30"/>
      <c r="AI16" s="138">
        <f>SUM(AG16*10+AH16)/AF16*10</f>
        <v>0</v>
      </c>
      <c r="AJ16" s="30">
        <v>1</v>
      </c>
      <c r="AK16" s="30"/>
      <c r="AL16" s="30"/>
      <c r="AM16" s="139">
        <f>SUM(AK16*10+AL16)/AJ16*10</f>
        <v>0</v>
      </c>
      <c r="AN16" s="30">
        <v>1</v>
      </c>
      <c r="AO16" s="30"/>
      <c r="AP16" s="30"/>
      <c r="AQ16" s="140">
        <f>SUM(AO16*10+AP16)/AN16*10</f>
        <v>0</v>
      </c>
      <c r="AR16" s="30">
        <v>1</v>
      </c>
      <c r="AS16" s="30"/>
      <c r="AT16" s="30"/>
      <c r="AU16" s="31">
        <f>SUM(AS16*10+AT16)/AR16*10</f>
        <v>0</v>
      </c>
      <c r="AV16" s="30">
        <v>1</v>
      </c>
      <c r="AW16" s="30"/>
      <c r="AX16" s="30"/>
      <c r="AY16" s="31">
        <f>SUM(AW16*10+AX16)/AV16*10</f>
        <v>0</v>
      </c>
      <c r="AZ16" s="33">
        <f>IF(H16&lt;250,0,IF(H16&lt;500,250,IF(H16&lt;750,"500",IF(H16&lt;1000,750,IF(H16&lt;1500,1000,IF(H16&lt;2000,1500,IF(H16&lt;2500,2000,IF(H16&lt;3000,2500,3000))))))))</f>
        <v>0</v>
      </c>
      <c r="BA16" s="34">
        <v>0</v>
      </c>
      <c r="BB16" s="6">
        <f>AZ16-BA16</f>
        <v>0</v>
      </c>
      <c r="BC16" s="33" t="str">
        <f t="shared" si="0"/>
        <v>geen actie</v>
      </c>
      <c r="BD16" s="3">
        <v>15</v>
      </c>
    </row>
    <row r="17" spans="1:56" ht="17.25" customHeight="1" x14ac:dyDescent="0.3">
      <c r="A17" s="3">
        <v>16</v>
      </c>
      <c r="B17" s="3" t="str">
        <f>IF(A17=BD17,"v","x")</f>
        <v>v</v>
      </c>
      <c r="C17" s="3" t="s">
        <v>61</v>
      </c>
      <c r="D17" s="44"/>
      <c r="E17" s="113" t="s">
        <v>273</v>
      </c>
      <c r="F17" s="71"/>
      <c r="G17" s="3"/>
      <c r="H17" s="28">
        <f>SUM(K17+O17+S17+W17+AA17+AE17+AI17+AM17+AQ17+AU17+AY17)</f>
        <v>71.25</v>
      </c>
      <c r="I17" s="3">
        <v>2007</v>
      </c>
      <c r="J17" s="137">
        <f>SUM(2018-I17)</f>
        <v>11</v>
      </c>
      <c r="K17" s="17">
        <v>71.25</v>
      </c>
      <c r="L17" s="30">
        <v>1</v>
      </c>
      <c r="M17" s="30"/>
      <c r="N17" s="30"/>
      <c r="O17" s="31">
        <f>SUM(M17*10+N17)/L17*10</f>
        <v>0</v>
      </c>
      <c r="P17" s="30">
        <v>1</v>
      </c>
      <c r="Q17" s="30"/>
      <c r="R17" s="30"/>
      <c r="S17" s="31">
        <f>SUM(Q17*10+R17)/P17*10</f>
        <v>0</v>
      </c>
      <c r="T17" s="30">
        <v>1</v>
      </c>
      <c r="U17" s="30"/>
      <c r="V17" s="30"/>
      <c r="W17" s="31">
        <f>SUM(U17*10+V17)/T17*10</f>
        <v>0</v>
      </c>
      <c r="X17" s="30">
        <v>1</v>
      </c>
      <c r="Y17" s="30"/>
      <c r="Z17" s="30"/>
      <c r="AA17" s="31">
        <f>SUM(Y17*10+Z17)/X17*10</f>
        <v>0</v>
      </c>
      <c r="AB17" s="30">
        <v>1</v>
      </c>
      <c r="AC17" s="30"/>
      <c r="AD17" s="30"/>
      <c r="AE17" s="31">
        <f>SUM(AC17*10+AD17)/AB17*10</f>
        <v>0</v>
      </c>
      <c r="AF17" s="30">
        <v>1</v>
      </c>
      <c r="AG17" s="30"/>
      <c r="AH17" s="30"/>
      <c r="AI17" s="31">
        <f>SUM(AG17*10+AH17)/AF17*10</f>
        <v>0</v>
      </c>
      <c r="AJ17" s="30">
        <v>1</v>
      </c>
      <c r="AK17" s="30"/>
      <c r="AL17" s="30"/>
      <c r="AM17" s="139">
        <f>SUM(AK17*10+AL17)/AJ17*10</f>
        <v>0</v>
      </c>
      <c r="AN17" s="30">
        <v>1</v>
      </c>
      <c r="AO17" s="30"/>
      <c r="AP17" s="30"/>
      <c r="AQ17" s="140">
        <f>SUM(AO17*10+AP17)/AN17*10</f>
        <v>0</v>
      </c>
      <c r="AR17" s="30">
        <v>1</v>
      </c>
      <c r="AS17" s="30"/>
      <c r="AT17" s="30"/>
      <c r="AU17" s="31">
        <f>SUM(AS17*10+AT17)/AR17*10</f>
        <v>0</v>
      </c>
      <c r="AV17" s="30">
        <v>1</v>
      </c>
      <c r="AW17" s="30"/>
      <c r="AX17" s="30"/>
      <c r="AY17" s="31">
        <f>SUM(AW17*10+AX17)/AV17*10</f>
        <v>0</v>
      </c>
      <c r="AZ17" s="33">
        <f>IF(H17&lt;250,0,IF(H17&lt;500,250,IF(H17&lt;750,"500",IF(H17&lt;1000,750,IF(H17&lt;1500,1000,IF(H17&lt;2000,1500,IF(H17&lt;2500,2000,IF(H17&lt;3000,2500,3000))))))))</f>
        <v>0</v>
      </c>
      <c r="BA17" s="34">
        <v>0</v>
      </c>
      <c r="BB17" s="6">
        <f>AZ17-BA17</f>
        <v>0</v>
      </c>
      <c r="BC17" s="33" t="str">
        <f t="shared" si="0"/>
        <v>geen actie</v>
      </c>
      <c r="BD17" s="3">
        <v>16</v>
      </c>
    </row>
    <row r="18" spans="1:56" ht="17.25" hidden="1" customHeight="1" x14ac:dyDescent="0.3">
      <c r="A18" s="3">
        <v>17</v>
      </c>
      <c r="B18" s="3" t="str">
        <f>IF(A18=BD18,"v","x")</f>
        <v>v</v>
      </c>
      <c r="C18" s="3"/>
      <c r="D18" s="44"/>
      <c r="E18" s="113"/>
      <c r="F18" s="71"/>
      <c r="G18" s="3"/>
      <c r="H18" s="28">
        <f>SUM(K18+O18+S18+W18+AA18+AE18+AI18+AM18+AQ18+AU18+AY18)</f>
        <v>0</v>
      </c>
      <c r="I18" s="3"/>
      <c r="J18" s="137">
        <f>SUM(2018-I18)</f>
        <v>2018</v>
      </c>
      <c r="K18" s="17"/>
      <c r="L18" s="30">
        <v>1</v>
      </c>
      <c r="M18" s="30"/>
      <c r="N18" s="30"/>
      <c r="O18" s="31">
        <f>SUM(M18*10+N18)/L18*10</f>
        <v>0</v>
      </c>
      <c r="P18" s="30">
        <v>1</v>
      </c>
      <c r="Q18" s="30"/>
      <c r="R18" s="30"/>
      <c r="S18" s="31">
        <f>SUM(Q18*10+R18)/P18*10</f>
        <v>0</v>
      </c>
      <c r="T18" s="30">
        <v>1</v>
      </c>
      <c r="U18" s="30"/>
      <c r="V18" s="30"/>
      <c r="W18" s="31">
        <f>SUM(U18*10+V18)/T18*10</f>
        <v>0</v>
      </c>
      <c r="X18" s="30">
        <v>1</v>
      </c>
      <c r="Y18" s="30"/>
      <c r="Z18" s="30"/>
      <c r="AA18" s="31">
        <f>SUM(Y18*10+Z18)/X18*10</f>
        <v>0</v>
      </c>
      <c r="AB18" s="30">
        <v>1</v>
      </c>
      <c r="AC18" s="30"/>
      <c r="AD18" s="30"/>
      <c r="AE18" s="31">
        <f>SUM(AC18*10+AD18)/AB18*10</f>
        <v>0</v>
      </c>
      <c r="AF18" s="30">
        <v>1</v>
      </c>
      <c r="AG18" s="30"/>
      <c r="AH18" s="30"/>
      <c r="AI18" s="31">
        <f>SUM(AG18*10+AH18)/AF18*10</f>
        <v>0</v>
      </c>
      <c r="AJ18" s="30">
        <v>1</v>
      </c>
      <c r="AK18" s="30"/>
      <c r="AL18" s="30"/>
      <c r="AM18" s="139">
        <f>SUM(AK18*10+AL18)/AJ18*10</f>
        <v>0</v>
      </c>
      <c r="AN18" s="30">
        <v>1</v>
      </c>
      <c r="AO18" s="30"/>
      <c r="AP18" s="30"/>
      <c r="AQ18" s="140">
        <f>SUM(AO18*10+AP18)/AN18*10</f>
        <v>0</v>
      </c>
      <c r="AR18" s="30">
        <v>1</v>
      </c>
      <c r="AS18" s="30"/>
      <c r="AT18" s="30"/>
      <c r="AU18" s="31">
        <f>SUM(AS18*10+AT18)/AR18*10</f>
        <v>0</v>
      </c>
      <c r="AV18" s="30">
        <v>1</v>
      </c>
      <c r="AW18" s="30"/>
      <c r="AX18" s="30"/>
      <c r="AY18" s="31">
        <f>SUM(AW18*10+AX18)/AV18*10</f>
        <v>0</v>
      </c>
      <c r="AZ18" s="33">
        <f>IF(H18&lt;250,0,IF(H18&lt;500,250,IF(H18&lt;750,"500",IF(H18&lt;1000,750,IF(H18&lt;1500,1000,IF(H18&lt;2000,1500,IF(H18&lt;2500,2000,IF(H18&lt;3000,2500,3000))))))))</f>
        <v>0</v>
      </c>
      <c r="BA18" s="34">
        <v>0</v>
      </c>
      <c r="BB18" s="6">
        <f>AZ18-BA18</f>
        <v>0</v>
      </c>
      <c r="BC18" s="33" t="str">
        <f>IF(BB18=0,"geen actie",CONCATENATE("diploma uitschrijven: ",AZ18," punten"))</f>
        <v>geen actie</v>
      </c>
      <c r="BD18" s="3">
        <v>17</v>
      </c>
    </row>
    <row r="19" spans="1:56" ht="17.25" hidden="1" customHeight="1" x14ac:dyDescent="0.3">
      <c r="A19" s="3">
        <v>18</v>
      </c>
      <c r="B19" s="3" t="str">
        <f>IF(A19=BD19,"v","x")</f>
        <v>v</v>
      </c>
      <c r="C19" s="3"/>
      <c r="D19" s="44"/>
      <c r="E19" s="113"/>
      <c r="F19" s="71"/>
      <c r="G19" s="3"/>
      <c r="H19" s="28">
        <f>SUM(K19+O19+S19+W19+AA19+AE19+AI19+AM19+AQ19+AU19+AY19)</f>
        <v>0</v>
      </c>
      <c r="I19" s="3"/>
      <c r="J19" s="137">
        <f>SUM(2018-I19)</f>
        <v>2018</v>
      </c>
      <c r="K19" s="17"/>
      <c r="L19" s="30">
        <v>1</v>
      </c>
      <c r="M19" s="30"/>
      <c r="N19" s="30"/>
      <c r="O19" s="31">
        <f>SUM(M19*10+N19)/L19*10</f>
        <v>0</v>
      </c>
      <c r="P19" s="30">
        <v>1</v>
      </c>
      <c r="Q19" s="30"/>
      <c r="R19" s="30"/>
      <c r="S19" s="31">
        <f>SUM(Q19*10+R19)/P19*10</f>
        <v>0</v>
      </c>
      <c r="T19" s="30">
        <v>1</v>
      </c>
      <c r="U19" s="30"/>
      <c r="V19" s="30"/>
      <c r="W19" s="31">
        <f>SUM(U19*10+V19)/T19*10</f>
        <v>0</v>
      </c>
      <c r="X19" s="30">
        <v>1</v>
      </c>
      <c r="Y19" s="30"/>
      <c r="Z19" s="30"/>
      <c r="AA19" s="31">
        <f>SUM(Y19*10+Z19)/X19*10</f>
        <v>0</v>
      </c>
      <c r="AB19" s="30">
        <v>1</v>
      </c>
      <c r="AC19" s="30"/>
      <c r="AD19" s="30"/>
      <c r="AE19" s="31">
        <f>SUM(AC19*10+AD19)/AB19*10</f>
        <v>0</v>
      </c>
      <c r="AF19" s="30">
        <v>1</v>
      </c>
      <c r="AG19" s="30"/>
      <c r="AH19" s="30"/>
      <c r="AI19" s="31">
        <f>SUM(AG19*10+AH19)/AF19*10</f>
        <v>0</v>
      </c>
      <c r="AJ19" s="30">
        <v>1</v>
      </c>
      <c r="AK19" s="30"/>
      <c r="AL19" s="30"/>
      <c r="AM19" s="139">
        <f>SUM(AK19*10+AL19)/AJ19*10</f>
        <v>0</v>
      </c>
      <c r="AN19" s="30">
        <v>1</v>
      </c>
      <c r="AO19" s="30"/>
      <c r="AP19" s="30"/>
      <c r="AQ19" s="140">
        <f>SUM(AO19*10+AP19)/AN19*10</f>
        <v>0</v>
      </c>
      <c r="AR19" s="30">
        <v>1</v>
      </c>
      <c r="AS19" s="30"/>
      <c r="AT19" s="30"/>
      <c r="AU19" s="31">
        <f>SUM(AS19*10+AT19)/AR19*10</f>
        <v>0</v>
      </c>
      <c r="AV19" s="30">
        <v>1</v>
      </c>
      <c r="AW19" s="30"/>
      <c r="AX19" s="30"/>
      <c r="AY19" s="31">
        <f>SUM(AW19*10+AX19)/AV19*10</f>
        <v>0</v>
      </c>
      <c r="AZ19" s="33">
        <f>IF(H19&lt;250,0,IF(H19&lt;500,250,IF(H19&lt;750,"500",IF(H19&lt;1000,750,IF(H19&lt;1500,1000,IF(H19&lt;2000,1500,IF(H19&lt;2500,2000,IF(H19&lt;3000,2500,3000))))))))</f>
        <v>0</v>
      </c>
      <c r="BA19" s="34">
        <v>0</v>
      </c>
      <c r="BB19" s="6">
        <f>AZ19-BA19</f>
        <v>0</v>
      </c>
      <c r="BC19" s="33" t="str">
        <f>IF(BB19=0,"geen actie",CONCATENATE("diploma uitschrijven: ",AZ19," punten"))</f>
        <v>geen actie</v>
      </c>
      <c r="BD19" s="3">
        <v>18</v>
      </c>
    </row>
    <row r="20" spans="1:56" ht="17.25" hidden="1" customHeight="1" x14ac:dyDescent="0.3">
      <c r="A20" s="3">
        <v>19</v>
      </c>
      <c r="B20" s="3" t="str">
        <f>IF(A20=BD20,"v","x")</f>
        <v>v</v>
      </c>
      <c r="C20" s="10"/>
      <c r="D20" s="44"/>
      <c r="E20" s="113"/>
      <c r="F20" s="71"/>
      <c r="G20" s="3"/>
      <c r="H20" s="28">
        <f>SUM(K20+O20+S20+W20+AA20+AE20+AI20+AM20+AQ20+AU20+AY20)</f>
        <v>0</v>
      </c>
      <c r="I20" s="3"/>
      <c r="J20" s="137">
        <f>SUM(2018-I20)</f>
        <v>2018</v>
      </c>
      <c r="K20" s="17"/>
      <c r="L20" s="30">
        <v>1</v>
      </c>
      <c r="M20" s="30"/>
      <c r="N20" s="30"/>
      <c r="O20" s="31">
        <f>SUM(M20*10+N20)/L20*10</f>
        <v>0</v>
      </c>
      <c r="P20" s="30">
        <v>1</v>
      </c>
      <c r="Q20" s="30"/>
      <c r="R20" s="30"/>
      <c r="S20" s="31">
        <f>SUM(Q20*10+R20)/P20*10</f>
        <v>0</v>
      </c>
      <c r="T20" s="30">
        <v>1</v>
      </c>
      <c r="U20" s="30"/>
      <c r="V20" s="30"/>
      <c r="W20" s="31">
        <f>SUM(U20*10+V20)/T20*10</f>
        <v>0</v>
      </c>
      <c r="X20" s="30">
        <v>1</v>
      </c>
      <c r="Y20" s="30"/>
      <c r="Z20" s="30"/>
      <c r="AA20" s="31">
        <f>SUM(Y20*10+Z20)/X20*10</f>
        <v>0</v>
      </c>
      <c r="AB20" s="30">
        <v>1</v>
      </c>
      <c r="AC20" s="30"/>
      <c r="AD20" s="30"/>
      <c r="AE20" s="31">
        <f>SUM(AC20*10+AD20)/AB20*10</f>
        <v>0</v>
      </c>
      <c r="AF20" s="30">
        <v>1</v>
      </c>
      <c r="AG20" s="30"/>
      <c r="AH20" s="30"/>
      <c r="AI20" s="31">
        <f>SUM(AG20*10+AH20)/AF20*10</f>
        <v>0</v>
      </c>
      <c r="AJ20" s="30">
        <v>1</v>
      </c>
      <c r="AK20" s="30"/>
      <c r="AL20" s="30"/>
      <c r="AM20" s="139">
        <f>SUM(AK20*10+AL20)/AJ20*10</f>
        <v>0</v>
      </c>
      <c r="AN20" s="30">
        <v>1</v>
      </c>
      <c r="AO20" s="30"/>
      <c r="AP20" s="30"/>
      <c r="AQ20" s="140">
        <f>SUM(AO20*10+AP20)/AN20*10</f>
        <v>0</v>
      </c>
      <c r="AR20" s="30">
        <v>1</v>
      </c>
      <c r="AS20" s="30"/>
      <c r="AT20" s="30"/>
      <c r="AU20" s="31">
        <f>SUM(AS20*10+AT20)/AR20*10</f>
        <v>0</v>
      </c>
      <c r="AV20" s="30">
        <v>1</v>
      </c>
      <c r="AW20" s="30"/>
      <c r="AX20" s="30"/>
      <c r="AY20" s="31">
        <f>SUM(AW20*10+AX20)/AV20*10</f>
        <v>0</v>
      </c>
      <c r="AZ20" s="33">
        <f>IF(H20&lt;250,0,IF(H20&lt;500,250,IF(H20&lt;750,"500",IF(H20&lt;1000,750,IF(H20&lt;1500,1000,IF(H20&lt;2000,1500,IF(H20&lt;2500,2000,IF(H20&lt;3000,2500,3000))))))))</f>
        <v>0</v>
      </c>
      <c r="BA20" s="34">
        <v>0</v>
      </c>
      <c r="BB20" s="6">
        <f>AZ20-BA20</f>
        <v>0</v>
      </c>
      <c r="BC20" s="33" t="str">
        <f>IF(BB20=0,"geen actie",CONCATENATE("diploma uitschrijven: ",AZ20," punten"))</f>
        <v>geen actie</v>
      </c>
      <c r="BD20" s="3">
        <v>19</v>
      </c>
    </row>
    <row r="21" spans="1:56" ht="17.25" hidden="1" customHeight="1" x14ac:dyDescent="0.3">
      <c r="A21" s="3">
        <v>20</v>
      </c>
      <c r="B21" s="3" t="str">
        <f>IF(A21=BD21,"v","x")</f>
        <v>v</v>
      </c>
      <c r="C21" s="3"/>
      <c r="D21" s="44"/>
      <c r="E21" s="113"/>
      <c r="F21" s="71"/>
      <c r="G21" s="3"/>
      <c r="H21" s="28">
        <f>SUM(K21+O21+S21+W21+AA21+AE21+AI21+AM21+AQ21+AU21+AY21)</f>
        <v>0</v>
      </c>
      <c r="J21" s="137">
        <f>SUM(2018-I21)</f>
        <v>2018</v>
      </c>
      <c r="K21" s="17"/>
      <c r="L21" s="30">
        <v>1</v>
      </c>
      <c r="M21" s="30"/>
      <c r="N21" s="30"/>
      <c r="O21" s="31">
        <f>SUM(M21*10+N21)/L21*10</f>
        <v>0</v>
      </c>
      <c r="P21" s="30">
        <v>1</v>
      </c>
      <c r="Q21" s="30"/>
      <c r="R21" s="30"/>
      <c r="S21" s="31">
        <f>SUM(Q21*10+R21)/P21*10</f>
        <v>0</v>
      </c>
      <c r="T21" s="30">
        <v>1</v>
      </c>
      <c r="U21" s="30"/>
      <c r="V21" s="30"/>
      <c r="W21" s="31">
        <f>SUM(U21*10+V21)/T21*10</f>
        <v>0</v>
      </c>
      <c r="X21" s="30">
        <v>1</v>
      </c>
      <c r="Y21" s="30"/>
      <c r="Z21" s="30"/>
      <c r="AA21" s="31">
        <f>SUM(Y21*10+Z21)/X21*10</f>
        <v>0</v>
      </c>
      <c r="AB21" s="30">
        <v>1</v>
      </c>
      <c r="AC21" s="30"/>
      <c r="AD21" s="30"/>
      <c r="AE21" s="31">
        <f>SUM(AC21*10+AD21)/AB21*10</f>
        <v>0</v>
      </c>
      <c r="AF21" s="30">
        <v>1</v>
      </c>
      <c r="AG21" s="30"/>
      <c r="AH21" s="30"/>
      <c r="AI21" s="31">
        <f>SUM(AG21*10+AH21)/AF21*10</f>
        <v>0</v>
      </c>
      <c r="AJ21" s="30">
        <v>1</v>
      </c>
      <c r="AK21" s="30"/>
      <c r="AL21" s="30"/>
      <c r="AM21" s="139">
        <f>SUM(AK21*10+AL21)/AJ21*10</f>
        <v>0</v>
      </c>
      <c r="AN21" s="30">
        <v>1</v>
      </c>
      <c r="AO21" s="30"/>
      <c r="AP21" s="30"/>
      <c r="AQ21" s="140">
        <f>SUM(AO21*10+AP21)/AN21*10</f>
        <v>0</v>
      </c>
      <c r="AR21" s="30">
        <v>1</v>
      </c>
      <c r="AS21" s="30"/>
      <c r="AT21" s="30"/>
      <c r="AU21" s="31">
        <f>SUM(AS21*10+AT21)/AR21*10</f>
        <v>0</v>
      </c>
      <c r="AV21" s="30">
        <v>1</v>
      </c>
      <c r="AW21" s="30"/>
      <c r="AX21" s="30"/>
      <c r="AY21" s="31">
        <f>SUM(AW21*10+AX21)/AV21*10</f>
        <v>0</v>
      </c>
      <c r="AZ21" s="33">
        <f>IF(H21&lt;250,0,IF(H21&lt;500,250,IF(H21&lt;750,"500",IF(H21&lt;1000,750,IF(H21&lt;1500,1000,IF(H21&lt;2000,1500,IF(H21&lt;2500,2000,IF(H21&lt;3000,2500,3000))))))))</f>
        <v>0</v>
      </c>
      <c r="BA21" s="34">
        <v>0</v>
      </c>
      <c r="BB21" s="6">
        <f>AZ21-BA21</f>
        <v>0</v>
      </c>
      <c r="BC21" s="33" t="str">
        <f>IF(BB21=0,"geen actie",CONCATENATE("diploma uitschrijven: ",AZ21," punten"))</f>
        <v>geen actie</v>
      </c>
      <c r="BD21" s="3">
        <v>20</v>
      </c>
    </row>
    <row r="22" spans="1:56" ht="17.25" hidden="1" customHeight="1" x14ac:dyDescent="0.3">
      <c r="A22" s="3">
        <v>21</v>
      </c>
      <c r="B22" s="3" t="str">
        <f>IF(A22=BD22,"v","x")</f>
        <v>v</v>
      </c>
      <c r="C22" s="10"/>
      <c r="D22" s="44"/>
      <c r="E22" s="113"/>
      <c r="F22" s="3"/>
      <c r="G22" s="3"/>
      <c r="H22" s="28">
        <f>SUM(K22+O22+S22+W22+AA22+AE22+AI22+AM22+AQ22+AU22+AY22)</f>
        <v>0</v>
      </c>
      <c r="I22" s="6"/>
      <c r="J22" s="137">
        <f>SUM(2018-I22)</f>
        <v>2018</v>
      </c>
      <c r="K22" s="17"/>
      <c r="L22" s="30">
        <v>1</v>
      </c>
      <c r="M22" s="30"/>
      <c r="N22" s="30"/>
      <c r="O22" s="31">
        <f>SUM(M22*10+N22)/L22*10</f>
        <v>0</v>
      </c>
      <c r="P22" s="30">
        <v>1</v>
      </c>
      <c r="Q22" s="30"/>
      <c r="R22" s="30"/>
      <c r="S22" s="31">
        <f>SUM(Q22*10+R22)/P22*10</f>
        <v>0</v>
      </c>
      <c r="T22" s="30">
        <v>1</v>
      </c>
      <c r="U22" s="30"/>
      <c r="V22" s="30"/>
      <c r="W22" s="31">
        <f>SUM(U22*10+V22)/T22*10</f>
        <v>0</v>
      </c>
      <c r="X22" s="30">
        <v>1</v>
      </c>
      <c r="Y22" s="30"/>
      <c r="Z22" s="30"/>
      <c r="AA22" s="31">
        <f>SUM(Y22*10+Z22)/X22*10</f>
        <v>0</v>
      </c>
      <c r="AB22" s="30">
        <v>1</v>
      </c>
      <c r="AC22" s="30"/>
      <c r="AD22" s="30"/>
      <c r="AE22" s="31">
        <f>SUM(AC22*10+AD22)/AB22*10</f>
        <v>0</v>
      </c>
      <c r="AF22" s="30">
        <v>1</v>
      </c>
      <c r="AG22" s="30"/>
      <c r="AH22" s="30"/>
      <c r="AI22" s="31">
        <f>SUM(AG22*10+AH22)/AF22*10</f>
        <v>0</v>
      </c>
      <c r="AJ22" s="30">
        <v>1</v>
      </c>
      <c r="AK22" s="30"/>
      <c r="AL22" s="30"/>
      <c r="AM22" s="139">
        <f>SUM(AK22*10+AL22)/AJ22*10</f>
        <v>0</v>
      </c>
      <c r="AN22" s="30">
        <v>1</v>
      </c>
      <c r="AO22" s="30"/>
      <c r="AP22" s="30"/>
      <c r="AQ22" s="140">
        <f>SUM(AO22*10+AP22)/AN22*10</f>
        <v>0</v>
      </c>
      <c r="AR22" s="30">
        <v>1</v>
      </c>
      <c r="AS22" s="30"/>
      <c r="AT22" s="30"/>
      <c r="AU22" s="31">
        <f>SUM(AS22*10+AT22)/AR22*10</f>
        <v>0</v>
      </c>
      <c r="AV22" s="30">
        <v>1</v>
      </c>
      <c r="AW22" s="30"/>
      <c r="AX22" s="30"/>
      <c r="AY22" s="31">
        <f>SUM(AW22*10+AX22)/AV22*10</f>
        <v>0</v>
      </c>
      <c r="AZ22" s="33">
        <f>IF(H22&lt;250,0,IF(H22&lt;500,250,IF(H22&lt;750,"500",IF(H22&lt;1000,750,IF(H22&lt;1500,1000,IF(H22&lt;2000,1500,IF(H22&lt;2500,2000,IF(H22&lt;3000,2500,3000))))))))</f>
        <v>0</v>
      </c>
      <c r="BA22" s="34">
        <v>0</v>
      </c>
      <c r="BB22" s="6">
        <f>AZ22-BA22</f>
        <v>0</v>
      </c>
      <c r="BC22" s="33" t="str">
        <f>IF(BB22=0,"geen actie",CONCATENATE("diploma uitschrijven: ",AZ22," punten"))</f>
        <v>geen actie</v>
      </c>
      <c r="BD22" s="3">
        <v>21</v>
      </c>
    </row>
    <row r="23" spans="1:56" ht="17.25" hidden="1" customHeight="1" x14ac:dyDescent="0.3">
      <c r="A23" s="3">
        <v>22</v>
      </c>
      <c r="B23" s="3" t="str">
        <f>IF(A23=BD23,"v","x")</f>
        <v>v</v>
      </c>
      <c r="C23" s="3"/>
      <c r="D23" s="44"/>
      <c r="E23" s="113"/>
      <c r="F23" s="71"/>
      <c r="G23" s="3"/>
      <c r="H23" s="28">
        <f>SUM(K23+O23+S23+W23+AA23+AE23+AI23+AM23+AQ23+AU23+AY23)</f>
        <v>0</v>
      </c>
      <c r="I23" s="3"/>
      <c r="J23" s="137">
        <f>SUM(2018-I23)</f>
        <v>2018</v>
      </c>
      <c r="K23" s="17"/>
      <c r="L23" s="30">
        <v>1</v>
      </c>
      <c r="M23" s="30"/>
      <c r="N23" s="30"/>
      <c r="O23" s="31">
        <f>SUM(M23*10+N23)/L23*10</f>
        <v>0</v>
      </c>
      <c r="P23" s="30">
        <v>1</v>
      </c>
      <c r="Q23" s="30"/>
      <c r="R23" s="30"/>
      <c r="S23" s="31">
        <f>SUM(Q23*10+R23)/P23*10</f>
        <v>0</v>
      </c>
      <c r="T23" s="30">
        <v>1</v>
      </c>
      <c r="U23" s="30"/>
      <c r="V23" s="30"/>
      <c r="W23" s="31">
        <f>SUM(U23*10+V23)/T23*10</f>
        <v>0</v>
      </c>
      <c r="X23" s="30">
        <v>1</v>
      </c>
      <c r="Y23" s="30"/>
      <c r="Z23" s="30"/>
      <c r="AA23" s="31">
        <f>SUM(Y23*10+Z23)/X23*10</f>
        <v>0</v>
      </c>
      <c r="AB23" s="30">
        <v>1</v>
      </c>
      <c r="AC23" s="30"/>
      <c r="AD23" s="30"/>
      <c r="AE23" s="31">
        <f>SUM(AC23*10+AD23)/AB23*10</f>
        <v>0</v>
      </c>
      <c r="AF23" s="30">
        <v>1</v>
      </c>
      <c r="AG23" s="30"/>
      <c r="AH23" s="30"/>
      <c r="AI23" s="31">
        <f>SUM(AG23*10+AH23)/AF23*10</f>
        <v>0</v>
      </c>
      <c r="AJ23" s="30">
        <v>1</v>
      </c>
      <c r="AK23" s="30"/>
      <c r="AL23" s="30"/>
      <c r="AM23" s="139">
        <f>SUM(AK23*10+AL23)/AJ23*10</f>
        <v>0</v>
      </c>
      <c r="AN23" s="30">
        <v>1</v>
      </c>
      <c r="AO23" s="30"/>
      <c r="AP23" s="30"/>
      <c r="AQ23" s="140">
        <f>SUM(AO23*10+AP23)/AN23*10</f>
        <v>0</v>
      </c>
      <c r="AR23" s="30">
        <v>1</v>
      </c>
      <c r="AS23" s="30"/>
      <c r="AT23" s="30"/>
      <c r="AU23" s="31">
        <f>SUM(AS23*10+AT23)/AR23*10</f>
        <v>0</v>
      </c>
      <c r="AV23" s="30">
        <v>1</v>
      </c>
      <c r="AW23" s="30"/>
      <c r="AX23" s="30"/>
      <c r="AY23" s="31">
        <f>SUM(AW23*10+AX23)/AV23*10</f>
        <v>0</v>
      </c>
      <c r="AZ23" s="33">
        <f>IF(H23&lt;250,0,IF(H23&lt;500,250,IF(H23&lt;750,"500",IF(H23&lt;1000,750,IF(H23&lt;1500,1000,IF(H23&lt;2000,1500,IF(H23&lt;2500,2000,IF(H23&lt;3000,2500,3000))))))))</f>
        <v>0</v>
      </c>
      <c r="BA23" s="34">
        <v>0</v>
      </c>
      <c r="BB23" s="6">
        <f>AZ23-BA23</f>
        <v>0</v>
      </c>
      <c r="BC23" s="33" t="str">
        <f>IF(BB23=0,"geen actie",CONCATENATE("diploma uitschrijven: ",AZ23," punten"))</f>
        <v>geen actie</v>
      </c>
      <c r="BD23" s="3">
        <v>22</v>
      </c>
    </row>
    <row r="24" spans="1:56" ht="17.25" hidden="1" customHeight="1" x14ac:dyDescent="0.3">
      <c r="A24" s="3">
        <v>23</v>
      </c>
      <c r="B24" s="3" t="str">
        <f>IF(A24=BD24,"v","x")</f>
        <v>v</v>
      </c>
      <c r="C24" s="10"/>
      <c r="D24" s="44"/>
      <c r="E24" s="113"/>
      <c r="F24" s="3"/>
      <c r="G24" s="3"/>
      <c r="H24" s="28">
        <f>SUM(K24+O24+S24+W24+AA24+AE24+AI24+AM24+AQ24+AU24+AY24)</f>
        <v>0</v>
      </c>
      <c r="I24" s="6"/>
      <c r="J24" s="137">
        <f>SUM(2018-I24)</f>
        <v>2018</v>
      </c>
      <c r="K24" s="17"/>
      <c r="L24" s="30">
        <v>1</v>
      </c>
      <c r="M24" s="30"/>
      <c r="N24" s="30"/>
      <c r="O24" s="31">
        <f>SUM(M24*10+N24)/L24*10</f>
        <v>0</v>
      </c>
      <c r="P24" s="30">
        <v>1</v>
      </c>
      <c r="Q24" s="30"/>
      <c r="R24" s="30"/>
      <c r="S24" s="31">
        <f>SUM(Q24*10+R24)/P24*10</f>
        <v>0</v>
      </c>
      <c r="T24" s="30">
        <v>1</v>
      </c>
      <c r="U24" s="30"/>
      <c r="V24" s="30"/>
      <c r="W24" s="31">
        <f>SUM(U24*10+V24)/T24*10</f>
        <v>0</v>
      </c>
      <c r="X24" s="30">
        <v>1</v>
      </c>
      <c r="Y24" s="30"/>
      <c r="Z24" s="30"/>
      <c r="AA24" s="31">
        <f>SUM(Y24*10+Z24)/X24*10</f>
        <v>0</v>
      </c>
      <c r="AB24" s="30">
        <v>1</v>
      </c>
      <c r="AC24" s="30"/>
      <c r="AD24" s="30"/>
      <c r="AE24" s="31">
        <f>SUM(AC24*10+AD24)/AB24*10</f>
        <v>0</v>
      </c>
      <c r="AF24" s="30">
        <v>1</v>
      </c>
      <c r="AG24" s="30"/>
      <c r="AH24" s="30"/>
      <c r="AI24" s="31">
        <f>SUM(AG24*10+AH24)/AF24*10</f>
        <v>0</v>
      </c>
      <c r="AJ24" s="30">
        <v>1</v>
      </c>
      <c r="AK24" s="30"/>
      <c r="AL24" s="30"/>
      <c r="AM24" s="139">
        <f>SUM(AK24*10+AL24)/AJ24*10</f>
        <v>0</v>
      </c>
      <c r="AN24" s="30">
        <v>1</v>
      </c>
      <c r="AO24" s="30"/>
      <c r="AP24" s="30"/>
      <c r="AQ24" s="140">
        <f>SUM(AO24*10+AP24)/AN24*10</f>
        <v>0</v>
      </c>
      <c r="AR24" s="30">
        <v>1</v>
      </c>
      <c r="AS24" s="30"/>
      <c r="AT24" s="30"/>
      <c r="AU24" s="31">
        <f>SUM(AS24*10+AT24)/AR24*10</f>
        <v>0</v>
      </c>
      <c r="AV24" s="30">
        <v>1</v>
      </c>
      <c r="AW24" s="30"/>
      <c r="AX24" s="30"/>
      <c r="AY24" s="31">
        <f>SUM(AW24*10+AX24)/AV24*10</f>
        <v>0</v>
      </c>
      <c r="AZ24" s="33">
        <f>IF(H24&lt;250,0,IF(H24&lt;500,250,IF(H24&lt;750,"500",IF(H24&lt;1000,750,IF(H24&lt;1500,1000,IF(H24&lt;2000,1500,IF(H24&lt;2500,2000,IF(H24&lt;3000,2500,3000))))))))</f>
        <v>0</v>
      </c>
      <c r="BA24" s="34">
        <v>0</v>
      </c>
      <c r="BB24" s="6">
        <f>AZ24-BA24</f>
        <v>0</v>
      </c>
      <c r="BC24" s="33" t="str">
        <f>IF(BB24=0,"geen actie",CONCATENATE("diploma uitschrijven: ",AZ24," punten"))</f>
        <v>geen actie</v>
      </c>
      <c r="BD24" s="3">
        <v>23</v>
      </c>
    </row>
    <row r="25" spans="1:56" ht="17.25" hidden="1" customHeight="1" x14ac:dyDescent="0.3">
      <c r="A25" s="3">
        <v>24</v>
      </c>
      <c r="B25" s="3" t="str">
        <f>IF(A25=BD25,"v","x")</f>
        <v>v</v>
      </c>
      <c r="C25" s="10"/>
      <c r="D25" s="44"/>
      <c r="E25" s="113"/>
      <c r="F25" s="3"/>
      <c r="G25" s="3"/>
      <c r="H25" s="28">
        <f>SUM(K25+O25+S25+W25+AA25+AE25+AI25+AM25+AQ25+AU25+AY25)</f>
        <v>0</v>
      </c>
      <c r="I25" s="6"/>
      <c r="J25" s="137">
        <f>SUM(2018-I25)</f>
        <v>2018</v>
      </c>
      <c r="K25" s="17"/>
      <c r="L25" s="30">
        <v>1</v>
      </c>
      <c r="M25" s="30"/>
      <c r="N25" s="30"/>
      <c r="O25" s="31">
        <f>SUM(M25*10+N25)/L25*10</f>
        <v>0</v>
      </c>
      <c r="P25" s="30">
        <v>1</v>
      </c>
      <c r="Q25" s="30"/>
      <c r="R25" s="30"/>
      <c r="S25" s="31">
        <f>SUM(Q25*10+R25)/P25*10</f>
        <v>0</v>
      </c>
      <c r="T25" s="30">
        <v>1</v>
      </c>
      <c r="U25" s="30"/>
      <c r="V25" s="30"/>
      <c r="W25" s="31">
        <f>SUM(U25*10+V25)/T25*10</f>
        <v>0</v>
      </c>
      <c r="X25" s="30">
        <v>1</v>
      </c>
      <c r="Y25" s="30"/>
      <c r="Z25" s="30"/>
      <c r="AA25" s="31">
        <f>SUM(Y25*10+Z25)/X25*10</f>
        <v>0</v>
      </c>
      <c r="AB25" s="30">
        <v>1</v>
      </c>
      <c r="AC25" s="30"/>
      <c r="AD25" s="30"/>
      <c r="AE25" s="31">
        <f>SUM(AC25*10+AD25)/AB25*10</f>
        <v>0</v>
      </c>
      <c r="AF25" s="30">
        <v>1</v>
      </c>
      <c r="AG25" s="30"/>
      <c r="AH25" s="30"/>
      <c r="AI25" s="31">
        <f>SUM(AG25*10+AH25)/AF25*10</f>
        <v>0</v>
      </c>
      <c r="AJ25" s="30">
        <v>1</v>
      </c>
      <c r="AK25" s="30"/>
      <c r="AL25" s="30"/>
      <c r="AM25" s="139">
        <f>SUM(AK25*10+AL25)/AJ25*10</f>
        <v>0</v>
      </c>
      <c r="AN25" s="30">
        <v>1</v>
      </c>
      <c r="AO25" s="30"/>
      <c r="AP25" s="30"/>
      <c r="AQ25" s="140">
        <f>SUM(AO25*10+AP25)/AN25*10</f>
        <v>0</v>
      </c>
      <c r="AR25" s="30">
        <v>1</v>
      </c>
      <c r="AS25" s="30"/>
      <c r="AT25" s="30"/>
      <c r="AU25" s="31">
        <f>SUM(AS25*10+AT25)/AR25*10</f>
        <v>0</v>
      </c>
      <c r="AV25" s="30">
        <v>1</v>
      </c>
      <c r="AW25" s="30"/>
      <c r="AX25" s="30"/>
      <c r="AY25" s="31">
        <f>SUM(AW25*10+AX25)/AV25*10</f>
        <v>0</v>
      </c>
      <c r="AZ25" s="33">
        <f>IF(H25&lt;250,0,IF(H25&lt;500,250,IF(H25&lt;750,"500",IF(H25&lt;1000,750,IF(H25&lt;1500,1000,IF(H25&lt;2000,1500,IF(H25&lt;2500,2000,IF(H25&lt;3000,2500,3000))))))))</f>
        <v>0</v>
      </c>
      <c r="BA25" s="34">
        <v>0</v>
      </c>
      <c r="BB25" s="6">
        <f>AZ25-BA25</f>
        <v>0</v>
      </c>
      <c r="BC25" s="33" t="str">
        <f>IF(BB25=0,"geen actie",CONCATENATE("diploma uitschrijven: ",AZ25," punten"))</f>
        <v>geen actie</v>
      </c>
      <c r="BD25" s="3">
        <v>24</v>
      </c>
    </row>
    <row r="26" spans="1:56" ht="17.25" hidden="1" customHeight="1" x14ac:dyDescent="0.3">
      <c r="A26" s="3">
        <v>25</v>
      </c>
      <c r="B26" s="3" t="str">
        <f>IF(A26=BD26,"v","x")</f>
        <v>v</v>
      </c>
      <c r="C26" s="3"/>
      <c r="D26" s="44"/>
      <c r="E26" s="113"/>
      <c r="F26" s="142"/>
      <c r="G26" s="110"/>
      <c r="H26" s="28">
        <f>SUM(K26+O26+S26+W26+AA26+AE26+AI26+AM26+AQ26+AU26+AY26)</f>
        <v>0</v>
      </c>
      <c r="I26" s="3"/>
      <c r="J26" s="137">
        <f>SUM(2018-I26)</f>
        <v>2018</v>
      </c>
      <c r="K26" s="17"/>
      <c r="L26" s="30">
        <v>1</v>
      </c>
      <c r="M26" s="30"/>
      <c r="N26" s="30"/>
      <c r="O26" s="31">
        <f>SUM(M26*10+N26)/L26*10</f>
        <v>0</v>
      </c>
      <c r="P26" s="30">
        <v>1</v>
      </c>
      <c r="Q26" s="30"/>
      <c r="R26" s="30"/>
      <c r="S26" s="31">
        <f>SUM(Q26*10+R26)/P26*10</f>
        <v>0</v>
      </c>
      <c r="T26" s="30">
        <v>1</v>
      </c>
      <c r="U26" s="30"/>
      <c r="V26" s="30"/>
      <c r="W26" s="31">
        <f>SUM(U26*10+V26)/T26*10</f>
        <v>0</v>
      </c>
      <c r="X26" s="30">
        <v>1</v>
      </c>
      <c r="Y26" s="30"/>
      <c r="Z26" s="30"/>
      <c r="AA26" s="31">
        <f>SUM(Y26*10+Z26)/X26*10</f>
        <v>0</v>
      </c>
      <c r="AB26" s="30">
        <v>1</v>
      </c>
      <c r="AC26" s="30"/>
      <c r="AD26" s="30"/>
      <c r="AE26" s="31">
        <f>SUM(AC26*10+AD26)/AB26*10</f>
        <v>0</v>
      </c>
      <c r="AF26" s="30">
        <v>1</v>
      </c>
      <c r="AG26" s="30"/>
      <c r="AH26" s="30"/>
      <c r="AI26" s="31">
        <f>SUM(AG26*10+AH26)/AF26*10</f>
        <v>0</v>
      </c>
      <c r="AJ26" s="30">
        <v>1</v>
      </c>
      <c r="AK26" s="30"/>
      <c r="AL26" s="30"/>
      <c r="AM26" s="139">
        <f>SUM(AK26*10+AL26)/AJ26*10</f>
        <v>0</v>
      </c>
      <c r="AN26" s="30">
        <v>1</v>
      </c>
      <c r="AO26" s="30"/>
      <c r="AP26" s="30"/>
      <c r="AQ26" s="140">
        <f>SUM(AO26*10+AP26)/AN26*10</f>
        <v>0</v>
      </c>
      <c r="AR26" s="30">
        <v>1</v>
      </c>
      <c r="AS26" s="30"/>
      <c r="AT26" s="30"/>
      <c r="AU26" s="31">
        <f>SUM(AS26*10+AT26)/AR26*10</f>
        <v>0</v>
      </c>
      <c r="AV26" s="30">
        <v>1</v>
      </c>
      <c r="AW26" s="30"/>
      <c r="AX26" s="30"/>
      <c r="AY26" s="31">
        <f>SUM(AW26*10+AX26)/AV26*10</f>
        <v>0</v>
      </c>
      <c r="AZ26" s="33">
        <f>IF(H26&lt;250,0,IF(H26&lt;500,250,IF(H26&lt;750,"500",IF(H26&lt;1000,750,IF(H26&lt;1500,1000,IF(H26&lt;2000,1500,IF(H26&lt;2500,2000,IF(H26&lt;3000,2500,3000))))))))</f>
        <v>0</v>
      </c>
      <c r="BA26" s="34">
        <v>0</v>
      </c>
      <c r="BB26" s="6">
        <f>AZ26-BA26</f>
        <v>0</v>
      </c>
      <c r="BC26" s="33" t="str">
        <f>IF(BB26=0,"geen actie",CONCATENATE("diploma uitschrijven: ",AZ26," punten"))</f>
        <v>geen actie</v>
      </c>
      <c r="BD26" s="3">
        <v>25</v>
      </c>
    </row>
    <row r="27" spans="1:56" ht="17.25" hidden="1" customHeight="1" x14ac:dyDescent="0.3">
      <c r="A27" s="3">
        <v>26</v>
      </c>
      <c r="B27" s="3" t="str">
        <f>IF(A27=BD27,"v","x")</f>
        <v>v</v>
      </c>
      <c r="C27" s="3"/>
      <c r="D27" s="44"/>
      <c r="E27" s="113"/>
      <c r="F27" s="142"/>
      <c r="G27" s="110"/>
      <c r="H27" s="28">
        <f>SUM(K27+O27+S27+W27+AA27+AE27+AI27+AM27+AQ27+AU27+AY27)</f>
        <v>0</v>
      </c>
      <c r="I27" s="110"/>
      <c r="J27" s="137">
        <f>SUM(2018-I27)</f>
        <v>2018</v>
      </c>
      <c r="K27" s="17"/>
      <c r="L27" s="30">
        <v>1</v>
      </c>
      <c r="M27" s="30"/>
      <c r="N27" s="30"/>
      <c r="O27" s="31">
        <f>SUM(M27*10+N27)/L27*10</f>
        <v>0</v>
      </c>
      <c r="P27" s="30">
        <v>1</v>
      </c>
      <c r="Q27" s="30"/>
      <c r="R27" s="30"/>
      <c r="S27" s="31">
        <f>SUM(Q27*10+R27)/P27*10</f>
        <v>0</v>
      </c>
      <c r="T27" s="30">
        <v>1</v>
      </c>
      <c r="U27" s="30"/>
      <c r="V27" s="30"/>
      <c r="W27" s="31">
        <f>SUM(U27*10+V27)/T27*10</f>
        <v>0</v>
      </c>
      <c r="X27" s="30">
        <v>1</v>
      </c>
      <c r="Y27" s="30"/>
      <c r="Z27" s="30"/>
      <c r="AA27" s="31">
        <f>SUM(Y27*10+Z27)/X27*10</f>
        <v>0</v>
      </c>
      <c r="AB27" s="30">
        <v>1</v>
      </c>
      <c r="AC27" s="30"/>
      <c r="AD27" s="30"/>
      <c r="AE27" s="31">
        <f>SUM(AC27*10+AD27)/AB27*10</f>
        <v>0</v>
      </c>
      <c r="AF27" s="30">
        <v>1</v>
      </c>
      <c r="AG27" s="30"/>
      <c r="AH27" s="30"/>
      <c r="AI27" s="31">
        <f>SUM(AG27*10+AH27)/AF27*10</f>
        <v>0</v>
      </c>
      <c r="AJ27" s="30">
        <v>1</v>
      </c>
      <c r="AK27" s="30"/>
      <c r="AL27" s="30"/>
      <c r="AM27" s="139">
        <f>SUM(AK27*10+AL27)/AJ27*10</f>
        <v>0</v>
      </c>
      <c r="AN27" s="30">
        <v>1</v>
      </c>
      <c r="AO27" s="30"/>
      <c r="AP27" s="30"/>
      <c r="AQ27" s="140">
        <f>SUM(AO27*10+AP27)/AN27*10</f>
        <v>0</v>
      </c>
      <c r="AR27" s="30">
        <v>1</v>
      </c>
      <c r="AS27" s="30"/>
      <c r="AT27" s="30"/>
      <c r="AU27" s="31">
        <f>SUM(AS27*10+AT27)/AR27*10</f>
        <v>0</v>
      </c>
      <c r="AV27" s="30">
        <v>1</v>
      </c>
      <c r="AW27" s="30"/>
      <c r="AX27" s="30"/>
      <c r="AY27" s="31">
        <f>SUM(AW27*10+AX27)/AV27*10</f>
        <v>0</v>
      </c>
      <c r="AZ27" s="33">
        <f>IF(H27&lt;250,0,IF(H27&lt;500,250,IF(H27&lt;750,"500",IF(H27&lt;1000,750,IF(H27&lt;1500,1000,IF(H27&lt;2000,1500,IF(H27&lt;2500,2000,IF(H27&lt;3000,2500,3000))))))))</f>
        <v>0</v>
      </c>
      <c r="BA27" s="34">
        <v>0</v>
      </c>
      <c r="BB27" s="6">
        <f>AZ27-BA27</f>
        <v>0</v>
      </c>
      <c r="BC27" s="33" t="str">
        <f>IF(BB27=0,"geen actie",CONCATENATE("diploma uitschrijven: ",AZ27," punten"))</f>
        <v>geen actie</v>
      </c>
      <c r="BD27" s="3">
        <v>26</v>
      </c>
    </row>
    <row r="28" spans="1:56" ht="17.25" hidden="1" customHeight="1" x14ac:dyDescent="0.3">
      <c r="A28" s="3">
        <v>27</v>
      </c>
      <c r="B28" s="3" t="str">
        <f>IF(A28=BD28,"v","x")</f>
        <v>v</v>
      </c>
      <c r="C28" s="10"/>
      <c r="D28" s="44"/>
      <c r="E28" s="113"/>
      <c r="F28" s="110"/>
      <c r="G28" s="110"/>
      <c r="H28" s="28">
        <f>SUM(K28+O28+S28+W28+AA28+AE28+AI28+AM28+AQ28+AU28+AY28)</f>
        <v>0</v>
      </c>
      <c r="I28" s="7"/>
      <c r="J28" s="137">
        <f>SUM(2018-I28)</f>
        <v>2018</v>
      </c>
      <c r="K28" s="17"/>
      <c r="L28" s="30">
        <v>1</v>
      </c>
      <c r="M28" s="30"/>
      <c r="N28" s="30"/>
      <c r="O28" s="31">
        <f>SUM(M28*10+N28)/L28*10</f>
        <v>0</v>
      </c>
      <c r="P28" s="30">
        <v>1</v>
      </c>
      <c r="Q28" s="30"/>
      <c r="R28" s="30"/>
      <c r="S28" s="31">
        <f>SUM(Q28*10+R28)/P28*10</f>
        <v>0</v>
      </c>
      <c r="T28" s="30">
        <v>1</v>
      </c>
      <c r="U28" s="30"/>
      <c r="V28" s="30"/>
      <c r="W28" s="31">
        <f>SUM(U28*10+V28)/T28*10</f>
        <v>0</v>
      </c>
      <c r="X28" s="30">
        <v>1</v>
      </c>
      <c r="Y28" s="30"/>
      <c r="Z28" s="30"/>
      <c r="AA28" s="31">
        <f>SUM(Y28*10+Z28)/X28*10</f>
        <v>0</v>
      </c>
      <c r="AB28" s="30">
        <v>1</v>
      </c>
      <c r="AC28" s="30"/>
      <c r="AD28" s="30"/>
      <c r="AE28" s="31">
        <f>SUM(AC28*10+AD28)/AB28*10</f>
        <v>0</v>
      </c>
      <c r="AF28" s="30">
        <v>1</v>
      </c>
      <c r="AG28" s="30"/>
      <c r="AH28" s="30"/>
      <c r="AI28" s="31">
        <f>SUM(AG28*10+AH28)/AF28*10</f>
        <v>0</v>
      </c>
      <c r="AJ28" s="30">
        <v>1</v>
      </c>
      <c r="AK28" s="30"/>
      <c r="AL28" s="30"/>
      <c r="AM28" s="139">
        <f>SUM(AK28*10+AL28)/AJ28*10</f>
        <v>0</v>
      </c>
      <c r="AN28" s="30">
        <v>1</v>
      </c>
      <c r="AO28" s="30"/>
      <c r="AP28" s="30"/>
      <c r="AQ28" s="140">
        <f>SUM(AO28*10+AP28)/AN28*10</f>
        <v>0</v>
      </c>
      <c r="AR28" s="30">
        <v>1</v>
      </c>
      <c r="AS28" s="30"/>
      <c r="AT28" s="30"/>
      <c r="AU28" s="31">
        <f>SUM(AS28*10+AT28)/AR28*10</f>
        <v>0</v>
      </c>
      <c r="AV28" s="30">
        <v>1</v>
      </c>
      <c r="AW28" s="30"/>
      <c r="AX28" s="30"/>
      <c r="AY28" s="31">
        <f>SUM(AW28*10+AX28)/AV28*10</f>
        <v>0</v>
      </c>
      <c r="AZ28" s="33">
        <f>IF(H28&lt;250,0,IF(H28&lt;500,250,IF(H28&lt;750,"500",IF(H28&lt;1000,750,IF(H28&lt;1500,1000,IF(H28&lt;2000,1500,IF(H28&lt;2500,2000,IF(H28&lt;3000,2500,3000))))))))</f>
        <v>0</v>
      </c>
      <c r="BA28" s="34">
        <v>0</v>
      </c>
      <c r="BB28" s="6">
        <f>AZ28-BA28</f>
        <v>0</v>
      </c>
      <c r="BC28" s="33" t="str">
        <f>IF(BB28=0,"geen actie",CONCATENATE("diploma uitschrijven: ",AZ28," punten"))</f>
        <v>geen actie</v>
      </c>
      <c r="BD28" s="3">
        <v>27</v>
      </c>
    </row>
    <row r="29" spans="1:56" ht="17.25" hidden="1" customHeight="1" x14ac:dyDescent="0.3">
      <c r="A29" s="3">
        <v>28</v>
      </c>
      <c r="B29" s="3" t="str">
        <f>IF(A29=BD29,"v","x")</f>
        <v>v</v>
      </c>
      <c r="C29" s="10"/>
      <c r="D29" s="44"/>
      <c r="E29" s="113"/>
      <c r="F29" s="110"/>
      <c r="G29" s="110"/>
      <c r="H29" s="28">
        <f>SUM(K29+O29+S29+W29+AA29+AE29+AI29+AM29+AQ29+AU29+AY29)</f>
        <v>0</v>
      </c>
      <c r="I29" s="7"/>
      <c r="J29" s="137">
        <f>SUM(2018-I29)</f>
        <v>2018</v>
      </c>
      <c r="K29" s="17"/>
      <c r="L29" s="30">
        <v>1</v>
      </c>
      <c r="M29" s="30"/>
      <c r="N29" s="30"/>
      <c r="O29" s="31">
        <f>SUM(M29*10+N29)/L29*10</f>
        <v>0</v>
      </c>
      <c r="P29" s="30">
        <v>1</v>
      </c>
      <c r="Q29" s="30"/>
      <c r="R29" s="30"/>
      <c r="S29" s="31">
        <f>SUM(Q29*10+R29)/P29*10</f>
        <v>0</v>
      </c>
      <c r="T29" s="30">
        <v>1</v>
      </c>
      <c r="U29" s="30"/>
      <c r="V29" s="30"/>
      <c r="W29" s="31">
        <f>SUM(U29*10+V29)/T29*10</f>
        <v>0</v>
      </c>
      <c r="X29" s="30">
        <v>1</v>
      </c>
      <c r="Y29" s="30"/>
      <c r="Z29" s="30"/>
      <c r="AA29" s="31">
        <f>SUM(Y29*10+Z29)/X29*10</f>
        <v>0</v>
      </c>
      <c r="AB29" s="30">
        <v>1</v>
      </c>
      <c r="AC29" s="30"/>
      <c r="AD29" s="30"/>
      <c r="AE29" s="31">
        <f>SUM(AC29*10+AD29)/AB29*10</f>
        <v>0</v>
      </c>
      <c r="AF29" s="30">
        <v>1</v>
      </c>
      <c r="AG29" s="30"/>
      <c r="AH29" s="30"/>
      <c r="AI29" s="31">
        <f>SUM(AG29*10+AH29)/AF29*10</f>
        <v>0</v>
      </c>
      <c r="AJ29" s="30">
        <v>1</v>
      </c>
      <c r="AK29" s="30"/>
      <c r="AL29" s="30"/>
      <c r="AM29" s="139">
        <f>SUM(AK29*10+AL29)/AJ29*10</f>
        <v>0</v>
      </c>
      <c r="AN29" s="30">
        <v>1</v>
      </c>
      <c r="AO29" s="30"/>
      <c r="AP29" s="30"/>
      <c r="AQ29" s="140">
        <f>SUM(AO29*10+AP29)/AN29*10</f>
        <v>0</v>
      </c>
      <c r="AR29" s="30">
        <v>1</v>
      </c>
      <c r="AS29" s="30"/>
      <c r="AT29" s="30"/>
      <c r="AU29" s="31">
        <f>SUM(AS29*10+AT29)/AR29*10</f>
        <v>0</v>
      </c>
      <c r="AV29" s="30">
        <v>1</v>
      </c>
      <c r="AW29" s="30"/>
      <c r="AX29" s="30"/>
      <c r="AY29" s="31">
        <f>SUM(AW29*10+AX29)/AV29*10</f>
        <v>0</v>
      </c>
      <c r="AZ29" s="33">
        <f>IF(H29&lt;250,0,IF(H29&lt;500,250,IF(H29&lt;750,"500",IF(H29&lt;1000,750,IF(H29&lt;1500,1000,IF(H29&lt;2000,1500,IF(H29&lt;2500,2000,IF(H29&lt;3000,2500,3000))))))))</f>
        <v>0</v>
      </c>
      <c r="BA29" s="34">
        <v>0</v>
      </c>
      <c r="BB29" s="6">
        <f>AZ29-BA29</f>
        <v>0</v>
      </c>
      <c r="BC29" s="33" t="str">
        <f>IF(BB29=0,"geen actie",CONCATENATE("diploma uitschrijven: ",AZ29," punten"))</f>
        <v>geen actie</v>
      </c>
      <c r="BD29" s="3">
        <v>28</v>
      </c>
    </row>
    <row r="30" spans="1:56" ht="17.25" hidden="1" customHeight="1" x14ac:dyDescent="0.3">
      <c r="A30" s="3">
        <v>29</v>
      </c>
      <c r="B30" s="3" t="str">
        <f>IF(A30=BD30,"v","x")</f>
        <v>v</v>
      </c>
      <c r="C30" s="10"/>
      <c r="D30" s="44"/>
      <c r="E30" s="113"/>
      <c r="F30" s="110"/>
      <c r="G30" s="110"/>
      <c r="H30" s="28">
        <f>SUM(K30+O30+S30+W30+AA30+AE30+AI30+AM30+AQ30+AU30+AY30)</f>
        <v>0</v>
      </c>
      <c r="I30" s="7"/>
      <c r="J30" s="137">
        <f>SUM(2018-I30)</f>
        <v>2018</v>
      </c>
      <c r="K30" s="17"/>
      <c r="L30" s="30">
        <v>1</v>
      </c>
      <c r="M30" s="30"/>
      <c r="N30" s="30"/>
      <c r="O30" s="31">
        <f>SUM(M30*10+N30)/L30*10</f>
        <v>0</v>
      </c>
      <c r="P30" s="30">
        <v>1</v>
      </c>
      <c r="Q30" s="30"/>
      <c r="R30" s="30"/>
      <c r="S30" s="31">
        <f>SUM(Q30*10+R30)/P30*10</f>
        <v>0</v>
      </c>
      <c r="T30" s="30">
        <v>1</v>
      </c>
      <c r="U30" s="30"/>
      <c r="V30" s="30"/>
      <c r="W30" s="31">
        <f>SUM(U30*10+V30)/T30*10</f>
        <v>0</v>
      </c>
      <c r="X30" s="30">
        <v>1</v>
      </c>
      <c r="Y30" s="30"/>
      <c r="Z30" s="30"/>
      <c r="AA30" s="31">
        <f>SUM(Y30*10+Z30)/X30*10</f>
        <v>0</v>
      </c>
      <c r="AB30" s="30">
        <v>1</v>
      </c>
      <c r="AC30" s="30"/>
      <c r="AD30" s="30"/>
      <c r="AE30" s="31">
        <f>SUM(AC30*10+AD30)/AB30*10</f>
        <v>0</v>
      </c>
      <c r="AF30" s="30">
        <v>1</v>
      </c>
      <c r="AG30" s="30"/>
      <c r="AH30" s="30"/>
      <c r="AI30" s="31">
        <f>SUM(AG30*10+AH30)/AF30*10</f>
        <v>0</v>
      </c>
      <c r="AJ30" s="30">
        <v>1</v>
      </c>
      <c r="AK30" s="30"/>
      <c r="AL30" s="30"/>
      <c r="AM30" s="139">
        <f>SUM(AK30*10+AL30)/AJ30*10</f>
        <v>0</v>
      </c>
      <c r="AN30" s="30">
        <v>1</v>
      </c>
      <c r="AO30" s="30"/>
      <c r="AP30" s="30"/>
      <c r="AQ30" s="140">
        <f>SUM(AO30*10+AP30)/AN30*10</f>
        <v>0</v>
      </c>
      <c r="AR30" s="30">
        <v>1</v>
      </c>
      <c r="AS30" s="30"/>
      <c r="AT30" s="30"/>
      <c r="AU30" s="31">
        <f>SUM(AS30*10+AT30)/AR30*10</f>
        <v>0</v>
      </c>
      <c r="AV30" s="30">
        <v>1</v>
      </c>
      <c r="AW30" s="30"/>
      <c r="AX30" s="30"/>
      <c r="AY30" s="31">
        <f>SUM(AW30*10+AX30)/AV30*10</f>
        <v>0</v>
      </c>
      <c r="AZ30" s="33">
        <f>IF(H30&lt;250,0,IF(H30&lt;500,250,IF(H30&lt;750,"500",IF(H30&lt;1000,750,IF(H30&lt;1500,1000,IF(H30&lt;2000,1500,IF(H30&lt;2500,2000,IF(H30&lt;3000,2500,3000))))))))</f>
        <v>0</v>
      </c>
      <c r="BA30" s="34">
        <v>0</v>
      </c>
      <c r="BB30" s="6">
        <f>AZ30-BA30</f>
        <v>0</v>
      </c>
      <c r="BC30" s="33" t="str">
        <f>IF(BB30=0,"geen actie",CONCATENATE("diploma uitschrijven: ",AZ30," punten"))</f>
        <v>geen actie</v>
      </c>
      <c r="BD30" s="3">
        <v>29</v>
      </c>
    </row>
    <row r="31" spans="1:56" ht="17.25" hidden="1" customHeight="1" x14ac:dyDescent="0.3">
      <c r="A31" s="3">
        <v>30</v>
      </c>
      <c r="B31" s="3" t="str">
        <f>IF(A31=BD31,"v","x")</f>
        <v>v</v>
      </c>
      <c r="C31" s="3"/>
      <c r="D31" s="44"/>
      <c r="E31" s="113"/>
      <c r="F31" s="142"/>
      <c r="G31" s="110"/>
      <c r="H31" s="28">
        <f>SUM(K31+O31+S31+W31+AA31+AE31+AI31+AM31+AQ31+AU31+AY31)</f>
        <v>0</v>
      </c>
      <c r="I31" s="110"/>
      <c r="J31" s="137">
        <f>SUM(2018-I31)</f>
        <v>2018</v>
      </c>
      <c r="K31" s="17"/>
      <c r="L31" s="30">
        <v>1</v>
      </c>
      <c r="M31" s="30"/>
      <c r="N31" s="30"/>
      <c r="O31" s="31">
        <f>SUM(M31*10+N31)/L31*10</f>
        <v>0</v>
      </c>
      <c r="P31" s="30">
        <v>1</v>
      </c>
      <c r="Q31" s="30"/>
      <c r="R31" s="30"/>
      <c r="S31" s="31">
        <f>SUM(Q31*10+R31)/P31*10</f>
        <v>0</v>
      </c>
      <c r="T31" s="30">
        <v>1</v>
      </c>
      <c r="U31" s="30"/>
      <c r="V31" s="30"/>
      <c r="W31" s="31">
        <f>SUM(U31*10+V31)/T31*10</f>
        <v>0</v>
      </c>
      <c r="X31" s="30">
        <v>1</v>
      </c>
      <c r="Y31" s="30"/>
      <c r="Z31" s="30"/>
      <c r="AA31" s="31">
        <f>SUM(Y31*10+Z31)/X31*10</f>
        <v>0</v>
      </c>
      <c r="AB31" s="30">
        <v>1</v>
      </c>
      <c r="AC31" s="30"/>
      <c r="AD31" s="30"/>
      <c r="AE31" s="31">
        <f>SUM(AC31*10+AD31)/AB31*10</f>
        <v>0</v>
      </c>
      <c r="AF31" s="30">
        <v>1</v>
      </c>
      <c r="AG31" s="30"/>
      <c r="AH31" s="30"/>
      <c r="AI31" s="31">
        <f>SUM(AG31*10+AH31)/AF31*10</f>
        <v>0</v>
      </c>
      <c r="AJ31" s="30">
        <v>1</v>
      </c>
      <c r="AK31" s="30"/>
      <c r="AL31" s="30"/>
      <c r="AM31" s="139">
        <f>SUM(AK31*10+AL31)/AJ31*10</f>
        <v>0</v>
      </c>
      <c r="AN31" s="30">
        <v>1</v>
      </c>
      <c r="AO31" s="30"/>
      <c r="AP31" s="30"/>
      <c r="AQ31" s="140">
        <f>SUM(AO31*10+AP31)/AN31*10</f>
        <v>0</v>
      </c>
      <c r="AR31" s="30">
        <v>1</v>
      </c>
      <c r="AS31" s="30"/>
      <c r="AT31" s="30"/>
      <c r="AU31" s="31">
        <f>SUM(AS31*10+AT31)/AR31*10</f>
        <v>0</v>
      </c>
      <c r="AV31" s="30">
        <v>1</v>
      </c>
      <c r="AW31" s="30"/>
      <c r="AX31" s="30"/>
      <c r="AY31" s="31">
        <f>SUM(AW31*10+AX31)/AV31*10</f>
        <v>0</v>
      </c>
      <c r="AZ31" s="33">
        <f>IF(H31&lt;250,0,IF(H31&lt;500,250,IF(H31&lt;750,"500",IF(H31&lt;1000,750,IF(H31&lt;1500,1000,IF(H31&lt;2000,1500,IF(H31&lt;2500,2000,IF(H31&lt;3000,2500,3000))))))))</f>
        <v>0</v>
      </c>
      <c r="BA31" s="34">
        <v>0</v>
      </c>
      <c r="BB31" s="6">
        <f>AZ31-BA31</f>
        <v>0</v>
      </c>
      <c r="BC31" s="33" t="str">
        <f>IF(BB31=0,"geen actie",CONCATENATE("diploma uitschrijven: ",AZ31," punten"))</f>
        <v>geen actie</v>
      </c>
      <c r="BD31" s="3">
        <v>30</v>
      </c>
    </row>
    <row r="32" spans="1:56" ht="17.25" hidden="1" customHeight="1" x14ac:dyDescent="0.3">
      <c r="A32" s="3">
        <v>31</v>
      </c>
      <c r="B32" s="3" t="str">
        <f>IF(A32=BD32,"v","x")</f>
        <v>v</v>
      </c>
      <c r="C32" s="3"/>
      <c r="D32" s="44"/>
      <c r="E32" s="113"/>
      <c r="F32" s="142"/>
      <c r="G32" s="110"/>
      <c r="H32" s="28">
        <f>SUM(K32+O32+S32+W32+AA32+AE32+AI32+AM32+AQ32+AU32+AY32)</f>
        <v>0</v>
      </c>
      <c r="I32" s="110"/>
      <c r="J32" s="137">
        <f>SUM(2018-I32)</f>
        <v>2018</v>
      </c>
      <c r="K32" s="17"/>
      <c r="L32" s="30">
        <v>1</v>
      </c>
      <c r="M32" s="30"/>
      <c r="N32" s="30"/>
      <c r="O32" s="31">
        <f>SUM(M32*10+N32)/L32*10</f>
        <v>0</v>
      </c>
      <c r="P32" s="30">
        <v>1</v>
      </c>
      <c r="Q32" s="30"/>
      <c r="R32" s="30"/>
      <c r="S32" s="31">
        <f>SUM(Q32*10+R32)/P32*10</f>
        <v>0</v>
      </c>
      <c r="T32" s="30">
        <v>1</v>
      </c>
      <c r="U32" s="30"/>
      <c r="V32" s="30"/>
      <c r="W32" s="31">
        <f>SUM(U32*10+V32)/T32*10</f>
        <v>0</v>
      </c>
      <c r="X32" s="30">
        <v>1</v>
      </c>
      <c r="Y32" s="30"/>
      <c r="Z32" s="30"/>
      <c r="AA32" s="31">
        <f>SUM(Y32*10+Z32)/X32*10</f>
        <v>0</v>
      </c>
      <c r="AB32" s="30">
        <v>1</v>
      </c>
      <c r="AC32" s="30"/>
      <c r="AD32" s="30"/>
      <c r="AE32" s="31">
        <f>SUM(AC32*10+AD32)/AB32*10</f>
        <v>0</v>
      </c>
      <c r="AF32" s="30">
        <v>1</v>
      </c>
      <c r="AG32" s="30"/>
      <c r="AH32" s="30"/>
      <c r="AI32" s="31">
        <f>SUM(AG32*10+AH32)/AF32*10</f>
        <v>0</v>
      </c>
      <c r="AJ32" s="30">
        <v>1</v>
      </c>
      <c r="AK32" s="30"/>
      <c r="AL32" s="30"/>
      <c r="AM32" s="139">
        <f>SUM(AK32*10+AL32)/AJ32*10</f>
        <v>0</v>
      </c>
      <c r="AN32" s="30">
        <v>1</v>
      </c>
      <c r="AO32" s="30"/>
      <c r="AP32" s="30"/>
      <c r="AQ32" s="140">
        <f>SUM(AO32*10+AP32)/AN32*10</f>
        <v>0</v>
      </c>
      <c r="AR32" s="30">
        <v>1</v>
      </c>
      <c r="AS32" s="30"/>
      <c r="AT32" s="30"/>
      <c r="AU32" s="31">
        <f>SUM(AS32*10+AT32)/AR32*10</f>
        <v>0</v>
      </c>
      <c r="AV32" s="30">
        <v>1</v>
      </c>
      <c r="AW32" s="30"/>
      <c r="AX32" s="30"/>
      <c r="AY32" s="31">
        <f>SUM(AW32*10+AX32)/AV32*10</f>
        <v>0</v>
      </c>
      <c r="AZ32" s="33">
        <f>IF(H32&lt;250,0,IF(H32&lt;500,250,IF(H32&lt;750,"500",IF(H32&lt;1000,750,IF(H32&lt;1500,1000,IF(H32&lt;2000,1500,IF(H32&lt;2500,2000,IF(H32&lt;3000,2500,3000))))))))</f>
        <v>0</v>
      </c>
      <c r="BA32" s="34">
        <v>0</v>
      </c>
      <c r="BB32" s="6">
        <f>AZ32-BA32</f>
        <v>0</v>
      </c>
      <c r="BC32" s="33" t="str">
        <f>IF(BB32=0,"geen actie",CONCATENATE("diploma uitschrijven: ",AZ32," punten"))</f>
        <v>geen actie</v>
      </c>
      <c r="BD32" s="3">
        <v>31</v>
      </c>
    </row>
    <row r="33" spans="1:56" ht="17.25" hidden="1" customHeight="1" x14ac:dyDescent="0.3">
      <c r="A33" s="3">
        <v>32</v>
      </c>
      <c r="B33" s="3" t="str">
        <f>IF(A33=BD33,"v","x")</f>
        <v>v</v>
      </c>
      <c r="C33" s="3"/>
      <c r="D33" s="44"/>
      <c r="E33" s="113"/>
      <c r="F33" s="142"/>
      <c r="G33" s="110"/>
      <c r="H33" s="28">
        <f>SUM(K33+O33+S33+W33+AA33+AE33+AI33+AM33+AQ33+AU33+AY33)</f>
        <v>0</v>
      </c>
      <c r="I33" s="110"/>
      <c r="J33" s="137">
        <f>SUM(2018-I33)</f>
        <v>2018</v>
      </c>
      <c r="K33" s="17"/>
      <c r="L33" s="30">
        <v>1</v>
      </c>
      <c r="M33" s="30"/>
      <c r="N33" s="30"/>
      <c r="O33" s="31">
        <f>SUM(M33*10+N33)/L33*10</f>
        <v>0</v>
      </c>
      <c r="P33" s="30">
        <v>1</v>
      </c>
      <c r="Q33" s="30"/>
      <c r="R33" s="30"/>
      <c r="S33" s="31">
        <f>SUM(Q33*10+R33)/P33*10</f>
        <v>0</v>
      </c>
      <c r="T33" s="30">
        <v>1</v>
      </c>
      <c r="U33" s="30"/>
      <c r="V33" s="30"/>
      <c r="W33" s="31">
        <f>SUM(U33*10+V33)/T33*10</f>
        <v>0</v>
      </c>
      <c r="X33" s="30">
        <v>1</v>
      </c>
      <c r="Y33" s="30"/>
      <c r="Z33" s="30"/>
      <c r="AA33" s="31">
        <f>SUM(Y33*10+Z33)/X33*10</f>
        <v>0</v>
      </c>
      <c r="AB33" s="30">
        <v>1</v>
      </c>
      <c r="AC33" s="30"/>
      <c r="AD33" s="30"/>
      <c r="AE33" s="31">
        <f>SUM(AC33*10+AD33)/AB33*10</f>
        <v>0</v>
      </c>
      <c r="AF33" s="30">
        <v>1</v>
      </c>
      <c r="AG33" s="30"/>
      <c r="AH33" s="30"/>
      <c r="AI33" s="31">
        <f>SUM(AG33*10+AH33)/AF33*10</f>
        <v>0</v>
      </c>
      <c r="AJ33" s="30">
        <v>1</v>
      </c>
      <c r="AK33" s="30"/>
      <c r="AL33" s="30"/>
      <c r="AM33" s="139">
        <f>SUM(AK33*10+AL33)/AJ33*10</f>
        <v>0</v>
      </c>
      <c r="AN33" s="30">
        <v>1</v>
      </c>
      <c r="AO33" s="30"/>
      <c r="AP33" s="30"/>
      <c r="AQ33" s="140">
        <f>SUM(AO33*10+AP33)/AN33*10</f>
        <v>0</v>
      </c>
      <c r="AR33" s="30">
        <v>1</v>
      </c>
      <c r="AS33" s="30"/>
      <c r="AT33" s="30"/>
      <c r="AU33" s="31">
        <f>SUM(AS33*10+AT33)/AR33*10</f>
        <v>0</v>
      </c>
      <c r="AV33" s="30">
        <v>1</v>
      </c>
      <c r="AW33" s="30"/>
      <c r="AX33" s="30"/>
      <c r="AY33" s="31">
        <f>SUM(AW33*10+AX33)/AV33*10</f>
        <v>0</v>
      </c>
      <c r="AZ33" s="33">
        <f>IF(H33&lt;250,0,IF(H33&lt;500,250,IF(H33&lt;750,"500",IF(H33&lt;1000,750,IF(H33&lt;1500,1000,IF(H33&lt;2000,1500,IF(H33&lt;2500,2000,IF(H33&lt;3000,2500,3000))))))))</f>
        <v>0</v>
      </c>
      <c r="BA33" s="34">
        <v>0</v>
      </c>
      <c r="BB33" s="6">
        <f>AZ33-BA33</f>
        <v>0</v>
      </c>
      <c r="BC33" s="33" t="str">
        <f>IF(BB33=0,"geen actie",CONCATENATE("diploma uitschrijven: ",AZ33," punten"))</f>
        <v>geen actie</v>
      </c>
      <c r="BD33" s="3">
        <v>32</v>
      </c>
    </row>
    <row r="34" spans="1:56" ht="17.25" hidden="1" customHeight="1" x14ac:dyDescent="0.3">
      <c r="A34" s="3">
        <v>33</v>
      </c>
      <c r="B34" s="3" t="str">
        <f>IF(A34=BD34,"v","x")</f>
        <v>v</v>
      </c>
      <c r="C34" s="3"/>
      <c r="D34" s="44"/>
      <c r="E34" s="113"/>
      <c r="F34" s="142"/>
      <c r="G34" s="110"/>
      <c r="H34" s="28">
        <f>SUM(K34+O34+S34+W34+AA34+AE34+AI34+AM34+AQ34+AU34+AY34)</f>
        <v>0</v>
      </c>
      <c r="I34" s="110"/>
      <c r="J34" s="137">
        <f>SUM(2018-I34)</f>
        <v>2018</v>
      </c>
      <c r="K34" s="17"/>
      <c r="L34" s="30">
        <v>1</v>
      </c>
      <c r="M34" s="30"/>
      <c r="N34" s="30"/>
      <c r="O34" s="31">
        <f>SUM(M34*10+N34)/L34*10</f>
        <v>0</v>
      </c>
      <c r="P34" s="30">
        <v>1</v>
      </c>
      <c r="Q34" s="30"/>
      <c r="R34" s="30"/>
      <c r="S34" s="31">
        <f>SUM(Q34*10+R34)/P34*10</f>
        <v>0</v>
      </c>
      <c r="T34" s="30">
        <v>1</v>
      </c>
      <c r="U34" s="30"/>
      <c r="V34" s="30"/>
      <c r="W34" s="31">
        <f>SUM(U34*10+V34)/T34*10</f>
        <v>0</v>
      </c>
      <c r="X34" s="30">
        <v>1</v>
      </c>
      <c r="Y34" s="30"/>
      <c r="Z34" s="30"/>
      <c r="AA34" s="31">
        <f>SUM(Y34*10+Z34)/X34*10</f>
        <v>0</v>
      </c>
      <c r="AB34" s="30">
        <v>1</v>
      </c>
      <c r="AC34" s="30"/>
      <c r="AD34" s="30"/>
      <c r="AE34" s="31">
        <f>SUM(AC34*10+AD34)/AB34*10</f>
        <v>0</v>
      </c>
      <c r="AF34" s="30">
        <v>1</v>
      </c>
      <c r="AG34" s="30"/>
      <c r="AH34" s="30"/>
      <c r="AI34" s="31">
        <f>SUM(AG34*10+AH34)/AF34*10</f>
        <v>0</v>
      </c>
      <c r="AJ34" s="30">
        <v>1</v>
      </c>
      <c r="AK34" s="30"/>
      <c r="AL34" s="30"/>
      <c r="AM34" s="139">
        <f>SUM(AK34*10+AL34)/AJ34*10</f>
        <v>0</v>
      </c>
      <c r="AN34" s="30">
        <v>1</v>
      </c>
      <c r="AO34" s="30"/>
      <c r="AP34" s="30"/>
      <c r="AQ34" s="140">
        <f>SUM(AO34*10+AP34)/AN34*10</f>
        <v>0</v>
      </c>
      <c r="AR34" s="30">
        <v>1</v>
      </c>
      <c r="AS34" s="30"/>
      <c r="AT34" s="30"/>
      <c r="AU34" s="31">
        <f>SUM(AS34*10+AT34)/AR34*10</f>
        <v>0</v>
      </c>
      <c r="AV34" s="30">
        <v>1</v>
      </c>
      <c r="AW34" s="30"/>
      <c r="AX34" s="30"/>
      <c r="AY34" s="31">
        <f>SUM(AW34*10+AX34)/AV34*10</f>
        <v>0</v>
      </c>
      <c r="AZ34" s="33">
        <f>IF(H34&lt;250,0,IF(H34&lt;500,250,IF(H34&lt;750,"500",IF(H34&lt;1000,750,IF(H34&lt;1500,1000,IF(H34&lt;2000,1500,IF(H34&lt;2500,2000,IF(H34&lt;3000,2500,3000))))))))</f>
        <v>0</v>
      </c>
      <c r="BA34" s="34">
        <v>0</v>
      </c>
      <c r="BB34" s="6">
        <f>AZ34-BA34</f>
        <v>0</v>
      </c>
      <c r="BC34" s="33" t="str">
        <f>IF(BB34=0,"geen actie",CONCATENATE("diploma uitschrijven: ",AZ34," punten"))</f>
        <v>geen actie</v>
      </c>
      <c r="BD34" s="3">
        <v>33</v>
      </c>
    </row>
    <row r="35" spans="1:56" ht="17.25" hidden="1" customHeight="1" x14ac:dyDescent="0.3">
      <c r="A35" s="3">
        <v>34</v>
      </c>
      <c r="B35" s="3" t="str">
        <f>IF(A35=BD35,"v","x")</f>
        <v>v</v>
      </c>
      <c r="C35" s="3"/>
      <c r="D35" s="44"/>
      <c r="E35" s="113"/>
      <c r="F35" s="142"/>
      <c r="G35" s="110"/>
      <c r="H35" s="28">
        <f>SUM(K35+O35+S35+W35+AA35+AE35+AI35+AM35+AQ35+AU35+AY35)</f>
        <v>0</v>
      </c>
      <c r="I35" s="110"/>
      <c r="J35" s="137">
        <f>SUM(2018-I35)</f>
        <v>2018</v>
      </c>
      <c r="K35" s="17"/>
      <c r="L35" s="30">
        <v>1</v>
      </c>
      <c r="M35" s="30"/>
      <c r="N35" s="30"/>
      <c r="O35" s="31">
        <f>SUM(M35*10+N35)/L35*10</f>
        <v>0</v>
      </c>
      <c r="P35" s="30">
        <v>1</v>
      </c>
      <c r="Q35" s="30"/>
      <c r="R35" s="30"/>
      <c r="S35" s="31">
        <f>SUM(Q35*10+R35)/P35*10</f>
        <v>0</v>
      </c>
      <c r="T35" s="30">
        <v>1</v>
      </c>
      <c r="U35" s="30"/>
      <c r="V35" s="30"/>
      <c r="W35" s="31">
        <f>SUM(U35*10+V35)/T35*10</f>
        <v>0</v>
      </c>
      <c r="X35" s="30">
        <v>1</v>
      </c>
      <c r="Y35" s="30"/>
      <c r="Z35" s="30"/>
      <c r="AA35" s="31">
        <f>SUM(Y35*10+Z35)/X35*10</f>
        <v>0</v>
      </c>
      <c r="AB35" s="30">
        <v>1</v>
      </c>
      <c r="AC35" s="30"/>
      <c r="AD35" s="30"/>
      <c r="AE35" s="31">
        <f>SUM(AC35*10+AD35)/AB35*10</f>
        <v>0</v>
      </c>
      <c r="AF35" s="30">
        <v>1</v>
      </c>
      <c r="AG35" s="30"/>
      <c r="AH35" s="30"/>
      <c r="AI35" s="31">
        <f>SUM(AG35*10+AH35)/AF35*10</f>
        <v>0</v>
      </c>
      <c r="AJ35" s="30">
        <v>1</v>
      </c>
      <c r="AK35" s="30"/>
      <c r="AL35" s="30"/>
      <c r="AM35" s="139">
        <f>SUM(AK35*10+AL35)/AJ35*10</f>
        <v>0</v>
      </c>
      <c r="AN35" s="30">
        <v>1</v>
      </c>
      <c r="AO35" s="30"/>
      <c r="AP35" s="30"/>
      <c r="AQ35" s="140">
        <f>SUM(AO35*10+AP35)/AN35*10</f>
        <v>0</v>
      </c>
      <c r="AR35" s="30">
        <v>1</v>
      </c>
      <c r="AS35" s="30"/>
      <c r="AT35" s="30"/>
      <c r="AU35" s="31">
        <f>SUM(AS35*10+AT35)/AR35*10</f>
        <v>0</v>
      </c>
      <c r="AV35" s="30">
        <v>1</v>
      </c>
      <c r="AW35" s="30"/>
      <c r="AX35" s="30"/>
      <c r="AY35" s="31">
        <f>SUM(AW35*10+AX35)/AV35*10</f>
        <v>0</v>
      </c>
      <c r="AZ35" s="33">
        <f>IF(H35&lt;250,0,IF(H35&lt;500,250,IF(H35&lt;750,"500",IF(H35&lt;1000,750,IF(H35&lt;1500,1000,IF(H35&lt;2000,1500,IF(H35&lt;2500,2000,IF(H35&lt;3000,2500,3000))))))))</f>
        <v>0</v>
      </c>
      <c r="BA35" s="34">
        <v>0</v>
      </c>
      <c r="BB35" s="6">
        <f>AZ35-BA35</f>
        <v>0</v>
      </c>
      <c r="BC35" s="33" t="str">
        <f>IF(BB35=0,"geen actie",CONCATENATE("diploma uitschrijven: ",AZ35," punten"))</f>
        <v>geen actie</v>
      </c>
      <c r="BD35" s="3">
        <v>34</v>
      </c>
    </row>
    <row r="36" spans="1:56" ht="17.25" hidden="1" customHeight="1" x14ac:dyDescent="0.3">
      <c r="A36" s="3">
        <v>35</v>
      </c>
      <c r="B36" s="3" t="str">
        <f>IF(A36=BD36,"v","x")</f>
        <v>v</v>
      </c>
      <c r="C36" s="3"/>
      <c r="D36" s="44"/>
      <c r="E36" s="113"/>
      <c r="F36" s="142"/>
      <c r="G36" s="110"/>
      <c r="H36" s="28">
        <f>SUM(K36+O36+S36+W36+AA36+AE36+AI36+AM36+AQ36+AU36+AY36)</f>
        <v>0</v>
      </c>
      <c r="I36" s="110"/>
      <c r="J36" s="137">
        <f>SUM(2018-I36)</f>
        <v>2018</v>
      </c>
      <c r="K36" s="17"/>
      <c r="L36" s="30">
        <v>1</v>
      </c>
      <c r="M36" s="30"/>
      <c r="N36" s="30"/>
      <c r="O36" s="31">
        <f>SUM(M36*10+N36)/L36*10</f>
        <v>0</v>
      </c>
      <c r="P36" s="30">
        <v>1</v>
      </c>
      <c r="Q36" s="30"/>
      <c r="R36" s="30"/>
      <c r="S36" s="31">
        <f>SUM(Q36*10+R36)/P36*10</f>
        <v>0</v>
      </c>
      <c r="T36" s="30">
        <v>1</v>
      </c>
      <c r="U36" s="30"/>
      <c r="V36" s="30"/>
      <c r="W36" s="31">
        <f>SUM(U36*10+V36)/T36*10</f>
        <v>0</v>
      </c>
      <c r="X36" s="30">
        <v>1</v>
      </c>
      <c r="Y36" s="30"/>
      <c r="Z36" s="30"/>
      <c r="AA36" s="31">
        <f>SUM(Y36*10+Z36)/X36*10</f>
        <v>0</v>
      </c>
      <c r="AB36" s="30">
        <v>1</v>
      </c>
      <c r="AC36" s="30"/>
      <c r="AD36" s="30"/>
      <c r="AE36" s="31">
        <f>SUM(AC36*10+AD36)/AB36*10</f>
        <v>0</v>
      </c>
      <c r="AF36" s="30">
        <v>1</v>
      </c>
      <c r="AG36" s="30"/>
      <c r="AH36" s="30"/>
      <c r="AI36" s="31">
        <f>SUM(AG36*10+AH36)/AF36*10</f>
        <v>0</v>
      </c>
      <c r="AJ36" s="30">
        <v>1</v>
      </c>
      <c r="AK36" s="30"/>
      <c r="AL36" s="30"/>
      <c r="AM36" s="139">
        <f>SUM(AK36*10+AL36)/AJ36*10</f>
        <v>0</v>
      </c>
      <c r="AN36" s="30">
        <v>1</v>
      </c>
      <c r="AO36" s="30"/>
      <c r="AP36" s="30"/>
      <c r="AQ36" s="140">
        <f>SUM(AO36*10+AP36)/AN36*10</f>
        <v>0</v>
      </c>
      <c r="AR36" s="30">
        <v>1</v>
      </c>
      <c r="AS36" s="30"/>
      <c r="AT36" s="30"/>
      <c r="AU36" s="31">
        <f>SUM(AS36*10+AT36)/AR36*10</f>
        <v>0</v>
      </c>
      <c r="AV36" s="30">
        <v>1</v>
      </c>
      <c r="AW36" s="30"/>
      <c r="AX36" s="30"/>
      <c r="AY36" s="31">
        <f>SUM(AW36*10+AX36)/AV36*10</f>
        <v>0</v>
      </c>
      <c r="AZ36" s="33">
        <f>IF(H36&lt;250,0,IF(H36&lt;500,250,IF(H36&lt;750,"500",IF(H36&lt;1000,750,IF(H36&lt;1500,1000,IF(H36&lt;2000,1500,IF(H36&lt;2500,2000,IF(H36&lt;3000,2500,3000))))))))</f>
        <v>0</v>
      </c>
      <c r="BA36" s="34">
        <v>0</v>
      </c>
      <c r="BB36" s="6">
        <f>AZ36-BA36</f>
        <v>0</v>
      </c>
      <c r="BC36" s="33" t="str">
        <f>IF(BB36=0,"geen actie",CONCATENATE("diploma uitschrijven: ",AZ36," punten"))</f>
        <v>geen actie</v>
      </c>
      <c r="BD36" s="3">
        <v>35</v>
      </c>
    </row>
    <row r="37" spans="1:56" ht="17.25" hidden="1" customHeight="1" x14ac:dyDescent="0.3">
      <c r="A37" s="3">
        <v>36</v>
      </c>
      <c r="B37" s="3" t="str">
        <f>IF(A37=BD37,"v","x")</f>
        <v>v</v>
      </c>
      <c r="C37" s="3"/>
      <c r="D37" s="44"/>
      <c r="E37" s="113"/>
      <c r="F37" s="142"/>
      <c r="G37" s="110"/>
      <c r="H37" s="28">
        <f>SUM(K37+O37+S37+W37+AA37+AE37+AI37+AM37+AQ37+AU37+AY37)</f>
        <v>0</v>
      </c>
      <c r="I37" s="110"/>
      <c r="J37" s="137">
        <f>SUM(2018-I37)</f>
        <v>2018</v>
      </c>
      <c r="K37" s="17"/>
      <c r="L37" s="30">
        <v>1</v>
      </c>
      <c r="M37" s="30"/>
      <c r="N37" s="30"/>
      <c r="O37" s="31">
        <f>SUM(M37*10+N37)/L37*10</f>
        <v>0</v>
      </c>
      <c r="P37" s="30">
        <v>1</v>
      </c>
      <c r="Q37" s="30"/>
      <c r="R37" s="30"/>
      <c r="S37" s="31">
        <f>SUM(Q37*10+R37)/P37*10</f>
        <v>0</v>
      </c>
      <c r="T37" s="30">
        <v>1</v>
      </c>
      <c r="U37" s="30"/>
      <c r="V37" s="30"/>
      <c r="W37" s="31">
        <f>SUM(U37*10+V37)/T37*10</f>
        <v>0</v>
      </c>
      <c r="X37" s="30">
        <v>1</v>
      </c>
      <c r="Y37" s="30"/>
      <c r="Z37" s="30"/>
      <c r="AA37" s="31">
        <f>SUM(Y37*10+Z37)/X37*10</f>
        <v>0</v>
      </c>
      <c r="AB37" s="30">
        <v>1</v>
      </c>
      <c r="AC37" s="30"/>
      <c r="AD37" s="30"/>
      <c r="AE37" s="31">
        <f>SUM(AC37*10+AD37)/AB37*10</f>
        <v>0</v>
      </c>
      <c r="AF37" s="30">
        <v>1</v>
      </c>
      <c r="AG37" s="30"/>
      <c r="AH37" s="30"/>
      <c r="AI37" s="31">
        <f>SUM(AG37*10+AH37)/AF37*10</f>
        <v>0</v>
      </c>
      <c r="AJ37" s="30">
        <v>1</v>
      </c>
      <c r="AK37" s="30"/>
      <c r="AL37" s="30"/>
      <c r="AM37" s="139">
        <f>SUM(AK37*10+AL37)/AJ37*10</f>
        <v>0</v>
      </c>
      <c r="AN37" s="30">
        <v>1</v>
      </c>
      <c r="AO37" s="30"/>
      <c r="AP37" s="30"/>
      <c r="AQ37" s="140">
        <f>SUM(AO37*10+AP37)/AN37*10</f>
        <v>0</v>
      </c>
      <c r="AR37" s="30">
        <v>1</v>
      </c>
      <c r="AS37" s="30"/>
      <c r="AT37" s="30"/>
      <c r="AU37" s="31">
        <f>SUM(AS37*10+AT37)/AR37*10</f>
        <v>0</v>
      </c>
      <c r="AV37" s="30">
        <v>1</v>
      </c>
      <c r="AW37" s="30"/>
      <c r="AX37" s="30"/>
      <c r="AY37" s="31">
        <f>SUM(AW37*10+AX37)/AV37*10</f>
        <v>0</v>
      </c>
      <c r="AZ37" s="33">
        <f>IF(H37&lt;250,0,IF(H37&lt;500,250,IF(H37&lt;750,"500",IF(H37&lt;1000,750,IF(H37&lt;1500,1000,IF(H37&lt;2000,1500,IF(H37&lt;2500,2000,IF(H37&lt;3000,2500,3000))))))))</f>
        <v>0</v>
      </c>
      <c r="BA37" s="34">
        <v>0</v>
      </c>
      <c r="BB37" s="6">
        <f>AZ37-BA37</f>
        <v>0</v>
      </c>
      <c r="BC37" s="33" t="str">
        <f>IF(BB37=0,"geen actie",CONCATENATE("diploma uitschrijven: ",AZ37," punten"))</f>
        <v>geen actie</v>
      </c>
      <c r="BD37" s="3">
        <v>36</v>
      </c>
    </row>
    <row r="38" spans="1:56" ht="17.25" hidden="1" customHeight="1" x14ac:dyDescent="0.3">
      <c r="A38" s="3">
        <v>37</v>
      </c>
      <c r="B38" s="3" t="str">
        <f>IF(A38=BD38,"v","x")</f>
        <v>v</v>
      </c>
      <c r="C38" s="3"/>
      <c r="D38" s="44"/>
      <c r="E38" s="113"/>
      <c r="F38" s="142"/>
      <c r="G38" s="110"/>
      <c r="H38" s="28">
        <f>SUM(K38+O38+S38+W38+AA38+AE38+AI38+AM38+AQ38+AU38+AY38)</f>
        <v>0</v>
      </c>
      <c r="I38" s="110"/>
      <c r="J38" s="137">
        <f>SUM(2018-I38)</f>
        <v>2018</v>
      </c>
      <c r="K38" s="17"/>
      <c r="L38" s="30">
        <v>1</v>
      </c>
      <c r="M38" s="30"/>
      <c r="N38" s="30"/>
      <c r="O38" s="31">
        <f>SUM(M38*10+N38)/L38*10</f>
        <v>0</v>
      </c>
      <c r="P38" s="30">
        <v>1</v>
      </c>
      <c r="Q38" s="30"/>
      <c r="R38" s="30"/>
      <c r="S38" s="31">
        <f>SUM(Q38*10+R38)/P38*10</f>
        <v>0</v>
      </c>
      <c r="T38" s="30">
        <v>1</v>
      </c>
      <c r="U38" s="30"/>
      <c r="V38" s="30"/>
      <c r="W38" s="31">
        <f>SUM(U38*10+V38)/T38*10</f>
        <v>0</v>
      </c>
      <c r="X38" s="30">
        <v>1</v>
      </c>
      <c r="Y38" s="30"/>
      <c r="Z38" s="30"/>
      <c r="AA38" s="31">
        <f>SUM(Y38*10+Z38)/X38*10</f>
        <v>0</v>
      </c>
      <c r="AB38" s="30">
        <v>1</v>
      </c>
      <c r="AC38" s="30"/>
      <c r="AD38" s="30"/>
      <c r="AE38" s="31">
        <f>SUM(AC38*10+AD38)/AB38*10</f>
        <v>0</v>
      </c>
      <c r="AF38" s="30">
        <v>1</v>
      </c>
      <c r="AG38" s="30"/>
      <c r="AH38" s="30"/>
      <c r="AI38" s="31">
        <f>SUM(AG38*10+AH38)/AF38*10</f>
        <v>0</v>
      </c>
      <c r="AJ38" s="30">
        <v>1</v>
      </c>
      <c r="AK38" s="30"/>
      <c r="AL38" s="30"/>
      <c r="AM38" s="139">
        <f>SUM(AK38*10+AL38)/AJ38*10</f>
        <v>0</v>
      </c>
      <c r="AN38" s="30">
        <v>1</v>
      </c>
      <c r="AO38" s="30"/>
      <c r="AP38" s="30"/>
      <c r="AQ38" s="140">
        <f>SUM(AO38*10+AP38)/AN38*10</f>
        <v>0</v>
      </c>
      <c r="AR38" s="30">
        <v>1</v>
      </c>
      <c r="AS38" s="30"/>
      <c r="AT38" s="30"/>
      <c r="AU38" s="31">
        <f>SUM(AS38*10+AT38)/AR38*10</f>
        <v>0</v>
      </c>
      <c r="AV38" s="30">
        <v>1</v>
      </c>
      <c r="AW38" s="30"/>
      <c r="AX38" s="30"/>
      <c r="AY38" s="31">
        <f>SUM(AW38*10+AX38)/AV38*10</f>
        <v>0</v>
      </c>
      <c r="AZ38" s="33">
        <f>IF(H38&lt;250,0,IF(H38&lt;500,250,IF(H38&lt;750,"500",IF(H38&lt;1000,750,IF(H38&lt;1500,1000,IF(H38&lt;2000,1500,IF(H38&lt;2500,2000,IF(H38&lt;3000,2500,3000))))))))</f>
        <v>0</v>
      </c>
      <c r="BA38" s="34">
        <v>0</v>
      </c>
      <c r="BB38" s="6">
        <f>AZ38-BA38</f>
        <v>0</v>
      </c>
      <c r="BC38" s="33" t="str">
        <f>IF(BB38=0,"geen actie",CONCATENATE("diploma uitschrijven: ",AZ38," punten"))</f>
        <v>geen actie</v>
      </c>
      <c r="BD38" s="3">
        <v>37</v>
      </c>
    </row>
    <row r="39" spans="1:56" ht="17.25" hidden="1" customHeight="1" x14ac:dyDescent="0.3">
      <c r="A39" s="3">
        <v>38</v>
      </c>
      <c r="B39" s="3" t="str">
        <f>IF(A39=BD39,"v","x")</f>
        <v>v</v>
      </c>
      <c r="C39" s="3"/>
      <c r="D39" s="44"/>
      <c r="E39" s="113"/>
      <c r="F39" s="142"/>
      <c r="G39" s="110"/>
      <c r="H39" s="28">
        <f>SUM(K39+O39+S39+W39+AA39+AE39+AI39+AM39+AQ39+AU39+AY39)</f>
        <v>0</v>
      </c>
      <c r="I39" s="110"/>
      <c r="J39" s="137">
        <f>SUM(2018-I39)</f>
        <v>2018</v>
      </c>
      <c r="K39" s="17"/>
      <c r="L39" s="30">
        <v>1</v>
      </c>
      <c r="M39" s="30"/>
      <c r="N39" s="30"/>
      <c r="O39" s="31">
        <f>SUM(M39*10+N39)/L39*10</f>
        <v>0</v>
      </c>
      <c r="P39" s="30">
        <v>1</v>
      </c>
      <c r="Q39" s="30"/>
      <c r="R39" s="30"/>
      <c r="S39" s="31">
        <f>SUM(Q39*10+R39)/P39*10</f>
        <v>0</v>
      </c>
      <c r="T39" s="30">
        <v>1</v>
      </c>
      <c r="U39" s="30"/>
      <c r="V39" s="30"/>
      <c r="W39" s="31">
        <f>SUM(U39*10+V39)/T39*10</f>
        <v>0</v>
      </c>
      <c r="X39" s="30">
        <v>1</v>
      </c>
      <c r="Y39" s="30"/>
      <c r="Z39" s="30"/>
      <c r="AA39" s="31">
        <f>SUM(Y39*10+Z39)/X39*10</f>
        <v>0</v>
      </c>
      <c r="AB39" s="30">
        <v>1</v>
      </c>
      <c r="AC39" s="30"/>
      <c r="AD39" s="30"/>
      <c r="AE39" s="31">
        <f>SUM(AC39*10+AD39)/AB39*10</f>
        <v>0</v>
      </c>
      <c r="AF39" s="30">
        <v>1</v>
      </c>
      <c r="AG39" s="30"/>
      <c r="AH39" s="30"/>
      <c r="AI39" s="31">
        <f>SUM(AG39*10+AH39)/AF39*10</f>
        <v>0</v>
      </c>
      <c r="AJ39" s="30">
        <v>1</v>
      </c>
      <c r="AK39" s="30"/>
      <c r="AL39" s="30"/>
      <c r="AM39" s="139">
        <f>SUM(AK39*10+AL39)/AJ39*10</f>
        <v>0</v>
      </c>
      <c r="AN39" s="30">
        <v>1</v>
      </c>
      <c r="AO39" s="30"/>
      <c r="AP39" s="30"/>
      <c r="AQ39" s="140">
        <f>SUM(AO39*10+AP39)/AN39*10</f>
        <v>0</v>
      </c>
      <c r="AR39" s="30">
        <v>1</v>
      </c>
      <c r="AS39" s="30"/>
      <c r="AT39" s="30"/>
      <c r="AU39" s="31">
        <f>SUM(AS39*10+AT39)/AR39*10</f>
        <v>0</v>
      </c>
      <c r="AV39" s="30">
        <v>1</v>
      </c>
      <c r="AW39" s="30"/>
      <c r="AX39" s="30"/>
      <c r="AY39" s="31">
        <f>SUM(AW39*10+AX39)/AV39*10</f>
        <v>0</v>
      </c>
      <c r="AZ39" s="33">
        <f>IF(H39&lt;250,0,IF(H39&lt;500,250,IF(H39&lt;750,"500",IF(H39&lt;1000,750,IF(H39&lt;1500,1000,IF(H39&lt;2000,1500,IF(H39&lt;2500,2000,IF(H39&lt;3000,2500,3000))))))))</f>
        <v>0</v>
      </c>
      <c r="BA39" s="34">
        <v>0</v>
      </c>
      <c r="BB39" s="6">
        <f>AZ39-BA39</f>
        <v>0</v>
      </c>
      <c r="BC39" s="33" t="str">
        <f>IF(BB39=0,"geen actie",CONCATENATE("diploma uitschrijven: ",AZ39," punten"))</f>
        <v>geen actie</v>
      </c>
      <c r="BD39" s="3">
        <v>38</v>
      </c>
    </row>
    <row r="40" spans="1:56" ht="17.25" hidden="1" customHeight="1" x14ac:dyDescent="0.3">
      <c r="A40" s="3">
        <v>39</v>
      </c>
      <c r="B40" s="3" t="str">
        <f>IF(A40=BD40,"v","x")</f>
        <v>v</v>
      </c>
      <c r="C40" s="3"/>
      <c r="D40" s="44"/>
      <c r="E40" s="113"/>
      <c r="F40" s="142"/>
      <c r="G40" s="110"/>
      <c r="H40" s="28">
        <f>SUM(K40+O40+S40+W40+AA40+AE40+AI40+AM40+AQ40+AU40+AY40)</f>
        <v>0</v>
      </c>
      <c r="I40" s="110"/>
      <c r="J40" s="137">
        <f>SUM(2018-I40)</f>
        <v>2018</v>
      </c>
      <c r="K40" s="17"/>
      <c r="L40" s="30">
        <v>1</v>
      </c>
      <c r="M40" s="30"/>
      <c r="N40" s="30"/>
      <c r="O40" s="31">
        <f>SUM(M40*10+N40)/L40*10</f>
        <v>0</v>
      </c>
      <c r="P40" s="30">
        <v>1</v>
      </c>
      <c r="Q40" s="30"/>
      <c r="R40" s="30"/>
      <c r="S40" s="31">
        <f>SUM(Q40*10+R40)/P40*10</f>
        <v>0</v>
      </c>
      <c r="T40" s="30">
        <v>1</v>
      </c>
      <c r="U40" s="30"/>
      <c r="V40" s="30"/>
      <c r="W40" s="31">
        <f>SUM(U40*10+V40)/T40*10</f>
        <v>0</v>
      </c>
      <c r="X40" s="30">
        <v>1</v>
      </c>
      <c r="Y40" s="30"/>
      <c r="Z40" s="30"/>
      <c r="AA40" s="31">
        <f>SUM(Y40*10+Z40)/X40*10</f>
        <v>0</v>
      </c>
      <c r="AB40" s="30">
        <v>1</v>
      </c>
      <c r="AC40" s="30"/>
      <c r="AD40" s="30"/>
      <c r="AE40" s="31">
        <f>SUM(AC40*10+AD40)/AB40*10</f>
        <v>0</v>
      </c>
      <c r="AF40" s="30">
        <v>1</v>
      </c>
      <c r="AG40" s="30"/>
      <c r="AH40" s="30"/>
      <c r="AI40" s="31">
        <f>SUM(AG40*10+AH40)/AF40*10</f>
        <v>0</v>
      </c>
      <c r="AJ40" s="30">
        <v>1</v>
      </c>
      <c r="AK40" s="30"/>
      <c r="AL40" s="30"/>
      <c r="AM40" s="139">
        <f>SUM(AK40*10+AL40)/AJ40*10</f>
        <v>0</v>
      </c>
      <c r="AN40" s="30">
        <v>1</v>
      </c>
      <c r="AO40" s="30"/>
      <c r="AP40" s="30"/>
      <c r="AQ40" s="140">
        <f>SUM(AO40*10+AP40)/AN40*10</f>
        <v>0</v>
      </c>
      <c r="AR40" s="30">
        <v>1</v>
      </c>
      <c r="AS40" s="30"/>
      <c r="AT40" s="30"/>
      <c r="AU40" s="31">
        <f>SUM(AS40*10+AT40)/AR40*10</f>
        <v>0</v>
      </c>
      <c r="AV40" s="30">
        <v>1</v>
      </c>
      <c r="AW40" s="30"/>
      <c r="AX40" s="30"/>
      <c r="AY40" s="31">
        <f>SUM(AW40*10+AX40)/AV40*10</f>
        <v>0</v>
      </c>
      <c r="AZ40" s="33">
        <f>IF(H40&lt;250,0,IF(H40&lt;500,250,IF(H40&lt;750,"500",IF(H40&lt;1000,750,IF(H40&lt;1500,1000,IF(H40&lt;2000,1500,IF(H40&lt;2500,2000,IF(H40&lt;3000,2500,3000))))))))</f>
        <v>0</v>
      </c>
      <c r="BA40" s="34">
        <v>0</v>
      </c>
      <c r="BB40" s="6">
        <f>AZ40-BA40</f>
        <v>0</v>
      </c>
      <c r="BC40" s="33" t="str">
        <f>IF(BB40=0,"geen actie",CONCATENATE("diploma uitschrijven: ",AZ40," punten"))</f>
        <v>geen actie</v>
      </c>
      <c r="BD40" s="3">
        <v>39</v>
      </c>
    </row>
    <row r="41" spans="1:56" ht="17.25" hidden="1" customHeight="1" x14ac:dyDescent="0.3">
      <c r="A41" s="3">
        <v>40</v>
      </c>
      <c r="B41" s="3" t="str">
        <f>IF(A41=BD41,"v","x")</f>
        <v>v</v>
      </c>
      <c r="C41" s="3"/>
      <c r="D41" s="44"/>
      <c r="E41" s="113"/>
      <c r="F41" s="142"/>
      <c r="G41" s="110"/>
      <c r="H41" s="28">
        <f>SUM(K41+O41+S41+W41+AA41+AE41+AI41+AM41+AQ41+AU41+AY41)</f>
        <v>0</v>
      </c>
      <c r="I41" s="110"/>
      <c r="J41" s="137">
        <f>SUM(2018-I41)</f>
        <v>2018</v>
      </c>
      <c r="K41" s="17"/>
      <c r="L41" s="30">
        <v>1</v>
      </c>
      <c r="M41" s="30"/>
      <c r="N41" s="30"/>
      <c r="O41" s="31">
        <f>SUM(M41*10+N41)/L41*10</f>
        <v>0</v>
      </c>
      <c r="P41" s="30">
        <v>1</v>
      </c>
      <c r="Q41" s="30"/>
      <c r="R41" s="30"/>
      <c r="S41" s="31">
        <f>SUM(Q41*10+R41)/P41*10</f>
        <v>0</v>
      </c>
      <c r="T41" s="30">
        <v>1</v>
      </c>
      <c r="U41" s="30"/>
      <c r="V41" s="30"/>
      <c r="W41" s="31">
        <f>SUM(U41*10+V41)/T41*10</f>
        <v>0</v>
      </c>
      <c r="X41" s="30">
        <v>1</v>
      </c>
      <c r="Y41" s="30"/>
      <c r="Z41" s="30"/>
      <c r="AA41" s="31">
        <f>SUM(Y41*10+Z41)/X41*10</f>
        <v>0</v>
      </c>
      <c r="AB41" s="30">
        <v>1</v>
      </c>
      <c r="AC41" s="30"/>
      <c r="AD41" s="30"/>
      <c r="AE41" s="31">
        <f>SUM(AC41*10+AD41)/AB41*10</f>
        <v>0</v>
      </c>
      <c r="AF41" s="30">
        <v>1</v>
      </c>
      <c r="AG41" s="30"/>
      <c r="AH41" s="30"/>
      <c r="AI41" s="31">
        <f>SUM(AG41*10+AH41)/AF41*10</f>
        <v>0</v>
      </c>
      <c r="AJ41" s="30">
        <v>1</v>
      </c>
      <c r="AK41" s="30"/>
      <c r="AL41" s="30"/>
      <c r="AM41" s="139">
        <f>SUM(AK41*10+AL41)/AJ41*10</f>
        <v>0</v>
      </c>
      <c r="AN41" s="30">
        <v>1</v>
      </c>
      <c r="AO41" s="30"/>
      <c r="AP41" s="30"/>
      <c r="AQ41" s="140">
        <f>SUM(AO41*10+AP41)/AN41*10</f>
        <v>0</v>
      </c>
      <c r="AR41" s="30">
        <v>1</v>
      </c>
      <c r="AS41" s="30"/>
      <c r="AT41" s="30"/>
      <c r="AU41" s="31">
        <f>SUM(AS41*10+AT41)/AR41*10</f>
        <v>0</v>
      </c>
      <c r="AV41" s="30">
        <v>1</v>
      </c>
      <c r="AW41" s="30"/>
      <c r="AX41" s="30"/>
      <c r="AY41" s="31">
        <f>SUM(AW41*10+AX41)/AV41*10</f>
        <v>0</v>
      </c>
      <c r="AZ41" s="33">
        <f>IF(H41&lt;250,0,IF(H41&lt;500,250,IF(H41&lt;750,"500",IF(H41&lt;1000,750,IF(H41&lt;1500,1000,IF(H41&lt;2000,1500,IF(H41&lt;2500,2000,IF(H41&lt;3000,2500,3000))))))))</f>
        <v>0</v>
      </c>
      <c r="BA41" s="34">
        <v>0</v>
      </c>
      <c r="BB41" s="6">
        <f>AZ41-BA41</f>
        <v>0</v>
      </c>
      <c r="BC41" s="33" t="str">
        <f>IF(BB41=0,"geen actie",CONCATENATE("diploma uitschrijven: ",AZ41," punten"))</f>
        <v>geen actie</v>
      </c>
      <c r="BD41" s="3">
        <v>40</v>
      </c>
    </row>
    <row r="42" spans="1:56" ht="17.25" hidden="1" customHeight="1" x14ac:dyDescent="0.3">
      <c r="A42" s="3">
        <v>41</v>
      </c>
      <c r="B42" s="3" t="str">
        <f>IF(A42=BD42,"v","x")</f>
        <v>v</v>
      </c>
      <c r="C42" s="3"/>
      <c r="D42" s="44"/>
      <c r="E42" s="113"/>
      <c r="F42" s="142"/>
      <c r="G42" s="110"/>
      <c r="H42" s="28">
        <f>SUM(K42+O42+S42+W42+AA42+AE42+AI42+AM42+AQ42+AU42+AY42)</f>
        <v>0</v>
      </c>
      <c r="I42" s="110"/>
      <c r="J42" s="137">
        <f>SUM(2018-I42)</f>
        <v>2018</v>
      </c>
      <c r="K42" s="17"/>
      <c r="L42" s="30">
        <v>1</v>
      </c>
      <c r="M42" s="30"/>
      <c r="N42" s="30"/>
      <c r="O42" s="31">
        <f>SUM(M42*10+N42)/L42*10</f>
        <v>0</v>
      </c>
      <c r="P42" s="30">
        <v>1</v>
      </c>
      <c r="Q42" s="30"/>
      <c r="R42" s="30"/>
      <c r="S42" s="31">
        <f>SUM(Q42*10+R42)/P42*10</f>
        <v>0</v>
      </c>
      <c r="T42" s="30">
        <v>1</v>
      </c>
      <c r="U42" s="30"/>
      <c r="V42" s="30"/>
      <c r="W42" s="31">
        <f>SUM(U42*10+V42)/T42*10</f>
        <v>0</v>
      </c>
      <c r="X42" s="30">
        <v>1</v>
      </c>
      <c r="Y42" s="30"/>
      <c r="Z42" s="30"/>
      <c r="AA42" s="31">
        <f>SUM(Y42*10+Z42)/X42*10</f>
        <v>0</v>
      </c>
      <c r="AB42" s="30">
        <v>1</v>
      </c>
      <c r="AC42" s="30"/>
      <c r="AD42" s="30"/>
      <c r="AE42" s="31">
        <f>SUM(AC42*10+AD42)/AB42*10</f>
        <v>0</v>
      </c>
      <c r="AF42" s="30">
        <v>1</v>
      </c>
      <c r="AG42" s="30"/>
      <c r="AH42" s="30"/>
      <c r="AI42" s="31">
        <f>SUM(AG42*10+AH42)/AF42*10</f>
        <v>0</v>
      </c>
      <c r="AJ42" s="30">
        <v>1</v>
      </c>
      <c r="AK42" s="30"/>
      <c r="AL42" s="30"/>
      <c r="AM42" s="139">
        <f>SUM(AK42*10+AL42)/AJ42*10</f>
        <v>0</v>
      </c>
      <c r="AN42" s="30">
        <v>1</v>
      </c>
      <c r="AO42" s="30"/>
      <c r="AP42" s="30"/>
      <c r="AQ42" s="140">
        <f>SUM(AO42*10+AP42)/AN42*10</f>
        <v>0</v>
      </c>
      <c r="AR42" s="30">
        <v>1</v>
      </c>
      <c r="AS42" s="30"/>
      <c r="AT42" s="30"/>
      <c r="AU42" s="31">
        <f>SUM(AS42*10+AT42)/AR42*10</f>
        <v>0</v>
      </c>
      <c r="AV42" s="30">
        <v>1</v>
      </c>
      <c r="AW42" s="30"/>
      <c r="AX42" s="30"/>
      <c r="AY42" s="31">
        <f>SUM(AW42*10+AX42)/AV42*10</f>
        <v>0</v>
      </c>
      <c r="AZ42" s="33">
        <f>IF(H42&lt;250,0,IF(H42&lt;500,250,IF(H42&lt;750,"500",IF(H42&lt;1000,750,IF(H42&lt;1500,1000,IF(H42&lt;2000,1500,IF(H42&lt;2500,2000,IF(H42&lt;3000,2500,3000))))))))</f>
        <v>0</v>
      </c>
      <c r="BA42" s="34">
        <v>0</v>
      </c>
      <c r="BB42" s="6">
        <f>AZ42-BA42</f>
        <v>0</v>
      </c>
      <c r="BC42" s="33" t="str">
        <f>IF(BB42=0,"geen actie",CONCATENATE("diploma uitschrijven: ",AZ42," punten"))</f>
        <v>geen actie</v>
      </c>
      <c r="BD42" s="3">
        <v>41</v>
      </c>
    </row>
    <row r="43" spans="1:56" ht="17.25" hidden="1" customHeight="1" x14ac:dyDescent="0.3">
      <c r="A43" s="3">
        <v>42</v>
      </c>
      <c r="B43" s="3" t="str">
        <f>IF(A43=BD43,"v","x")</f>
        <v>v</v>
      </c>
      <c r="C43" s="3"/>
      <c r="D43" s="44"/>
      <c r="E43" s="113"/>
      <c r="F43" s="142"/>
      <c r="G43" s="110"/>
      <c r="H43" s="28">
        <f>SUM(K43+O43+S43+W43+AA43+AE43+AI43+AM43+AQ43+AU43+AY43)</f>
        <v>0</v>
      </c>
      <c r="I43" s="110"/>
      <c r="J43" s="137">
        <f>SUM(2018-I43)</f>
        <v>2018</v>
      </c>
      <c r="K43" s="17"/>
      <c r="L43" s="30">
        <v>1</v>
      </c>
      <c r="M43" s="30"/>
      <c r="N43" s="30"/>
      <c r="O43" s="31">
        <f>SUM(M43*10+N43)/L43*10</f>
        <v>0</v>
      </c>
      <c r="P43" s="30">
        <v>1</v>
      </c>
      <c r="Q43" s="30"/>
      <c r="R43" s="30"/>
      <c r="S43" s="31">
        <f>SUM(Q43*10+R43)/P43*10</f>
        <v>0</v>
      </c>
      <c r="T43" s="30">
        <v>1</v>
      </c>
      <c r="U43" s="30"/>
      <c r="V43" s="30"/>
      <c r="W43" s="31">
        <f>SUM(U43*10+V43)/T43*10</f>
        <v>0</v>
      </c>
      <c r="X43" s="30">
        <v>1</v>
      </c>
      <c r="Y43" s="30"/>
      <c r="Z43" s="30"/>
      <c r="AA43" s="31">
        <f>SUM(Y43*10+Z43)/X43*10</f>
        <v>0</v>
      </c>
      <c r="AB43" s="30">
        <v>1</v>
      </c>
      <c r="AC43" s="30"/>
      <c r="AD43" s="30"/>
      <c r="AE43" s="31">
        <f>SUM(AC43*10+AD43)/AB43*10</f>
        <v>0</v>
      </c>
      <c r="AF43" s="30">
        <v>1</v>
      </c>
      <c r="AG43" s="30"/>
      <c r="AH43" s="30"/>
      <c r="AI43" s="31">
        <f>SUM(AG43*10+AH43)/AF43*10</f>
        <v>0</v>
      </c>
      <c r="AJ43" s="30">
        <v>1</v>
      </c>
      <c r="AK43" s="30"/>
      <c r="AL43" s="30"/>
      <c r="AM43" s="139">
        <f>SUM(AK43*10+AL43)/AJ43*10</f>
        <v>0</v>
      </c>
      <c r="AN43" s="30">
        <v>1</v>
      </c>
      <c r="AO43" s="30"/>
      <c r="AP43" s="30"/>
      <c r="AQ43" s="140">
        <f>SUM(AO43*10+AP43)/AN43*10</f>
        <v>0</v>
      </c>
      <c r="AR43" s="30">
        <v>1</v>
      </c>
      <c r="AS43" s="30"/>
      <c r="AT43" s="30"/>
      <c r="AU43" s="31">
        <f>SUM(AS43*10+AT43)/AR43*10</f>
        <v>0</v>
      </c>
      <c r="AV43" s="30">
        <v>1</v>
      </c>
      <c r="AW43" s="30"/>
      <c r="AX43" s="30"/>
      <c r="AY43" s="31">
        <f>SUM(AW43*10+AX43)/AV43*10</f>
        <v>0</v>
      </c>
      <c r="AZ43" s="33">
        <f>IF(H43&lt;250,0,IF(H43&lt;500,250,IF(H43&lt;750,"500",IF(H43&lt;1000,750,IF(H43&lt;1500,1000,IF(H43&lt;2000,1500,IF(H43&lt;2500,2000,IF(H43&lt;3000,2500,3000))))))))</f>
        <v>0</v>
      </c>
      <c r="BA43" s="34">
        <v>0</v>
      </c>
      <c r="BB43" s="6">
        <f>AZ43-BA43</f>
        <v>0</v>
      </c>
      <c r="BC43" s="33" t="str">
        <f>IF(BB43=0,"geen actie",CONCATENATE("diploma uitschrijven: ",AZ43," punten"))</f>
        <v>geen actie</v>
      </c>
      <c r="BD43" s="3">
        <v>42</v>
      </c>
    </row>
    <row r="44" spans="1:56" ht="17.25" hidden="1" customHeight="1" x14ac:dyDescent="0.3">
      <c r="A44" s="3">
        <v>43</v>
      </c>
      <c r="B44" s="3" t="str">
        <f>IF(A44=BD44,"v","x")</f>
        <v>v</v>
      </c>
      <c r="C44" s="3"/>
      <c r="D44" s="44"/>
      <c r="E44" s="113"/>
      <c r="F44" s="142"/>
      <c r="G44" s="110"/>
      <c r="H44" s="28">
        <f>SUM(K44+O44+S44+W44+AA44+AE44+AI44+AM44+AQ44+AU44+AY44)</f>
        <v>0</v>
      </c>
      <c r="I44" s="110"/>
      <c r="J44" s="137">
        <f>SUM(2018-I44)</f>
        <v>2018</v>
      </c>
      <c r="K44" s="17"/>
      <c r="L44" s="30">
        <v>1</v>
      </c>
      <c r="M44" s="30"/>
      <c r="N44" s="30"/>
      <c r="O44" s="31">
        <f>SUM(M44*10+N44)/L44*10</f>
        <v>0</v>
      </c>
      <c r="P44" s="30">
        <v>1</v>
      </c>
      <c r="Q44" s="30"/>
      <c r="R44" s="30"/>
      <c r="S44" s="31">
        <f>SUM(Q44*10+R44)/P44*10</f>
        <v>0</v>
      </c>
      <c r="T44" s="30">
        <v>1</v>
      </c>
      <c r="U44" s="30"/>
      <c r="V44" s="30"/>
      <c r="W44" s="31">
        <f>SUM(U44*10+V44)/T44*10</f>
        <v>0</v>
      </c>
      <c r="X44" s="30">
        <v>1</v>
      </c>
      <c r="Y44" s="30"/>
      <c r="Z44" s="30"/>
      <c r="AA44" s="31">
        <f>SUM(Y44*10+Z44)/X44*10</f>
        <v>0</v>
      </c>
      <c r="AB44" s="30">
        <v>1</v>
      </c>
      <c r="AC44" s="30"/>
      <c r="AD44" s="30"/>
      <c r="AE44" s="31">
        <f>SUM(AC44*10+AD44)/AB44*10</f>
        <v>0</v>
      </c>
      <c r="AF44" s="30">
        <v>1</v>
      </c>
      <c r="AG44" s="30"/>
      <c r="AH44" s="30"/>
      <c r="AI44" s="31">
        <f>SUM(AG44*10+AH44)/AF44*10</f>
        <v>0</v>
      </c>
      <c r="AJ44" s="30">
        <v>1</v>
      </c>
      <c r="AK44" s="30"/>
      <c r="AL44" s="30"/>
      <c r="AM44" s="139">
        <f>SUM(AK44*10+AL44)/AJ44*10</f>
        <v>0</v>
      </c>
      <c r="AN44" s="30">
        <v>1</v>
      </c>
      <c r="AO44" s="30"/>
      <c r="AP44" s="30"/>
      <c r="AQ44" s="140">
        <f>SUM(AO44*10+AP44)/AN44*10</f>
        <v>0</v>
      </c>
      <c r="AR44" s="30">
        <v>1</v>
      </c>
      <c r="AS44" s="30"/>
      <c r="AT44" s="30"/>
      <c r="AU44" s="31">
        <f>SUM(AS44*10+AT44)/AR44*10</f>
        <v>0</v>
      </c>
      <c r="AV44" s="30">
        <v>1</v>
      </c>
      <c r="AW44" s="30"/>
      <c r="AX44" s="30"/>
      <c r="AY44" s="31">
        <f>SUM(AW44*10+AX44)/AV44*10</f>
        <v>0</v>
      </c>
      <c r="AZ44" s="33">
        <f>IF(H44&lt;250,0,IF(H44&lt;500,250,IF(H44&lt;750,"500",IF(H44&lt;1000,750,IF(H44&lt;1500,1000,IF(H44&lt;2000,1500,IF(H44&lt;2500,2000,IF(H44&lt;3000,2500,3000))))))))</f>
        <v>0</v>
      </c>
      <c r="BA44" s="34">
        <v>0</v>
      </c>
      <c r="BB44" s="6">
        <f>AZ44-BA44</f>
        <v>0</v>
      </c>
      <c r="BC44" s="33" t="str">
        <f>IF(BB44=0,"geen actie",CONCATENATE("diploma uitschrijven: ",AZ44," punten"))</f>
        <v>geen actie</v>
      </c>
      <c r="BD44" s="3">
        <v>43</v>
      </c>
    </row>
    <row r="45" spans="1:56" ht="17.25" hidden="1" customHeight="1" x14ac:dyDescent="0.3">
      <c r="A45" s="3">
        <v>44</v>
      </c>
      <c r="B45" s="3" t="str">
        <f>IF(A45=BD45,"v","x")</f>
        <v>v</v>
      </c>
      <c r="C45" s="3"/>
      <c r="D45" s="44"/>
      <c r="E45" s="113"/>
      <c r="F45" s="142"/>
      <c r="G45" s="110"/>
      <c r="H45" s="28">
        <f>SUM(K45+O45+S45+W45+AA45+AE45+AI45+AM45+AQ45+AU45+AY45)</f>
        <v>0</v>
      </c>
      <c r="I45" s="110"/>
      <c r="J45" s="137">
        <f>SUM(2018-I45)</f>
        <v>2018</v>
      </c>
      <c r="K45" s="17"/>
      <c r="L45" s="30">
        <v>1</v>
      </c>
      <c r="M45" s="30"/>
      <c r="N45" s="30"/>
      <c r="O45" s="31">
        <f>SUM(M45*10+N45)/L45*10</f>
        <v>0</v>
      </c>
      <c r="P45" s="30">
        <v>1</v>
      </c>
      <c r="Q45" s="30"/>
      <c r="R45" s="30"/>
      <c r="S45" s="31">
        <f>SUM(Q45*10+R45)/P45*10</f>
        <v>0</v>
      </c>
      <c r="T45" s="30">
        <v>1</v>
      </c>
      <c r="U45" s="30"/>
      <c r="V45" s="30"/>
      <c r="W45" s="31">
        <f>SUM(U45*10+V45)/T45*10</f>
        <v>0</v>
      </c>
      <c r="X45" s="30">
        <v>1</v>
      </c>
      <c r="Y45" s="30"/>
      <c r="Z45" s="30"/>
      <c r="AA45" s="31">
        <f>SUM(Y45*10+Z45)/X45*10</f>
        <v>0</v>
      </c>
      <c r="AB45" s="30">
        <v>1</v>
      </c>
      <c r="AC45" s="30"/>
      <c r="AD45" s="30"/>
      <c r="AE45" s="31">
        <f>SUM(AC45*10+AD45)/AB45*10</f>
        <v>0</v>
      </c>
      <c r="AF45" s="30">
        <v>1</v>
      </c>
      <c r="AG45" s="30"/>
      <c r="AH45" s="30"/>
      <c r="AI45" s="31">
        <f>SUM(AG45*10+AH45)/AF45*10</f>
        <v>0</v>
      </c>
      <c r="AJ45" s="30">
        <v>1</v>
      </c>
      <c r="AK45" s="30"/>
      <c r="AL45" s="30"/>
      <c r="AM45" s="139">
        <f>SUM(AK45*10+AL45)/AJ45*10</f>
        <v>0</v>
      </c>
      <c r="AN45" s="30">
        <v>1</v>
      </c>
      <c r="AO45" s="30"/>
      <c r="AP45" s="30"/>
      <c r="AQ45" s="140">
        <f>SUM(AO45*10+AP45)/AN45*10</f>
        <v>0</v>
      </c>
      <c r="AR45" s="30">
        <v>1</v>
      </c>
      <c r="AS45" s="30"/>
      <c r="AT45" s="30"/>
      <c r="AU45" s="31">
        <f>SUM(AS45*10+AT45)/AR45*10</f>
        <v>0</v>
      </c>
      <c r="AV45" s="30">
        <v>1</v>
      </c>
      <c r="AW45" s="30"/>
      <c r="AX45" s="30"/>
      <c r="AY45" s="31">
        <f>SUM(AW45*10+AX45)/AV45*10</f>
        <v>0</v>
      </c>
      <c r="AZ45" s="33">
        <f>IF(H45&lt;250,0,IF(H45&lt;500,250,IF(H45&lt;750,"500",IF(H45&lt;1000,750,IF(H45&lt;1500,1000,IF(H45&lt;2000,1500,IF(H45&lt;2500,2000,IF(H45&lt;3000,2500,3000))))))))</f>
        <v>0</v>
      </c>
      <c r="BA45" s="34">
        <v>0</v>
      </c>
      <c r="BB45" s="6">
        <f>AZ45-BA45</f>
        <v>0</v>
      </c>
      <c r="BC45" s="33" t="str">
        <f>IF(BB45=0,"geen actie",CONCATENATE("diploma uitschrijven: ",AZ45," punten"))</f>
        <v>geen actie</v>
      </c>
      <c r="BD45" s="3">
        <v>44</v>
      </c>
    </row>
    <row r="46" spans="1:56" ht="17.25" hidden="1" customHeight="1" x14ac:dyDescent="0.3">
      <c r="A46" s="3">
        <v>45</v>
      </c>
      <c r="B46" s="3" t="str">
        <f>IF(A46=BD46,"v","x")</f>
        <v>v</v>
      </c>
      <c r="C46" s="3"/>
      <c r="D46" s="44"/>
      <c r="E46" s="113"/>
      <c r="F46" s="142"/>
      <c r="G46" s="110"/>
      <c r="H46" s="28">
        <f>SUM(K46+O46+S46+W46+AA46+AE46+AI46+AM46+AQ46+AU46+AY46)</f>
        <v>0</v>
      </c>
      <c r="I46" s="110"/>
      <c r="J46" s="137">
        <f>SUM(2018-I46)</f>
        <v>2018</v>
      </c>
      <c r="K46" s="17"/>
      <c r="L46" s="30">
        <v>1</v>
      </c>
      <c r="M46" s="30"/>
      <c r="N46" s="30"/>
      <c r="O46" s="31">
        <f>SUM(M46*10+N46)/L46*10</f>
        <v>0</v>
      </c>
      <c r="P46" s="30">
        <v>1</v>
      </c>
      <c r="Q46" s="30"/>
      <c r="R46" s="30"/>
      <c r="S46" s="31">
        <f>SUM(Q46*10+R46)/P46*10</f>
        <v>0</v>
      </c>
      <c r="T46" s="30">
        <v>1</v>
      </c>
      <c r="U46" s="30"/>
      <c r="V46" s="30"/>
      <c r="W46" s="31">
        <f>SUM(U46*10+V46)/T46*10</f>
        <v>0</v>
      </c>
      <c r="X46" s="30">
        <v>1</v>
      </c>
      <c r="Y46" s="30"/>
      <c r="Z46" s="30"/>
      <c r="AA46" s="31">
        <f>SUM(Y46*10+Z46)/X46*10</f>
        <v>0</v>
      </c>
      <c r="AB46" s="30">
        <v>1</v>
      </c>
      <c r="AC46" s="30"/>
      <c r="AD46" s="30"/>
      <c r="AE46" s="31">
        <f>SUM(AC46*10+AD46)/AB46*10</f>
        <v>0</v>
      </c>
      <c r="AF46" s="30">
        <v>1</v>
      </c>
      <c r="AG46" s="30"/>
      <c r="AH46" s="30"/>
      <c r="AI46" s="31">
        <f>SUM(AG46*10+AH46)/AF46*10</f>
        <v>0</v>
      </c>
      <c r="AJ46" s="30">
        <v>1</v>
      </c>
      <c r="AK46" s="30"/>
      <c r="AL46" s="30"/>
      <c r="AM46" s="139">
        <f>SUM(AK46*10+AL46)/AJ46*10</f>
        <v>0</v>
      </c>
      <c r="AN46" s="30">
        <v>1</v>
      </c>
      <c r="AO46" s="30"/>
      <c r="AP46" s="30"/>
      <c r="AQ46" s="140">
        <f>SUM(AO46*10+AP46)/AN46*10</f>
        <v>0</v>
      </c>
      <c r="AR46" s="30">
        <v>1</v>
      </c>
      <c r="AS46" s="30"/>
      <c r="AT46" s="30"/>
      <c r="AU46" s="31">
        <f>SUM(AS46*10+AT46)/AR46*10</f>
        <v>0</v>
      </c>
      <c r="AV46" s="30">
        <v>1</v>
      </c>
      <c r="AW46" s="30"/>
      <c r="AX46" s="30"/>
      <c r="AY46" s="31">
        <f>SUM(AW46*10+AX46)/AV46*10</f>
        <v>0</v>
      </c>
      <c r="AZ46" s="33">
        <f>IF(H46&lt;250,0,IF(H46&lt;500,250,IF(H46&lt;750,"500",IF(H46&lt;1000,750,IF(H46&lt;1500,1000,IF(H46&lt;2000,1500,IF(H46&lt;2500,2000,IF(H46&lt;3000,2500,3000))))))))</f>
        <v>0</v>
      </c>
      <c r="BA46" s="34">
        <v>0</v>
      </c>
      <c r="BB46" s="6">
        <f>AZ46-BA46</f>
        <v>0</v>
      </c>
      <c r="BC46" s="33" t="str">
        <f>IF(BB46=0,"geen actie",CONCATENATE("diploma uitschrijven: ",AZ46," punten"))</f>
        <v>geen actie</v>
      </c>
      <c r="BD46" s="3">
        <v>45</v>
      </c>
    </row>
    <row r="47" spans="1:56" ht="17.25" hidden="1" customHeight="1" x14ac:dyDescent="0.3">
      <c r="A47" s="3">
        <v>46</v>
      </c>
      <c r="B47" s="3" t="str">
        <f>IF(A47=BD47,"v","x")</f>
        <v>v</v>
      </c>
      <c r="C47" s="3"/>
      <c r="D47" s="44"/>
      <c r="E47" s="113"/>
      <c r="F47" s="142"/>
      <c r="G47" s="110"/>
      <c r="H47" s="28">
        <f>SUM(K47+O47+S47+W47+AA47+AE47+AI47+AM47+AQ47+AU47+AY47)</f>
        <v>0</v>
      </c>
      <c r="I47" s="110"/>
      <c r="J47" s="137">
        <f>SUM(2018-I47)</f>
        <v>2018</v>
      </c>
      <c r="K47" s="17"/>
      <c r="L47" s="30">
        <v>1</v>
      </c>
      <c r="M47" s="30"/>
      <c r="N47" s="30"/>
      <c r="O47" s="31">
        <f>SUM(M47*10+N47)/L47*10</f>
        <v>0</v>
      </c>
      <c r="P47" s="30">
        <v>1</v>
      </c>
      <c r="Q47" s="30"/>
      <c r="R47" s="30"/>
      <c r="S47" s="31">
        <f>SUM(Q47*10+R47)/P47*10</f>
        <v>0</v>
      </c>
      <c r="T47" s="30">
        <v>1</v>
      </c>
      <c r="U47" s="30"/>
      <c r="V47" s="30"/>
      <c r="W47" s="31">
        <f>SUM(U47*10+V47)/T47*10</f>
        <v>0</v>
      </c>
      <c r="X47" s="30">
        <v>1</v>
      </c>
      <c r="Y47" s="30"/>
      <c r="Z47" s="30"/>
      <c r="AA47" s="31">
        <f>SUM(Y47*10+Z47)/X47*10</f>
        <v>0</v>
      </c>
      <c r="AB47" s="30">
        <v>1</v>
      </c>
      <c r="AC47" s="30"/>
      <c r="AD47" s="30"/>
      <c r="AE47" s="31">
        <f>SUM(AC47*10+AD47)/AB47*10</f>
        <v>0</v>
      </c>
      <c r="AF47" s="30">
        <v>1</v>
      </c>
      <c r="AG47" s="30"/>
      <c r="AH47" s="30"/>
      <c r="AI47" s="31">
        <f>SUM(AG47*10+AH47)/AF47*10</f>
        <v>0</v>
      </c>
      <c r="AJ47" s="30">
        <v>1</v>
      </c>
      <c r="AK47" s="30"/>
      <c r="AL47" s="30"/>
      <c r="AM47" s="139">
        <f>SUM(AK47*10+AL47)/AJ47*10</f>
        <v>0</v>
      </c>
      <c r="AN47" s="30">
        <v>1</v>
      </c>
      <c r="AO47" s="30"/>
      <c r="AP47" s="30"/>
      <c r="AQ47" s="140">
        <f>SUM(AO47*10+AP47)/AN47*10</f>
        <v>0</v>
      </c>
      <c r="AR47" s="30">
        <v>1</v>
      </c>
      <c r="AS47" s="30"/>
      <c r="AT47" s="30"/>
      <c r="AU47" s="31">
        <f>SUM(AS47*10+AT47)/AR47*10</f>
        <v>0</v>
      </c>
      <c r="AV47" s="30">
        <v>1</v>
      </c>
      <c r="AW47" s="30"/>
      <c r="AX47" s="30"/>
      <c r="AY47" s="31">
        <f>SUM(AW47*10+AX47)/AV47*10</f>
        <v>0</v>
      </c>
      <c r="AZ47" s="33">
        <f>IF(H47&lt;250,0,IF(H47&lt;500,250,IF(H47&lt;750,"500",IF(H47&lt;1000,750,IF(H47&lt;1500,1000,IF(H47&lt;2000,1500,IF(H47&lt;2500,2000,IF(H47&lt;3000,2500,3000))))))))</f>
        <v>0</v>
      </c>
      <c r="BA47" s="34">
        <v>0</v>
      </c>
      <c r="BB47" s="6">
        <f>AZ47-BA47</f>
        <v>0</v>
      </c>
      <c r="BC47" s="33" t="str">
        <f>IF(BB47=0,"geen actie",CONCATENATE("diploma uitschrijven: ",AZ47," punten"))</f>
        <v>geen actie</v>
      </c>
      <c r="BD47" s="3">
        <v>46</v>
      </c>
    </row>
    <row r="48" spans="1:56" ht="17.25" hidden="1" customHeight="1" x14ac:dyDescent="0.3">
      <c r="A48" s="3">
        <v>47</v>
      </c>
      <c r="B48" s="3" t="str">
        <f>IF(A48=BD48,"v","x")</f>
        <v>v</v>
      </c>
      <c r="C48" s="3"/>
      <c r="D48" s="44"/>
      <c r="E48" s="113"/>
      <c r="F48" s="142"/>
      <c r="G48" s="110"/>
      <c r="H48" s="28">
        <f>SUM(K48+O48+S48+W48+AA48+AE48+AI48+AM48+AQ48+AU48+AY48)</f>
        <v>0</v>
      </c>
      <c r="I48" s="110"/>
      <c r="J48" s="137">
        <f>SUM(2018-I48)</f>
        <v>2018</v>
      </c>
      <c r="K48" s="17"/>
      <c r="L48" s="30">
        <v>1</v>
      </c>
      <c r="M48" s="30"/>
      <c r="N48" s="30"/>
      <c r="O48" s="31">
        <f>SUM(M48*10+N48)/L48*10</f>
        <v>0</v>
      </c>
      <c r="P48" s="30">
        <v>1</v>
      </c>
      <c r="Q48" s="30"/>
      <c r="R48" s="30"/>
      <c r="S48" s="31">
        <f>SUM(Q48*10+R48)/P48*10</f>
        <v>0</v>
      </c>
      <c r="T48" s="30">
        <v>1</v>
      </c>
      <c r="U48" s="30"/>
      <c r="V48" s="30"/>
      <c r="W48" s="31">
        <f>SUM(U48*10+V48)/T48*10</f>
        <v>0</v>
      </c>
      <c r="X48" s="30">
        <v>1</v>
      </c>
      <c r="Y48" s="30"/>
      <c r="Z48" s="30"/>
      <c r="AA48" s="31">
        <f>SUM(Y48*10+Z48)/X48*10</f>
        <v>0</v>
      </c>
      <c r="AB48" s="30">
        <v>1</v>
      </c>
      <c r="AC48" s="30"/>
      <c r="AD48" s="30"/>
      <c r="AE48" s="31">
        <f>SUM(AC48*10+AD48)/AB48*10</f>
        <v>0</v>
      </c>
      <c r="AF48" s="30">
        <v>1</v>
      </c>
      <c r="AG48" s="30"/>
      <c r="AH48" s="30"/>
      <c r="AI48" s="31">
        <f>SUM(AG48*10+AH48)/AF48*10</f>
        <v>0</v>
      </c>
      <c r="AJ48" s="30">
        <v>1</v>
      </c>
      <c r="AK48" s="30"/>
      <c r="AL48" s="30"/>
      <c r="AM48" s="139">
        <f>SUM(AK48*10+AL48)/AJ48*10</f>
        <v>0</v>
      </c>
      <c r="AN48" s="30">
        <v>1</v>
      </c>
      <c r="AO48" s="30"/>
      <c r="AP48" s="30"/>
      <c r="AQ48" s="140">
        <f>SUM(AO48*10+AP48)/AN48*10</f>
        <v>0</v>
      </c>
      <c r="AR48" s="30">
        <v>1</v>
      </c>
      <c r="AS48" s="30"/>
      <c r="AT48" s="30"/>
      <c r="AU48" s="31">
        <f>SUM(AS48*10+AT48)/AR48*10</f>
        <v>0</v>
      </c>
      <c r="AV48" s="30">
        <v>1</v>
      </c>
      <c r="AW48" s="30"/>
      <c r="AX48" s="30"/>
      <c r="AY48" s="31">
        <f>SUM(AW48*10+AX48)/AV48*10</f>
        <v>0</v>
      </c>
      <c r="AZ48" s="33">
        <f>IF(H48&lt;250,0,IF(H48&lt;500,250,IF(H48&lt;750,"500",IF(H48&lt;1000,750,IF(H48&lt;1500,1000,IF(H48&lt;2000,1500,IF(H48&lt;2500,2000,IF(H48&lt;3000,2500,3000))))))))</f>
        <v>0</v>
      </c>
      <c r="BA48" s="34">
        <v>0</v>
      </c>
      <c r="BB48" s="6">
        <f>AZ48-BA48</f>
        <v>0</v>
      </c>
      <c r="BC48" s="33" t="str">
        <f>IF(BB48=0,"geen actie",CONCATENATE("diploma uitschrijven: ",AZ48," punten"))</f>
        <v>geen actie</v>
      </c>
      <c r="BD48" s="3">
        <v>47</v>
      </c>
    </row>
    <row r="49" spans="1:56" ht="17.25" hidden="1" customHeight="1" x14ac:dyDescent="0.3">
      <c r="A49" s="3">
        <v>48</v>
      </c>
      <c r="B49" s="3" t="str">
        <f>IF(A49=BD49,"v","x")</f>
        <v>v</v>
      </c>
      <c r="C49" s="3"/>
      <c r="D49" s="44"/>
      <c r="E49" s="113"/>
      <c r="F49" s="142"/>
      <c r="G49" s="110"/>
      <c r="H49" s="28">
        <f>SUM(K49+O49+S49+W49+AA49+AE49+AI49+AM49+AQ49+AU49+AY49)</f>
        <v>0</v>
      </c>
      <c r="I49" s="110"/>
      <c r="J49" s="137">
        <f>SUM(2018-I49)</f>
        <v>2018</v>
      </c>
      <c r="K49" s="17"/>
      <c r="L49" s="30">
        <v>1</v>
      </c>
      <c r="M49" s="30"/>
      <c r="N49" s="30"/>
      <c r="O49" s="31">
        <f>SUM(M49*10+N49)/L49*10</f>
        <v>0</v>
      </c>
      <c r="P49" s="30">
        <v>1</v>
      </c>
      <c r="Q49" s="30"/>
      <c r="R49" s="30"/>
      <c r="S49" s="31">
        <f>SUM(Q49*10+R49)/P49*10</f>
        <v>0</v>
      </c>
      <c r="T49" s="30">
        <v>1</v>
      </c>
      <c r="U49" s="30"/>
      <c r="V49" s="30"/>
      <c r="W49" s="31">
        <f>SUM(U49*10+V49)/T49*10</f>
        <v>0</v>
      </c>
      <c r="X49" s="30">
        <v>1</v>
      </c>
      <c r="Y49" s="30"/>
      <c r="Z49" s="30"/>
      <c r="AA49" s="31">
        <f>SUM(Y49*10+Z49)/X49*10</f>
        <v>0</v>
      </c>
      <c r="AB49" s="30">
        <v>1</v>
      </c>
      <c r="AC49" s="30"/>
      <c r="AD49" s="30"/>
      <c r="AE49" s="31">
        <f>SUM(AC49*10+AD49)/AB49*10</f>
        <v>0</v>
      </c>
      <c r="AF49" s="30">
        <v>1</v>
      </c>
      <c r="AG49" s="30"/>
      <c r="AH49" s="30"/>
      <c r="AI49" s="31">
        <f>SUM(AG49*10+AH49)/AF49*10</f>
        <v>0</v>
      </c>
      <c r="AJ49" s="30">
        <v>1</v>
      </c>
      <c r="AK49" s="30"/>
      <c r="AL49" s="30"/>
      <c r="AM49" s="139">
        <f>SUM(AK49*10+AL49)/AJ49*10</f>
        <v>0</v>
      </c>
      <c r="AN49" s="30">
        <v>1</v>
      </c>
      <c r="AO49" s="30"/>
      <c r="AP49" s="30"/>
      <c r="AQ49" s="140">
        <f>SUM(AO49*10+AP49)/AN49*10</f>
        <v>0</v>
      </c>
      <c r="AR49" s="30">
        <v>1</v>
      </c>
      <c r="AS49" s="30"/>
      <c r="AT49" s="30"/>
      <c r="AU49" s="31">
        <f>SUM(AS49*10+AT49)/AR49*10</f>
        <v>0</v>
      </c>
      <c r="AV49" s="30">
        <v>1</v>
      </c>
      <c r="AW49" s="30"/>
      <c r="AX49" s="30"/>
      <c r="AY49" s="31">
        <f>SUM(AW49*10+AX49)/AV49*10</f>
        <v>0</v>
      </c>
      <c r="AZ49" s="33">
        <f>IF(H49&lt;250,0,IF(H49&lt;500,250,IF(H49&lt;750,"500",IF(H49&lt;1000,750,IF(H49&lt;1500,1000,IF(H49&lt;2000,1500,IF(H49&lt;2500,2000,IF(H49&lt;3000,2500,3000))))))))</f>
        <v>0</v>
      </c>
      <c r="BA49" s="34">
        <v>0</v>
      </c>
      <c r="BB49" s="6">
        <f>AZ49-BA49</f>
        <v>0</v>
      </c>
      <c r="BC49" s="33" t="str">
        <f>IF(BB49=0,"geen actie",CONCATENATE("diploma uitschrijven: ",AZ49," punten"))</f>
        <v>geen actie</v>
      </c>
      <c r="BD49" s="3">
        <v>48</v>
      </c>
    </row>
    <row r="50" spans="1:56" ht="17.25" hidden="1" customHeight="1" x14ac:dyDescent="0.3">
      <c r="A50" s="3">
        <v>49</v>
      </c>
      <c r="B50" s="3" t="str">
        <f>IF(A50=BD50,"v","x")</f>
        <v>v</v>
      </c>
      <c r="C50" s="3"/>
      <c r="D50" s="44"/>
      <c r="E50" s="113"/>
      <c r="F50" s="142"/>
      <c r="G50" s="110"/>
      <c r="H50" s="28">
        <f>SUM(K50+O50+S50+W50+AA50+AE50+AI50+AM50+AQ50+AU50+AY50)</f>
        <v>0</v>
      </c>
      <c r="I50" s="110"/>
      <c r="J50" s="137">
        <f>SUM(2018-I50)</f>
        <v>2018</v>
      </c>
      <c r="K50" s="17"/>
      <c r="L50" s="30">
        <v>1</v>
      </c>
      <c r="M50" s="30"/>
      <c r="N50" s="30"/>
      <c r="O50" s="31">
        <f>SUM(M50*10+N50)/L50*10</f>
        <v>0</v>
      </c>
      <c r="P50" s="30">
        <v>1</v>
      </c>
      <c r="Q50" s="30"/>
      <c r="R50" s="30"/>
      <c r="S50" s="31">
        <f>SUM(Q50*10+R50)/P50*10</f>
        <v>0</v>
      </c>
      <c r="T50" s="30">
        <v>1</v>
      </c>
      <c r="U50" s="30"/>
      <c r="V50" s="30"/>
      <c r="W50" s="31">
        <f>SUM(U50*10+V50)/T50*10</f>
        <v>0</v>
      </c>
      <c r="X50" s="30">
        <v>1</v>
      </c>
      <c r="Y50" s="30"/>
      <c r="Z50" s="30"/>
      <c r="AA50" s="31">
        <f>SUM(Y50*10+Z50)/X50*10</f>
        <v>0</v>
      </c>
      <c r="AB50" s="30">
        <v>1</v>
      </c>
      <c r="AC50" s="30"/>
      <c r="AD50" s="30"/>
      <c r="AE50" s="31">
        <f>SUM(AC50*10+AD50)/AB50*10</f>
        <v>0</v>
      </c>
      <c r="AF50" s="30">
        <v>1</v>
      </c>
      <c r="AG50" s="30"/>
      <c r="AH50" s="30"/>
      <c r="AI50" s="31">
        <f>SUM(AG50*10+AH50)/AF50*10</f>
        <v>0</v>
      </c>
      <c r="AJ50" s="30">
        <v>1</v>
      </c>
      <c r="AK50" s="30"/>
      <c r="AL50" s="30"/>
      <c r="AM50" s="139">
        <f>SUM(AK50*10+AL50)/AJ50*10</f>
        <v>0</v>
      </c>
      <c r="AN50" s="30">
        <v>1</v>
      </c>
      <c r="AO50" s="30"/>
      <c r="AP50" s="30"/>
      <c r="AQ50" s="140">
        <f>SUM(AO50*10+AP50)/AN50*10</f>
        <v>0</v>
      </c>
      <c r="AR50" s="30">
        <v>1</v>
      </c>
      <c r="AS50" s="30"/>
      <c r="AT50" s="30"/>
      <c r="AU50" s="31">
        <f>SUM(AS50*10+AT50)/AR50*10</f>
        <v>0</v>
      </c>
      <c r="AV50" s="30">
        <v>1</v>
      </c>
      <c r="AW50" s="30"/>
      <c r="AX50" s="30"/>
      <c r="AY50" s="31">
        <f>SUM(AW50*10+AX50)/AV50*10</f>
        <v>0</v>
      </c>
      <c r="AZ50" s="33">
        <f>IF(H50&lt;250,0,IF(H50&lt;500,250,IF(H50&lt;750,"500",IF(H50&lt;1000,750,IF(H50&lt;1500,1000,IF(H50&lt;2000,1500,IF(H50&lt;2500,2000,IF(H50&lt;3000,2500,3000))))))))</f>
        <v>0</v>
      </c>
      <c r="BA50" s="34">
        <v>0</v>
      </c>
      <c r="BB50" s="6">
        <f>AZ50-BA50</f>
        <v>0</v>
      </c>
      <c r="BC50" s="33" t="str">
        <f>IF(BB50=0,"geen actie",CONCATENATE("diploma uitschrijven: ",AZ50," punten"))</f>
        <v>geen actie</v>
      </c>
      <c r="BD50" s="3">
        <v>49</v>
      </c>
    </row>
    <row r="51" spans="1:56" ht="17.25" hidden="1" customHeight="1" x14ac:dyDescent="0.3">
      <c r="A51" s="3">
        <v>50</v>
      </c>
      <c r="B51" s="3" t="str">
        <f>IF(A51=BD51,"v","x")</f>
        <v>v</v>
      </c>
      <c r="C51" s="3"/>
      <c r="D51" s="44"/>
      <c r="E51" s="113"/>
      <c r="F51" s="142"/>
      <c r="G51" s="110"/>
      <c r="H51" s="28">
        <f>SUM(K51+O51+S51+W51+AA51+AE51+AI51+AM51+AQ51+AU51+AY51)</f>
        <v>0</v>
      </c>
      <c r="I51" s="110"/>
      <c r="J51" s="137">
        <f>SUM(2018-I51)</f>
        <v>2018</v>
      </c>
      <c r="K51" s="17"/>
      <c r="L51" s="30">
        <v>1</v>
      </c>
      <c r="M51" s="30"/>
      <c r="N51" s="30"/>
      <c r="O51" s="31">
        <f>SUM(M51*10+N51)/L51*10</f>
        <v>0</v>
      </c>
      <c r="P51" s="30">
        <v>1</v>
      </c>
      <c r="Q51" s="30"/>
      <c r="R51" s="30"/>
      <c r="S51" s="31">
        <f>SUM(Q51*10+R51)/P51*10</f>
        <v>0</v>
      </c>
      <c r="T51" s="30">
        <v>1</v>
      </c>
      <c r="U51" s="30"/>
      <c r="V51" s="30"/>
      <c r="W51" s="31">
        <f>SUM(U51*10+V51)/T51*10</f>
        <v>0</v>
      </c>
      <c r="X51" s="30">
        <v>1</v>
      </c>
      <c r="Y51" s="30"/>
      <c r="Z51" s="30"/>
      <c r="AA51" s="31">
        <f>SUM(Y51*10+Z51)/X51*10</f>
        <v>0</v>
      </c>
      <c r="AB51" s="30">
        <v>1</v>
      </c>
      <c r="AC51" s="30"/>
      <c r="AD51" s="30"/>
      <c r="AE51" s="31">
        <f>SUM(AC51*10+AD51)/AB51*10</f>
        <v>0</v>
      </c>
      <c r="AF51" s="30">
        <v>1</v>
      </c>
      <c r="AG51" s="30"/>
      <c r="AH51" s="30"/>
      <c r="AI51" s="31">
        <f>SUM(AG51*10+AH51)/AF51*10</f>
        <v>0</v>
      </c>
      <c r="AJ51" s="30">
        <v>1</v>
      </c>
      <c r="AK51" s="30"/>
      <c r="AL51" s="30"/>
      <c r="AM51" s="139">
        <f>SUM(AK51*10+AL51)/AJ51*10</f>
        <v>0</v>
      </c>
      <c r="AN51" s="30">
        <v>1</v>
      </c>
      <c r="AO51" s="30"/>
      <c r="AP51" s="30"/>
      <c r="AQ51" s="140">
        <f>SUM(AO51*10+AP51)/AN51*10</f>
        <v>0</v>
      </c>
      <c r="AR51" s="30">
        <v>1</v>
      </c>
      <c r="AS51" s="30"/>
      <c r="AT51" s="30"/>
      <c r="AU51" s="31">
        <f>SUM(AS51*10+AT51)/AR51*10</f>
        <v>0</v>
      </c>
      <c r="AV51" s="30">
        <v>1</v>
      </c>
      <c r="AW51" s="30"/>
      <c r="AX51" s="30"/>
      <c r="AY51" s="31">
        <f>SUM(AW51*10+AX51)/AV51*10</f>
        <v>0</v>
      </c>
      <c r="AZ51" s="33">
        <f>IF(H51&lt;250,0,IF(H51&lt;500,250,IF(H51&lt;750,"500",IF(H51&lt;1000,750,IF(H51&lt;1500,1000,IF(H51&lt;2000,1500,IF(H51&lt;2500,2000,IF(H51&lt;3000,2500,3000))))))))</f>
        <v>0</v>
      </c>
      <c r="BA51" s="34">
        <v>0</v>
      </c>
      <c r="BB51" s="6">
        <f>AZ51-BA51</f>
        <v>0</v>
      </c>
      <c r="BC51" s="33" t="str">
        <f>IF(BB51=0,"geen actie",CONCATENATE("diploma uitschrijven: ",AZ51," punten"))</f>
        <v>geen actie</v>
      </c>
      <c r="BD51" s="3">
        <v>50</v>
      </c>
    </row>
    <row r="52" spans="1:56" ht="17.25" hidden="1" customHeight="1" x14ac:dyDescent="0.3">
      <c r="A52" s="3">
        <v>51</v>
      </c>
      <c r="B52" s="3" t="str">
        <f>IF(A52=BD52,"v","x")</f>
        <v>v</v>
      </c>
      <c r="C52" s="3"/>
      <c r="D52" s="44"/>
      <c r="E52" s="113"/>
      <c r="F52" s="142"/>
      <c r="G52" s="110"/>
      <c r="H52" s="28">
        <f>SUM(K52+O52+S52+W52+AA52+AE52+AI52+AM52+AQ52+AU52+AY52)</f>
        <v>0</v>
      </c>
      <c r="I52" s="110"/>
      <c r="J52" s="137">
        <f>SUM(2018-I52)</f>
        <v>2018</v>
      </c>
      <c r="K52" s="17"/>
      <c r="L52" s="30">
        <v>1</v>
      </c>
      <c r="M52" s="30"/>
      <c r="N52" s="30"/>
      <c r="O52" s="31">
        <f>SUM(M52*10+N52)/L52*10</f>
        <v>0</v>
      </c>
      <c r="P52" s="30">
        <v>1</v>
      </c>
      <c r="Q52" s="30"/>
      <c r="R52" s="30"/>
      <c r="S52" s="31">
        <f>SUM(Q52*10+R52)/P52*10</f>
        <v>0</v>
      </c>
      <c r="T52" s="30">
        <v>1</v>
      </c>
      <c r="U52" s="30"/>
      <c r="V52" s="30"/>
      <c r="W52" s="31">
        <f>SUM(U52*10+V52)/T52*10</f>
        <v>0</v>
      </c>
      <c r="X52" s="30">
        <v>1</v>
      </c>
      <c r="Y52" s="30"/>
      <c r="Z52" s="30"/>
      <c r="AA52" s="31">
        <f>SUM(Y52*10+Z52)/X52*10</f>
        <v>0</v>
      </c>
      <c r="AB52" s="30">
        <v>1</v>
      </c>
      <c r="AC52" s="30"/>
      <c r="AD52" s="30"/>
      <c r="AE52" s="31">
        <f>SUM(AC52*10+AD52)/AB52*10</f>
        <v>0</v>
      </c>
      <c r="AF52" s="30">
        <v>1</v>
      </c>
      <c r="AG52" s="30"/>
      <c r="AH52" s="30"/>
      <c r="AI52" s="31">
        <f>SUM(AG52*10+AH52)/AF52*10</f>
        <v>0</v>
      </c>
      <c r="AJ52" s="30">
        <v>1</v>
      </c>
      <c r="AK52" s="30"/>
      <c r="AL52" s="30"/>
      <c r="AM52" s="139">
        <f>SUM(AK52*10+AL52)/AJ52*10</f>
        <v>0</v>
      </c>
      <c r="AN52" s="30">
        <v>1</v>
      </c>
      <c r="AO52" s="30"/>
      <c r="AP52" s="30"/>
      <c r="AQ52" s="140">
        <f>SUM(AO52*10+AP52)/AN52*10</f>
        <v>0</v>
      </c>
      <c r="AR52" s="30">
        <v>1</v>
      </c>
      <c r="AS52" s="30"/>
      <c r="AT52" s="30"/>
      <c r="AU52" s="31">
        <f>SUM(AS52*10+AT52)/AR52*10</f>
        <v>0</v>
      </c>
      <c r="AV52" s="30">
        <v>1</v>
      </c>
      <c r="AW52" s="30"/>
      <c r="AX52" s="30"/>
      <c r="AY52" s="31">
        <f>SUM(AW52*10+AX52)/AV52*10</f>
        <v>0</v>
      </c>
      <c r="AZ52" s="33">
        <f>IF(H52&lt;250,0,IF(H52&lt;500,250,IF(H52&lt;750,"500",IF(H52&lt;1000,750,IF(H52&lt;1500,1000,IF(H52&lt;2000,1500,IF(H52&lt;2500,2000,IF(H52&lt;3000,2500,3000))))))))</f>
        <v>0</v>
      </c>
      <c r="BA52" s="34">
        <v>0</v>
      </c>
      <c r="BB52" s="6">
        <f>AZ52-BA52</f>
        <v>0</v>
      </c>
      <c r="BC52" s="33" t="str">
        <f>IF(BB52=0,"geen actie",CONCATENATE("diploma uitschrijven: ",AZ52," punten"))</f>
        <v>geen actie</v>
      </c>
      <c r="BD52" s="3">
        <v>51</v>
      </c>
    </row>
    <row r="53" spans="1:56" ht="17.25" hidden="1" customHeight="1" x14ac:dyDescent="0.3">
      <c r="A53" s="3">
        <v>52</v>
      </c>
      <c r="B53" s="3" t="str">
        <f>IF(A53=BD53,"v","x")</f>
        <v>v</v>
      </c>
      <c r="C53" s="3"/>
      <c r="D53" s="44"/>
      <c r="E53" s="113"/>
      <c r="F53" s="142"/>
      <c r="G53" s="110"/>
      <c r="H53" s="28">
        <f>SUM(K53+O53+S53+W53+AA53+AE53+AI53+AM53+AQ53+AU53+AY53)</f>
        <v>0</v>
      </c>
      <c r="I53" s="110"/>
      <c r="J53" s="137">
        <f>SUM(2018-I53)</f>
        <v>2018</v>
      </c>
      <c r="K53" s="17"/>
      <c r="L53" s="30">
        <v>1</v>
      </c>
      <c r="M53" s="30"/>
      <c r="N53" s="30"/>
      <c r="O53" s="31">
        <f>SUM(M53*10+N53)/L53*10</f>
        <v>0</v>
      </c>
      <c r="P53" s="30">
        <v>1</v>
      </c>
      <c r="Q53" s="30"/>
      <c r="R53" s="30"/>
      <c r="S53" s="31">
        <f>SUM(Q53*10+R53)/P53*10</f>
        <v>0</v>
      </c>
      <c r="T53" s="30">
        <v>1</v>
      </c>
      <c r="U53" s="30"/>
      <c r="V53" s="30"/>
      <c r="W53" s="31">
        <f>SUM(U53*10+V53)/T53*10</f>
        <v>0</v>
      </c>
      <c r="X53" s="30">
        <v>1</v>
      </c>
      <c r="Y53" s="30"/>
      <c r="Z53" s="30"/>
      <c r="AA53" s="31">
        <f>SUM(Y53*10+Z53)/X53*10</f>
        <v>0</v>
      </c>
      <c r="AB53" s="30">
        <v>1</v>
      </c>
      <c r="AC53" s="30"/>
      <c r="AD53" s="30"/>
      <c r="AE53" s="31">
        <f>SUM(AC53*10+AD53)/AB53*10</f>
        <v>0</v>
      </c>
      <c r="AF53" s="30">
        <v>1</v>
      </c>
      <c r="AG53" s="30"/>
      <c r="AH53" s="30"/>
      <c r="AI53" s="31">
        <f>SUM(AG53*10+AH53)/AF53*10</f>
        <v>0</v>
      </c>
      <c r="AJ53" s="30">
        <v>1</v>
      </c>
      <c r="AK53" s="30"/>
      <c r="AL53" s="30"/>
      <c r="AM53" s="139">
        <f>SUM(AK53*10+AL53)/AJ53*10</f>
        <v>0</v>
      </c>
      <c r="AN53" s="30">
        <v>1</v>
      </c>
      <c r="AO53" s="30"/>
      <c r="AP53" s="30"/>
      <c r="AQ53" s="140">
        <f>SUM(AO53*10+AP53)/AN53*10</f>
        <v>0</v>
      </c>
      <c r="AR53" s="30">
        <v>1</v>
      </c>
      <c r="AS53" s="30"/>
      <c r="AT53" s="30"/>
      <c r="AU53" s="31">
        <f>SUM(AS53*10+AT53)/AR53*10</f>
        <v>0</v>
      </c>
      <c r="AV53" s="30">
        <v>1</v>
      </c>
      <c r="AW53" s="30"/>
      <c r="AX53" s="30"/>
      <c r="AY53" s="31">
        <f>SUM(AW53*10+AX53)/AV53*10</f>
        <v>0</v>
      </c>
      <c r="AZ53" s="33">
        <f>IF(H53&lt;250,0,IF(H53&lt;500,250,IF(H53&lt;750,"500",IF(H53&lt;1000,750,IF(H53&lt;1500,1000,IF(H53&lt;2000,1500,IF(H53&lt;2500,2000,IF(H53&lt;3000,2500,3000))))))))</f>
        <v>0</v>
      </c>
      <c r="BA53" s="34">
        <v>0</v>
      </c>
      <c r="BB53" s="6">
        <f>AZ53-BA53</f>
        <v>0</v>
      </c>
      <c r="BC53" s="33" t="str">
        <f>IF(BB53=0,"geen actie",CONCATENATE("diploma uitschrijven: ",AZ53," punten"))</f>
        <v>geen actie</v>
      </c>
      <c r="BD53" s="3">
        <v>52</v>
      </c>
    </row>
    <row r="54" spans="1:56" ht="17.25" hidden="1" customHeight="1" x14ac:dyDescent="0.3">
      <c r="A54" s="3">
        <v>53</v>
      </c>
      <c r="B54" s="3" t="str">
        <f>IF(A54=BD54,"v","x")</f>
        <v>v</v>
      </c>
      <c r="C54" s="3"/>
      <c r="D54" s="44"/>
      <c r="E54" s="113"/>
      <c r="F54" s="142"/>
      <c r="G54" s="110"/>
      <c r="H54" s="28">
        <f>SUM(K54+O54+S54+W54+AA54+AE54+AI54+AM54+AQ54+AU54+AY54)</f>
        <v>0</v>
      </c>
      <c r="I54" s="110"/>
      <c r="J54" s="137">
        <f>SUM(2018-I54)</f>
        <v>2018</v>
      </c>
      <c r="K54" s="17"/>
      <c r="L54" s="30">
        <v>1</v>
      </c>
      <c r="M54" s="30"/>
      <c r="N54" s="30"/>
      <c r="O54" s="31">
        <f>SUM(M54*10+N54)/L54*10</f>
        <v>0</v>
      </c>
      <c r="P54" s="30">
        <v>1</v>
      </c>
      <c r="Q54" s="30"/>
      <c r="R54" s="30"/>
      <c r="S54" s="31">
        <f>SUM(Q54*10+R54)/P54*10</f>
        <v>0</v>
      </c>
      <c r="T54" s="30">
        <v>1</v>
      </c>
      <c r="U54" s="30"/>
      <c r="V54" s="30"/>
      <c r="W54" s="31">
        <f>SUM(U54*10+V54)/T54*10</f>
        <v>0</v>
      </c>
      <c r="X54" s="30">
        <v>1</v>
      </c>
      <c r="Y54" s="30"/>
      <c r="Z54" s="30"/>
      <c r="AA54" s="31">
        <f>SUM(Y54*10+Z54)/X54*10</f>
        <v>0</v>
      </c>
      <c r="AB54" s="30">
        <v>1</v>
      </c>
      <c r="AC54" s="30"/>
      <c r="AD54" s="30"/>
      <c r="AE54" s="31">
        <f>SUM(AC54*10+AD54)/AB54*10</f>
        <v>0</v>
      </c>
      <c r="AF54" s="30">
        <v>1</v>
      </c>
      <c r="AG54" s="30"/>
      <c r="AH54" s="30"/>
      <c r="AI54" s="31">
        <f>SUM(AG54*10+AH54)/AF54*10</f>
        <v>0</v>
      </c>
      <c r="AJ54" s="30">
        <v>1</v>
      </c>
      <c r="AK54" s="30"/>
      <c r="AL54" s="30"/>
      <c r="AM54" s="139">
        <f>SUM(AK54*10+AL54)/AJ54*10</f>
        <v>0</v>
      </c>
      <c r="AN54" s="30">
        <v>1</v>
      </c>
      <c r="AO54" s="30"/>
      <c r="AP54" s="30"/>
      <c r="AQ54" s="140">
        <f>SUM(AO54*10+AP54)/AN54*10</f>
        <v>0</v>
      </c>
      <c r="AR54" s="30">
        <v>1</v>
      </c>
      <c r="AS54" s="30"/>
      <c r="AT54" s="30"/>
      <c r="AU54" s="31">
        <f>SUM(AS54*10+AT54)/AR54*10</f>
        <v>0</v>
      </c>
      <c r="AV54" s="30">
        <v>1</v>
      </c>
      <c r="AW54" s="30"/>
      <c r="AX54" s="30"/>
      <c r="AY54" s="31">
        <f>SUM(AW54*10+AX54)/AV54*10</f>
        <v>0</v>
      </c>
      <c r="AZ54" s="33">
        <f>IF(H54&lt;250,0,IF(H54&lt;500,250,IF(H54&lt;750,"500",IF(H54&lt;1000,750,IF(H54&lt;1500,1000,IF(H54&lt;2000,1500,IF(H54&lt;2500,2000,IF(H54&lt;3000,2500,3000))))))))</f>
        <v>0</v>
      </c>
      <c r="BA54" s="34">
        <v>0</v>
      </c>
      <c r="BB54" s="6">
        <f>AZ54-BA54</f>
        <v>0</v>
      </c>
      <c r="BC54" s="33" t="str">
        <f>IF(BB54=0,"geen actie",CONCATENATE("diploma uitschrijven: ",AZ54," punten"))</f>
        <v>geen actie</v>
      </c>
      <c r="BD54" s="3">
        <v>53</v>
      </c>
    </row>
    <row r="55" spans="1:56" ht="17.25" hidden="1" customHeight="1" x14ac:dyDescent="0.3">
      <c r="A55" s="3">
        <v>54</v>
      </c>
      <c r="B55" s="3" t="str">
        <f>IF(A55=BD55,"v","x")</f>
        <v>v</v>
      </c>
      <c r="C55" s="3"/>
      <c r="D55" s="44"/>
      <c r="E55" s="113"/>
      <c r="F55" s="142"/>
      <c r="G55" s="110"/>
      <c r="H55" s="28">
        <f>SUM(K55+O55+S55+W55+AA55+AE55+AI55+AM55+AQ55+AU55+AY55)</f>
        <v>0</v>
      </c>
      <c r="I55" s="110"/>
      <c r="J55" s="137">
        <f>SUM(2018-I55)</f>
        <v>2018</v>
      </c>
      <c r="K55" s="17"/>
      <c r="L55" s="30">
        <v>1</v>
      </c>
      <c r="M55" s="30"/>
      <c r="N55" s="30"/>
      <c r="O55" s="31">
        <f>SUM(M55*10+N55)/L55*10</f>
        <v>0</v>
      </c>
      <c r="P55" s="30">
        <v>1</v>
      </c>
      <c r="Q55" s="30"/>
      <c r="R55" s="30"/>
      <c r="S55" s="31">
        <f>SUM(Q55*10+R55)/P55*10</f>
        <v>0</v>
      </c>
      <c r="T55" s="30">
        <v>1</v>
      </c>
      <c r="U55" s="30"/>
      <c r="V55" s="30"/>
      <c r="W55" s="31">
        <f>SUM(U55*10+V55)/T55*10</f>
        <v>0</v>
      </c>
      <c r="X55" s="30">
        <v>1</v>
      </c>
      <c r="Y55" s="30"/>
      <c r="Z55" s="30"/>
      <c r="AA55" s="31">
        <f>SUM(Y55*10+Z55)/X55*10</f>
        <v>0</v>
      </c>
      <c r="AB55" s="30">
        <v>1</v>
      </c>
      <c r="AC55" s="30"/>
      <c r="AD55" s="30"/>
      <c r="AE55" s="31">
        <f>SUM(AC55*10+AD55)/AB55*10</f>
        <v>0</v>
      </c>
      <c r="AF55" s="30">
        <v>1</v>
      </c>
      <c r="AG55" s="30"/>
      <c r="AH55" s="30"/>
      <c r="AI55" s="31">
        <f>SUM(AG55*10+AH55)/AF55*10</f>
        <v>0</v>
      </c>
      <c r="AJ55" s="30">
        <v>1</v>
      </c>
      <c r="AK55" s="30"/>
      <c r="AL55" s="30"/>
      <c r="AM55" s="139">
        <f>SUM(AK55*10+AL55)/AJ55*10</f>
        <v>0</v>
      </c>
      <c r="AN55" s="30">
        <v>1</v>
      </c>
      <c r="AO55" s="30"/>
      <c r="AP55" s="30"/>
      <c r="AQ55" s="140">
        <f>SUM(AO55*10+AP55)/AN55*10</f>
        <v>0</v>
      </c>
      <c r="AR55" s="30">
        <v>1</v>
      </c>
      <c r="AS55" s="30"/>
      <c r="AT55" s="30"/>
      <c r="AU55" s="31">
        <f>SUM(AS55*10+AT55)/AR55*10</f>
        <v>0</v>
      </c>
      <c r="AV55" s="30">
        <v>1</v>
      </c>
      <c r="AW55" s="30"/>
      <c r="AX55" s="30"/>
      <c r="AY55" s="31">
        <f>SUM(AW55*10+AX55)/AV55*10</f>
        <v>0</v>
      </c>
      <c r="AZ55" s="33">
        <f>IF(H55&lt;250,0,IF(H55&lt;500,250,IF(H55&lt;750,"500",IF(H55&lt;1000,750,IF(H55&lt;1500,1000,IF(H55&lt;2000,1500,IF(H55&lt;2500,2000,IF(H55&lt;3000,2500,3000))))))))</f>
        <v>0</v>
      </c>
      <c r="BA55" s="34">
        <v>0</v>
      </c>
      <c r="BB55" s="6">
        <f>AZ55-BA55</f>
        <v>0</v>
      </c>
      <c r="BC55" s="33" t="str">
        <f>IF(BB55=0,"geen actie",CONCATENATE("diploma uitschrijven: ",AZ55," punten"))</f>
        <v>geen actie</v>
      </c>
      <c r="BD55" s="3">
        <v>54</v>
      </c>
    </row>
    <row r="56" spans="1:56" ht="17.25" hidden="1" customHeight="1" x14ac:dyDescent="0.3">
      <c r="A56" s="3">
        <v>55</v>
      </c>
      <c r="B56" s="3" t="str">
        <f>IF(A56=BD56,"v","x")</f>
        <v>v</v>
      </c>
      <c r="C56" s="3"/>
      <c r="D56" s="44"/>
      <c r="E56" s="113"/>
      <c r="F56" s="142"/>
      <c r="G56" s="110"/>
      <c r="H56" s="28">
        <f>SUM(K56+O56+S56+W56+AA56+AE56+AI56+AM56+AQ56+AU56+AY56)</f>
        <v>0</v>
      </c>
      <c r="I56" s="110"/>
      <c r="J56" s="137">
        <f>SUM(2018-I56)</f>
        <v>2018</v>
      </c>
      <c r="K56" s="17"/>
      <c r="L56" s="30">
        <v>1</v>
      </c>
      <c r="M56" s="30"/>
      <c r="N56" s="30"/>
      <c r="O56" s="31">
        <f>SUM(M56*10+N56)/L56*10</f>
        <v>0</v>
      </c>
      <c r="P56" s="30">
        <v>1</v>
      </c>
      <c r="Q56" s="30"/>
      <c r="R56" s="30"/>
      <c r="S56" s="31">
        <f>SUM(Q56*10+R56)/P56*10</f>
        <v>0</v>
      </c>
      <c r="T56" s="30">
        <v>1</v>
      </c>
      <c r="U56" s="30"/>
      <c r="V56" s="30"/>
      <c r="W56" s="31">
        <f>SUM(U56*10+V56)/T56*10</f>
        <v>0</v>
      </c>
      <c r="X56" s="30">
        <v>1</v>
      </c>
      <c r="Y56" s="30"/>
      <c r="Z56" s="30"/>
      <c r="AA56" s="31">
        <f>SUM(Y56*10+Z56)/X56*10</f>
        <v>0</v>
      </c>
      <c r="AB56" s="30">
        <v>1</v>
      </c>
      <c r="AC56" s="30"/>
      <c r="AD56" s="30"/>
      <c r="AE56" s="31">
        <f>SUM(AC56*10+AD56)/AB56*10</f>
        <v>0</v>
      </c>
      <c r="AF56" s="30">
        <v>1</v>
      </c>
      <c r="AG56" s="30"/>
      <c r="AH56" s="30"/>
      <c r="AI56" s="31">
        <f>SUM(AG56*10+AH56)/AF56*10</f>
        <v>0</v>
      </c>
      <c r="AJ56" s="30">
        <v>1</v>
      </c>
      <c r="AK56" s="30"/>
      <c r="AL56" s="30"/>
      <c r="AM56" s="139">
        <f>SUM(AK56*10+AL56)/AJ56*10</f>
        <v>0</v>
      </c>
      <c r="AN56" s="30">
        <v>1</v>
      </c>
      <c r="AO56" s="30"/>
      <c r="AP56" s="30"/>
      <c r="AQ56" s="140">
        <f>SUM(AO56*10+AP56)/AN56*10</f>
        <v>0</v>
      </c>
      <c r="AR56" s="30">
        <v>1</v>
      </c>
      <c r="AS56" s="30"/>
      <c r="AT56" s="30"/>
      <c r="AU56" s="31">
        <f>SUM(AS56*10+AT56)/AR56*10</f>
        <v>0</v>
      </c>
      <c r="AV56" s="30">
        <v>1</v>
      </c>
      <c r="AW56" s="30"/>
      <c r="AX56" s="30"/>
      <c r="AY56" s="31">
        <f>SUM(AW56*10+AX56)/AV56*10</f>
        <v>0</v>
      </c>
      <c r="AZ56" s="33">
        <f>IF(H56&lt;250,0,IF(H56&lt;500,250,IF(H56&lt;750,"500",IF(H56&lt;1000,750,IF(H56&lt;1500,1000,IF(H56&lt;2000,1500,IF(H56&lt;2500,2000,IF(H56&lt;3000,2500,3000))))))))</f>
        <v>0</v>
      </c>
      <c r="BA56" s="34">
        <v>0</v>
      </c>
      <c r="BB56" s="6">
        <f>AZ56-BA56</f>
        <v>0</v>
      </c>
      <c r="BC56" s="33" t="str">
        <f>IF(BB56=0,"geen actie",CONCATENATE("diploma uitschrijven: ",AZ56," punten"))</f>
        <v>geen actie</v>
      </c>
      <c r="BD56" s="3">
        <v>55</v>
      </c>
    </row>
    <row r="57" spans="1:56" ht="17.25" hidden="1" customHeight="1" x14ac:dyDescent="0.3">
      <c r="A57" s="3">
        <v>56</v>
      </c>
      <c r="B57" s="3" t="str">
        <f>IF(A57=BD57,"v","x")</f>
        <v>v</v>
      </c>
      <c r="C57" s="3"/>
      <c r="D57" s="44"/>
      <c r="E57" s="113"/>
      <c r="F57" s="142"/>
      <c r="G57" s="110"/>
      <c r="H57" s="28">
        <f>SUM(K57+O57+S57+W57+AA57+AE57+AI57+AM57+AQ57+AU57+AY57)</f>
        <v>0</v>
      </c>
      <c r="I57" s="110"/>
      <c r="J57" s="137">
        <f>SUM(2018-I57)</f>
        <v>2018</v>
      </c>
      <c r="K57" s="17"/>
      <c r="L57" s="30">
        <v>1</v>
      </c>
      <c r="M57" s="30"/>
      <c r="N57" s="30"/>
      <c r="O57" s="31">
        <f>SUM(M57*10+N57)/L57*10</f>
        <v>0</v>
      </c>
      <c r="P57" s="30">
        <v>1</v>
      </c>
      <c r="Q57" s="30"/>
      <c r="R57" s="30"/>
      <c r="S57" s="31">
        <f>SUM(Q57*10+R57)/P57*10</f>
        <v>0</v>
      </c>
      <c r="T57" s="30">
        <v>1</v>
      </c>
      <c r="U57" s="30"/>
      <c r="V57" s="30"/>
      <c r="W57" s="31">
        <f>SUM(U57*10+V57)/T57*10</f>
        <v>0</v>
      </c>
      <c r="X57" s="30">
        <v>1</v>
      </c>
      <c r="Y57" s="30"/>
      <c r="Z57" s="30"/>
      <c r="AA57" s="31">
        <f>SUM(Y57*10+Z57)/X57*10</f>
        <v>0</v>
      </c>
      <c r="AB57" s="30">
        <v>1</v>
      </c>
      <c r="AC57" s="30"/>
      <c r="AD57" s="30"/>
      <c r="AE57" s="31">
        <f>SUM(AC57*10+AD57)/AB57*10</f>
        <v>0</v>
      </c>
      <c r="AF57" s="30">
        <v>1</v>
      </c>
      <c r="AG57" s="30"/>
      <c r="AH57" s="30"/>
      <c r="AI57" s="31">
        <f>SUM(AG57*10+AH57)/AF57*10</f>
        <v>0</v>
      </c>
      <c r="AJ57" s="30">
        <v>1</v>
      </c>
      <c r="AK57" s="30"/>
      <c r="AL57" s="30"/>
      <c r="AM57" s="139">
        <f>SUM(AK57*10+AL57)/AJ57*10</f>
        <v>0</v>
      </c>
      <c r="AN57" s="30">
        <v>1</v>
      </c>
      <c r="AO57" s="30"/>
      <c r="AP57" s="30"/>
      <c r="AQ57" s="140">
        <f>SUM(AO57*10+AP57)/AN57*10</f>
        <v>0</v>
      </c>
      <c r="AR57" s="30">
        <v>1</v>
      </c>
      <c r="AS57" s="30"/>
      <c r="AT57" s="30"/>
      <c r="AU57" s="31">
        <f>SUM(AS57*10+AT57)/AR57*10</f>
        <v>0</v>
      </c>
      <c r="AV57" s="30">
        <v>1</v>
      </c>
      <c r="AW57" s="30"/>
      <c r="AX57" s="30"/>
      <c r="AY57" s="31">
        <f>SUM(AW57*10+AX57)/AV57*10</f>
        <v>0</v>
      </c>
      <c r="AZ57" s="33">
        <f>IF(H57&lt;250,0,IF(H57&lt;500,250,IF(H57&lt;750,"500",IF(H57&lt;1000,750,IF(H57&lt;1500,1000,IF(H57&lt;2000,1500,IF(H57&lt;2500,2000,IF(H57&lt;3000,2500,3000))))))))</f>
        <v>0</v>
      </c>
      <c r="BA57" s="34">
        <v>0</v>
      </c>
      <c r="BB57" s="6">
        <f>AZ57-BA57</f>
        <v>0</v>
      </c>
      <c r="BC57" s="33" t="str">
        <f>IF(BB57=0,"geen actie",CONCATENATE("diploma uitschrijven: ",AZ57," punten"))</f>
        <v>geen actie</v>
      </c>
      <c r="BD57" s="3">
        <v>56</v>
      </c>
    </row>
    <row r="58" spans="1:56" ht="17.25" hidden="1" customHeight="1" x14ac:dyDescent="0.3">
      <c r="A58" s="3">
        <v>57</v>
      </c>
      <c r="B58" s="3" t="str">
        <f>IF(A58=BD58,"v","x")</f>
        <v>v</v>
      </c>
      <c r="C58" s="3"/>
      <c r="D58" s="44"/>
      <c r="E58" s="113"/>
      <c r="F58" s="142"/>
      <c r="G58" s="110"/>
      <c r="H58" s="28">
        <f>SUM(K58+O58+S58+W58+AA58+AE58+AI58+AM58+AQ58+AU58+AY58)</f>
        <v>0</v>
      </c>
      <c r="I58" s="110"/>
      <c r="J58" s="137">
        <f>SUM(2018-I58)</f>
        <v>2018</v>
      </c>
      <c r="K58" s="17"/>
      <c r="L58" s="30">
        <v>1</v>
      </c>
      <c r="M58" s="30"/>
      <c r="N58" s="30"/>
      <c r="O58" s="31">
        <f>SUM(M58*10+N58)/L58*10</f>
        <v>0</v>
      </c>
      <c r="P58" s="30">
        <v>1</v>
      </c>
      <c r="Q58" s="30"/>
      <c r="R58" s="30"/>
      <c r="S58" s="31">
        <f>SUM(Q58*10+R58)/P58*10</f>
        <v>0</v>
      </c>
      <c r="T58" s="30">
        <v>1</v>
      </c>
      <c r="U58" s="30"/>
      <c r="V58" s="30"/>
      <c r="W58" s="31">
        <f>SUM(U58*10+V58)/T58*10</f>
        <v>0</v>
      </c>
      <c r="X58" s="30">
        <v>1</v>
      </c>
      <c r="Y58" s="30"/>
      <c r="Z58" s="30"/>
      <c r="AA58" s="31">
        <f>SUM(Y58*10+Z58)/X58*10</f>
        <v>0</v>
      </c>
      <c r="AB58" s="30">
        <v>1</v>
      </c>
      <c r="AC58" s="30"/>
      <c r="AD58" s="30"/>
      <c r="AE58" s="31">
        <f>SUM(AC58*10+AD58)/AB58*10</f>
        <v>0</v>
      </c>
      <c r="AF58" s="30">
        <v>1</v>
      </c>
      <c r="AG58" s="30"/>
      <c r="AH58" s="30"/>
      <c r="AI58" s="31">
        <f>SUM(AG58*10+AH58)/AF58*10</f>
        <v>0</v>
      </c>
      <c r="AJ58" s="30">
        <v>1</v>
      </c>
      <c r="AK58" s="30"/>
      <c r="AL58" s="30"/>
      <c r="AM58" s="139">
        <f>SUM(AK58*10+AL58)/AJ58*10</f>
        <v>0</v>
      </c>
      <c r="AN58" s="30">
        <v>1</v>
      </c>
      <c r="AO58" s="30"/>
      <c r="AP58" s="30"/>
      <c r="AQ58" s="140">
        <f>SUM(AO58*10+AP58)/AN58*10</f>
        <v>0</v>
      </c>
      <c r="AR58" s="30">
        <v>1</v>
      </c>
      <c r="AS58" s="30"/>
      <c r="AT58" s="30"/>
      <c r="AU58" s="31">
        <f>SUM(AS58*10+AT58)/AR58*10</f>
        <v>0</v>
      </c>
      <c r="AV58" s="30">
        <v>1</v>
      </c>
      <c r="AW58" s="30"/>
      <c r="AX58" s="30"/>
      <c r="AY58" s="31">
        <f>SUM(AW58*10+AX58)/AV58*10</f>
        <v>0</v>
      </c>
      <c r="AZ58" s="33">
        <f>IF(H58&lt;250,0,IF(H58&lt;500,250,IF(H58&lt;750,"500",IF(H58&lt;1000,750,IF(H58&lt;1500,1000,IF(H58&lt;2000,1500,IF(H58&lt;2500,2000,IF(H58&lt;3000,2500,3000))))))))</f>
        <v>0</v>
      </c>
      <c r="BA58" s="34">
        <v>0</v>
      </c>
      <c r="BB58" s="6">
        <f>AZ58-BA58</f>
        <v>0</v>
      </c>
      <c r="BC58" s="33" t="str">
        <f>IF(BB58=0,"geen actie",CONCATENATE("diploma uitschrijven: ",AZ58," punten"))</f>
        <v>geen actie</v>
      </c>
      <c r="BD58" s="3">
        <v>57</v>
      </c>
    </row>
    <row r="59" spans="1:56" ht="17.25" hidden="1" customHeight="1" x14ac:dyDescent="0.3">
      <c r="A59" s="3">
        <v>58</v>
      </c>
      <c r="B59" s="3" t="str">
        <f>IF(A59=BD59,"v","x")</f>
        <v>v</v>
      </c>
      <c r="C59" s="3"/>
      <c r="D59" s="44"/>
      <c r="E59" s="113"/>
      <c r="F59" s="142"/>
      <c r="G59" s="110"/>
      <c r="H59" s="28">
        <f>SUM(K59+O59+S59+W59+AA59+AE59+AI59+AM59+AQ59+AU59+AY59)</f>
        <v>0</v>
      </c>
      <c r="I59" s="110"/>
      <c r="J59" s="137">
        <f>SUM(2018-I59)</f>
        <v>2018</v>
      </c>
      <c r="K59" s="17"/>
      <c r="L59" s="30">
        <v>1</v>
      </c>
      <c r="M59" s="30"/>
      <c r="N59" s="30"/>
      <c r="O59" s="31">
        <f>SUM(M59*10+N59)/L59*10</f>
        <v>0</v>
      </c>
      <c r="P59" s="30">
        <v>1</v>
      </c>
      <c r="Q59" s="30"/>
      <c r="R59" s="30"/>
      <c r="S59" s="31">
        <f>SUM(Q59*10+R59)/P59*10</f>
        <v>0</v>
      </c>
      <c r="T59" s="30">
        <v>1</v>
      </c>
      <c r="U59" s="30"/>
      <c r="V59" s="30"/>
      <c r="W59" s="31">
        <f>SUM(U59*10+V59)/T59*10</f>
        <v>0</v>
      </c>
      <c r="X59" s="30">
        <v>1</v>
      </c>
      <c r="Y59" s="30"/>
      <c r="Z59" s="30"/>
      <c r="AA59" s="31">
        <f>SUM(Y59*10+Z59)/X59*10</f>
        <v>0</v>
      </c>
      <c r="AB59" s="30">
        <v>1</v>
      </c>
      <c r="AC59" s="30"/>
      <c r="AD59" s="30"/>
      <c r="AE59" s="31">
        <f>SUM(AC59*10+AD59)/AB59*10</f>
        <v>0</v>
      </c>
      <c r="AF59" s="30">
        <v>1</v>
      </c>
      <c r="AG59" s="30"/>
      <c r="AH59" s="30"/>
      <c r="AI59" s="31">
        <f>SUM(AG59*10+AH59)/AF59*10</f>
        <v>0</v>
      </c>
      <c r="AJ59" s="30">
        <v>1</v>
      </c>
      <c r="AK59" s="30"/>
      <c r="AL59" s="30"/>
      <c r="AM59" s="139">
        <f>SUM(AK59*10+AL59)/AJ59*10</f>
        <v>0</v>
      </c>
      <c r="AN59" s="30">
        <v>1</v>
      </c>
      <c r="AO59" s="30"/>
      <c r="AP59" s="30"/>
      <c r="AQ59" s="140">
        <f>SUM(AO59*10+AP59)/AN59*10</f>
        <v>0</v>
      </c>
      <c r="AR59" s="30">
        <v>1</v>
      </c>
      <c r="AS59" s="30"/>
      <c r="AT59" s="30"/>
      <c r="AU59" s="31">
        <f>SUM(AS59*10+AT59)/AR59*10</f>
        <v>0</v>
      </c>
      <c r="AV59" s="30">
        <v>1</v>
      </c>
      <c r="AW59" s="30"/>
      <c r="AX59" s="30"/>
      <c r="AY59" s="31">
        <f>SUM(AW59*10+AX59)/AV59*10</f>
        <v>0</v>
      </c>
      <c r="AZ59" s="33">
        <f>IF(H59&lt;250,0,IF(H59&lt;500,250,IF(H59&lt;750,"500",IF(H59&lt;1000,750,IF(H59&lt;1500,1000,IF(H59&lt;2000,1500,IF(H59&lt;2500,2000,IF(H59&lt;3000,2500,3000))))))))</f>
        <v>0</v>
      </c>
      <c r="BA59" s="34">
        <v>0</v>
      </c>
      <c r="BB59" s="6">
        <f>AZ59-BA59</f>
        <v>0</v>
      </c>
      <c r="BC59" s="33" t="str">
        <f>IF(BB59=0,"geen actie",CONCATENATE("diploma uitschrijven: ",AZ59," punten"))</f>
        <v>geen actie</v>
      </c>
      <c r="BD59" s="3">
        <v>58</v>
      </c>
    </row>
    <row r="60" spans="1:56" ht="17.25" hidden="1" customHeight="1" x14ac:dyDescent="0.3">
      <c r="A60" s="3">
        <v>59</v>
      </c>
      <c r="B60" s="3" t="str">
        <f>IF(A60=BD60,"v","x")</f>
        <v>v</v>
      </c>
      <c r="C60" s="3"/>
      <c r="D60" s="44"/>
      <c r="E60" s="113"/>
      <c r="F60" s="142"/>
      <c r="G60" s="110"/>
      <c r="H60" s="28">
        <f>SUM(K60+O60+S60+W60+AA60+AE60+AI60+AM60+AQ60+AU60+AY60)</f>
        <v>0</v>
      </c>
      <c r="I60" s="110"/>
      <c r="J60" s="137">
        <f>SUM(2018-I60)</f>
        <v>2018</v>
      </c>
      <c r="K60" s="17"/>
      <c r="L60" s="30">
        <v>1</v>
      </c>
      <c r="M60" s="30"/>
      <c r="N60" s="30"/>
      <c r="O60" s="31">
        <f>SUM(M60*10+N60)/L60*10</f>
        <v>0</v>
      </c>
      <c r="P60" s="30">
        <v>1</v>
      </c>
      <c r="Q60" s="30"/>
      <c r="R60" s="30"/>
      <c r="S60" s="31">
        <f>SUM(Q60*10+R60)/P60*10</f>
        <v>0</v>
      </c>
      <c r="T60" s="30">
        <v>1</v>
      </c>
      <c r="U60" s="30"/>
      <c r="V60" s="30"/>
      <c r="W60" s="31">
        <f>SUM(U60*10+V60)/T60*10</f>
        <v>0</v>
      </c>
      <c r="X60" s="30">
        <v>1</v>
      </c>
      <c r="Y60" s="30"/>
      <c r="Z60" s="30"/>
      <c r="AA60" s="31">
        <f>SUM(Y60*10+Z60)/X60*10</f>
        <v>0</v>
      </c>
      <c r="AB60" s="30">
        <v>1</v>
      </c>
      <c r="AC60" s="30"/>
      <c r="AD60" s="30"/>
      <c r="AE60" s="31">
        <f>SUM(AC60*10+AD60)/AB60*10</f>
        <v>0</v>
      </c>
      <c r="AF60" s="30">
        <v>1</v>
      </c>
      <c r="AG60" s="30"/>
      <c r="AH60" s="30"/>
      <c r="AI60" s="31">
        <f>SUM(AG60*10+AH60)/AF60*10</f>
        <v>0</v>
      </c>
      <c r="AJ60" s="30">
        <v>1</v>
      </c>
      <c r="AK60" s="30"/>
      <c r="AL60" s="30"/>
      <c r="AM60" s="139">
        <f>SUM(AK60*10+AL60)/AJ60*10</f>
        <v>0</v>
      </c>
      <c r="AN60" s="30">
        <v>1</v>
      </c>
      <c r="AO60" s="30"/>
      <c r="AP60" s="30"/>
      <c r="AQ60" s="140">
        <f>SUM(AO60*10+AP60)/AN60*10</f>
        <v>0</v>
      </c>
      <c r="AR60" s="30">
        <v>1</v>
      </c>
      <c r="AS60" s="30"/>
      <c r="AT60" s="30"/>
      <c r="AU60" s="31">
        <f>SUM(AS60*10+AT60)/AR60*10</f>
        <v>0</v>
      </c>
      <c r="AV60" s="30">
        <v>1</v>
      </c>
      <c r="AW60" s="30"/>
      <c r="AX60" s="30"/>
      <c r="AY60" s="31">
        <f>SUM(AW60*10+AX60)/AV60*10</f>
        <v>0</v>
      </c>
      <c r="AZ60" s="33">
        <f>IF(H60&lt;250,0,IF(H60&lt;500,250,IF(H60&lt;750,"500",IF(H60&lt;1000,750,IF(H60&lt;1500,1000,IF(H60&lt;2000,1500,IF(H60&lt;2500,2000,IF(H60&lt;3000,2500,3000))))))))</f>
        <v>0</v>
      </c>
      <c r="BA60" s="34">
        <v>0</v>
      </c>
      <c r="BB60" s="6">
        <f>AZ60-BA60</f>
        <v>0</v>
      </c>
      <c r="BC60" s="33" t="str">
        <f>IF(BB60=0,"geen actie",CONCATENATE("diploma uitschrijven: ",AZ60," punten"))</f>
        <v>geen actie</v>
      </c>
      <c r="BD60" s="3">
        <v>59</v>
      </c>
    </row>
    <row r="61" spans="1:56" ht="17.25" hidden="1" customHeight="1" x14ac:dyDescent="0.3">
      <c r="A61" s="3">
        <v>60</v>
      </c>
      <c r="B61" s="3" t="str">
        <f>IF(A61=BD61,"v","x")</f>
        <v>v</v>
      </c>
      <c r="C61" s="3"/>
      <c r="D61" s="44"/>
      <c r="E61" s="113"/>
      <c r="F61" s="142"/>
      <c r="G61" s="110"/>
      <c r="H61" s="28">
        <f>SUM(K61+O61+S61+W61+AA61+AE61+AI61+AM61+AQ61+AU61+AY61)</f>
        <v>0</v>
      </c>
      <c r="I61" s="110"/>
      <c r="J61" s="137">
        <f>SUM(2018-I61)</f>
        <v>2018</v>
      </c>
      <c r="K61" s="17"/>
      <c r="L61" s="30">
        <v>1</v>
      </c>
      <c r="M61" s="30"/>
      <c r="N61" s="30"/>
      <c r="O61" s="31">
        <f>SUM(M61*10+N61)/L61*10</f>
        <v>0</v>
      </c>
      <c r="P61" s="30">
        <v>1</v>
      </c>
      <c r="Q61" s="30"/>
      <c r="R61" s="30"/>
      <c r="S61" s="31">
        <f>SUM(Q61*10+R61)/P61*10</f>
        <v>0</v>
      </c>
      <c r="T61" s="30">
        <v>1</v>
      </c>
      <c r="U61" s="30"/>
      <c r="V61" s="30"/>
      <c r="W61" s="31">
        <f>SUM(U61*10+V61)/T61*10</f>
        <v>0</v>
      </c>
      <c r="X61" s="30">
        <v>1</v>
      </c>
      <c r="Y61" s="30"/>
      <c r="Z61" s="30"/>
      <c r="AA61" s="31">
        <f>SUM(Y61*10+Z61)/X61*10</f>
        <v>0</v>
      </c>
      <c r="AB61" s="30">
        <v>1</v>
      </c>
      <c r="AC61" s="30"/>
      <c r="AD61" s="30"/>
      <c r="AE61" s="31">
        <f>SUM(AC61*10+AD61)/AB61*10</f>
        <v>0</v>
      </c>
      <c r="AF61" s="30">
        <v>1</v>
      </c>
      <c r="AG61" s="30"/>
      <c r="AH61" s="30"/>
      <c r="AI61" s="31">
        <f>SUM(AG61*10+AH61)/AF61*10</f>
        <v>0</v>
      </c>
      <c r="AJ61" s="30">
        <v>1</v>
      </c>
      <c r="AK61" s="30"/>
      <c r="AL61" s="30"/>
      <c r="AM61" s="139">
        <f>SUM(AK61*10+AL61)/AJ61*10</f>
        <v>0</v>
      </c>
      <c r="AN61" s="30">
        <v>1</v>
      </c>
      <c r="AO61" s="30"/>
      <c r="AP61" s="30"/>
      <c r="AQ61" s="140">
        <f>SUM(AO61*10+AP61)/AN61*10</f>
        <v>0</v>
      </c>
      <c r="AR61" s="30">
        <v>1</v>
      </c>
      <c r="AS61" s="30"/>
      <c r="AT61" s="30"/>
      <c r="AU61" s="31">
        <f>SUM(AS61*10+AT61)/AR61*10</f>
        <v>0</v>
      </c>
      <c r="AV61" s="30">
        <v>1</v>
      </c>
      <c r="AW61" s="30"/>
      <c r="AX61" s="30"/>
      <c r="AY61" s="31">
        <f>SUM(AW61*10+AX61)/AV61*10</f>
        <v>0</v>
      </c>
      <c r="AZ61" s="33">
        <f>IF(H61&lt;250,0,IF(H61&lt;500,250,IF(H61&lt;750,"500",IF(H61&lt;1000,750,IF(H61&lt;1500,1000,IF(H61&lt;2000,1500,IF(H61&lt;2500,2000,IF(H61&lt;3000,2500,3000))))))))</f>
        <v>0</v>
      </c>
      <c r="BA61" s="34">
        <v>0</v>
      </c>
      <c r="BB61" s="6">
        <f>AZ61-BA61</f>
        <v>0</v>
      </c>
      <c r="BC61" s="33" t="str">
        <f>IF(BB61=0,"geen actie",CONCATENATE("diploma uitschrijven: ",AZ61," punten"))</f>
        <v>geen actie</v>
      </c>
      <c r="BD61" s="3">
        <v>60</v>
      </c>
    </row>
    <row r="62" spans="1:56" ht="17.25" hidden="1" customHeight="1" x14ac:dyDescent="0.3">
      <c r="A62" s="3">
        <v>61</v>
      </c>
      <c r="B62" s="3" t="str">
        <f>IF(A62=BD62,"v","x")</f>
        <v>v</v>
      </c>
      <c r="C62" s="3"/>
      <c r="D62" s="44"/>
      <c r="E62" s="113"/>
      <c r="F62" s="142"/>
      <c r="G62" s="110"/>
      <c r="H62" s="28">
        <f>SUM(K62+O62+S62+W62+AA62+AE62+AI62+AM62+AQ62+AU62+AY62)</f>
        <v>0</v>
      </c>
      <c r="I62" s="110"/>
      <c r="J62" s="137">
        <f>SUM(2018-I62)</f>
        <v>2018</v>
      </c>
      <c r="K62" s="17"/>
      <c r="L62" s="30">
        <v>1</v>
      </c>
      <c r="M62" s="30"/>
      <c r="N62" s="30"/>
      <c r="O62" s="31">
        <f>SUM(M62*10+N62)/L62*10</f>
        <v>0</v>
      </c>
      <c r="P62" s="30">
        <v>1</v>
      </c>
      <c r="Q62" s="30"/>
      <c r="R62" s="30"/>
      <c r="S62" s="31">
        <f>SUM(Q62*10+R62)/P62*10</f>
        <v>0</v>
      </c>
      <c r="T62" s="30">
        <v>1</v>
      </c>
      <c r="U62" s="30"/>
      <c r="V62" s="30"/>
      <c r="W62" s="31">
        <f>SUM(U62*10+V62)/T62*10</f>
        <v>0</v>
      </c>
      <c r="X62" s="30">
        <v>1</v>
      </c>
      <c r="Y62" s="30"/>
      <c r="Z62" s="30"/>
      <c r="AA62" s="31">
        <f>SUM(Y62*10+Z62)/X62*10</f>
        <v>0</v>
      </c>
      <c r="AB62" s="30">
        <v>1</v>
      </c>
      <c r="AC62" s="30"/>
      <c r="AD62" s="30"/>
      <c r="AE62" s="31">
        <f>SUM(AC62*10+AD62)/AB62*10</f>
        <v>0</v>
      </c>
      <c r="AF62" s="30">
        <v>1</v>
      </c>
      <c r="AG62" s="30"/>
      <c r="AH62" s="30"/>
      <c r="AI62" s="31">
        <f>SUM(AG62*10+AH62)/AF62*10</f>
        <v>0</v>
      </c>
      <c r="AJ62" s="30">
        <v>1</v>
      </c>
      <c r="AK62" s="30"/>
      <c r="AL62" s="30"/>
      <c r="AM62" s="139">
        <f>SUM(AK62*10+AL62)/AJ62*10</f>
        <v>0</v>
      </c>
      <c r="AN62" s="30">
        <v>1</v>
      </c>
      <c r="AO62" s="30"/>
      <c r="AP62" s="30"/>
      <c r="AQ62" s="140">
        <f>SUM(AO62*10+AP62)/AN62*10</f>
        <v>0</v>
      </c>
      <c r="AR62" s="30">
        <v>1</v>
      </c>
      <c r="AS62" s="30"/>
      <c r="AT62" s="30"/>
      <c r="AU62" s="31">
        <f>SUM(AS62*10+AT62)/AR62*10</f>
        <v>0</v>
      </c>
      <c r="AV62" s="30">
        <v>1</v>
      </c>
      <c r="AW62" s="30"/>
      <c r="AX62" s="30"/>
      <c r="AY62" s="31">
        <f>SUM(AW62*10+AX62)/AV62*10</f>
        <v>0</v>
      </c>
      <c r="AZ62" s="33">
        <f>IF(H62&lt;250,0,IF(H62&lt;500,250,IF(H62&lt;750,"500",IF(H62&lt;1000,750,IF(H62&lt;1500,1000,IF(H62&lt;2000,1500,IF(H62&lt;2500,2000,IF(H62&lt;3000,2500,3000))))))))</f>
        <v>0</v>
      </c>
      <c r="BA62" s="34">
        <v>0</v>
      </c>
      <c r="BB62" s="6">
        <f>AZ62-BA62</f>
        <v>0</v>
      </c>
      <c r="BC62" s="33" t="str">
        <f>IF(BB62=0,"geen actie",CONCATENATE("diploma uitschrijven: ",AZ62," punten"))</f>
        <v>geen actie</v>
      </c>
      <c r="BD62" s="3">
        <v>61</v>
      </c>
    </row>
    <row r="63" spans="1:56" ht="17.25" hidden="1" customHeight="1" x14ac:dyDescent="0.3">
      <c r="A63" s="3">
        <v>62</v>
      </c>
      <c r="B63" s="3" t="str">
        <f>IF(A63=BD63,"v","x")</f>
        <v>v</v>
      </c>
      <c r="C63" s="3"/>
      <c r="D63" s="44"/>
      <c r="E63" s="113"/>
      <c r="F63" s="142"/>
      <c r="G63" s="110"/>
      <c r="H63" s="28">
        <f>SUM(K63+O63+S63+W63+AA63+AE63+AI63+AM63+AQ63+AU63+AY63)</f>
        <v>0</v>
      </c>
      <c r="I63" s="110"/>
      <c r="J63" s="137">
        <f>SUM(2018-I63)</f>
        <v>2018</v>
      </c>
      <c r="K63" s="17"/>
      <c r="L63" s="30">
        <v>1</v>
      </c>
      <c r="M63" s="30"/>
      <c r="N63" s="30"/>
      <c r="O63" s="31">
        <f>SUM(M63*10+N63)/L63*10</f>
        <v>0</v>
      </c>
      <c r="P63" s="30">
        <v>1</v>
      </c>
      <c r="Q63" s="30"/>
      <c r="R63" s="30"/>
      <c r="S63" s="31">
        <f>SUM(Q63*10+R63)/P63*10</f>
        <v>0</v>
      </c>
      <c r="T63" s="30">
        <v>1</v>
      </c>
      <c r="U63" s="30"/>
      <c r="V63" s="30"/>
      <c r="W63" s="31">
        <f>SUM(U63*10+V63)/T63*10</f>
        <v>0</v>
      </c>
      <c r="X63" s="30">
        <v>1</v>
      </c>
      <c r="Y63" s="30"/>
      <c r="Z63" s="30"/>
      <c r="AA63" s="31">
        <f>SUM(Y63*10+Z63)/X63*10</f>
        <v>0</v>
      </c>
      <c r="AB63" s="30">
        <v>1</v>
      </c>
      <c r="AC63" s="30"/>
      <c r="AD63" s="30"/>
      <c r="AE63" s="31">
        <f>SUM(AC63*10+AD63)/AB63*10</f>
        <v>0</v>
      </c>
      <c r="AF63" s="30">
        <v>1</v>
      </c>
      <c r="AG63" s="30"/>
      <c r="AH63" s="30"/>
      <c r="AI63" s="31">
        <f>SUM(AG63*10+AH63)/AF63*10</f>
        <v>0</v>
      </c>
      <c r="AJ63" s="30">
        <v>1</v>
      </c>
      <c r="AK63" s="30"/>
      <c r="AL63" s="30"/>
      <c r="AM63" s="139">
        <f>SUM(AK63*10+AL63)/AJ63*10</f>
        <v>0</v>
      </c>
      <c r="AN63" s="30">
        <v>1</v>
      </c>
      <c r="AO63" s="30"/>
      <c r="AP63" s="30"/>
      <c r="AQ63" s="140">
        <f>SUM(AO63*10+AP63)/AN63*10</f>
        <v>0</v>
      </c>
      <c r="AR63" s="30">
        <v>1</v>
      </c>
      <c r="AS63" s="30"/>
      <c r="AT63" s="30"/>
      <c r="AU63" s="31">
        <f>SUM(AS63*10+AT63)/AR63*10</f>
        <v>0</v>
      </c>
      <c r="AV63" s="30">
        <v>1</v>
      </c>
      <c r="AW63" s="30"/>
      <c r="AX63" s="30"/>
      <c r="AY63" s="31">
        <f>SUM(AW63*10+AX63)/AV63*10</f>
        <v>0</v>
      </c>
      <c r="AZ63" s="33">
        <f>IF(H63&lt;250,0,IF(H63&lt;500,250,IF(H63&lt;750,"500",IF(H63&lt;1000,750,IF(H63&lt;1500,1000,IF(H63&lt;2000,1500,IF(H63&lt;2500,2000,IF(H63&lt;3000,2500,3000))))))))</f>
        <v>0</v>
      </c>
      <c r="BA63" s="34">
        <v>0</v>
      </c>
      <c r="BB63" s="6">
        <f>AZ63-BA63</f>
        <v>0</v>
      </c>
      <c r="BC63" s="33" t="str">
        <f>IF(BB63=0,"geen actie",CONCATENATE("diploma uitschrijven: ",AZ63," punten"))</f>
        <v>geen actie</v>
      </c>
      <c r="BD63" s="3">
        <v>62</v>
      </c>
    </row>
    <row r="64" spans="1:56" ht="17.25" hidden="1" customHeight="1" x14ac:dyDescent="0.3">
      <c r="A64" s="3">
        <v>63</v>
      </c>
      <c r="B64" s="3" t="str">
        <f>IF(A64=BD64,"v","x")</f>
        <v>v</v>
      </c>
      <c r="C64" s="3"/>
      <c r="D64" s="44"/>
      <c r="E64" s="113"/>
      <c r="F64" s="142"/>
      <c r="G64" s="110"/>
      <c r="H64" s="28">
        <f>SUM(K64+O64+S64+W64+AA64+AE64+AI64+AM64+AQ64+AU64+AY64)</f>
        <v>0</v>
      </c>
      <c r="I64" s="110"/>
      <c r="J64" s="137">
        <f>SUM(2018-I64)</f>
        <v>2018</v>
      </c>
      <c r="K64" s="17"/>
      <c r="L64" s="30">
        <v>1</v>
      </c>
      <c r="M64" s="30"/>
      <c r="N64" s="30"/>
      <c r="O64" s="31">
        <f>SUM(M64*10+N64)/L64*10</f>
        <v>0</v>
      </c>
      <c r="P64" s="30">
        <v>1</v>
      </c>
      <c r="Q64" s="30"/>
      <c r="R64" s="30"/>
      <c r="S64" s="31">
        <f>SUM(Q64*10+R64)/P64*10</f>
        <v>0</v>
      </c>
      <c r="T64" s="30">
        <v>1</v>
      </c>
      <c r="U64" s="30"/>
      <c r="V64" s="30"/>
      <c r="W64" s="31">
        <f>SUM(U64*10+V64)/T64*10</f>
        <v>0</v>
      </c>
      <c r="X64" s="30">
        <v>1</v>
      </c>
      <c r="Y64" s="30"/>
      <c r="Z64" s="30"/>
      <c r="AA64" s="31">
        <f>SUM(Y64*10+Z64)/X64*10</f>
        <v>0</v>
      </c>
      <c r="AB64" s="30">
        <v>1</v>
      </c>
      <c r="AC64" s="30"/>
      <c r="AD64" s="30"/>
      <c r="AE64" s="31">
        <f>SUM(AC64*10+AD64)/AB64*10</f>
        <v>0</v>
      </c>
      <c r="AF64" s="30">
        <v>1</v>
      </c>
      <c r="AG64" s="30"/>
      <c r="AH64" s="30"/>
      <c r="AI64" s="31">
        <f>SUM(AG64*10+AH64)/AF64*10</f>
        <v>0</v>
      </c>
      <c r="AJ64" s="30">
        <v>1</v>
      </c>
      <c r="AK64" s="30"/>
      <c r="AL64" s="30"/>
      <c r="AM64" s="139">
        <f>SUM(AK64*10+AL64)/AJ64*10</f>
        <v>0</v>
      </c>
      <c r="AN64" s="30">
        <v>1</v>
      </c>
      <c r="AO64" s="30"/>
      <c r="AP64" s="30"/>
      <c r="AQ64" s="140">
        <f>SUM(AO64*10+AP64)/AN64*10</f>
        <v>0</v>
      </c>
      <c r="AR64" s="30">
        <v>1</v>
      </c>
      <c r="AS64" s="30"/>
      <c r="AT64" s="30"/>
      <c r="AU64" s="31">
        <f>SUM(AS64*10+AT64)/AR64*10</f>
        <v>0</v>
      </c>
      <c r="AV64" s="30">
        <v>1</v>
      </c>
      <c r="AW64" s="30"/>
      <c r="AX64" s="30"/>
      <c r="AY64" s="31">
        <f>SUM(AW64*10+AX64)/AV64*10</f>
        <v>0</v>
      </c>
      <c r="AZ64" s="33">
        <f>IF(H64&lt;250,0,IF(H64&lt;500,250,IF(H64&lt;750,"500",IF(H64&lt;1000,750,IF(H64&lt;1500,1000,IF(H64&lt;2000,1500,IF(H64&lt;2500,2000,IF(H64&lt;3000,2500,3000))))))))</f>
        <v>0</v>
      </c>
      <c r="BA64" s="34">
        <v>0</v>
      </c>
      <c r="BB64" s="6">
        <f>AZ64-BA64</f>
        <v>0</v>
      </c>
      <c r="BC64" s="33" t="str">
        <f>IF(BB64=0,"geen actie",CONCATENATE("diploma uitschrijven: ",AZ64," punten"))</f>
        <v>geen actie</v>
      </c>
      <c r="BD64" s="3">
        <v>63</v>
      </c>
    </row>
    <row r="65" spans="1:56" ht="17.25" hidden="1" customHeight="1" x14ac:dyDescent="0.3">
      <c r="A65" s="3">
        <v>64</v>
      </c>
      <c r="B65" s="3" t="str">
        <f>IF(A65=BD65,"v","x")</f>
        <v>v</v>
      </c>
      <c r="C65" s="3"/>
      <c r="D65" s="44"/>
      <c r="E65" s="113"/>
      <c r="F65" s="142"/>
      <c r="G65" s="110"/>
      <c r="H65" s="28">
        <f>SUM(K65+O65+S65+W65+AA65+AE65+AI65+AM65+AQ65+AU65+AY65)</f>
        <v>0</v>
      </c>
      <c r="I65" s="110"/>
      <c r="J65" s="137">
        <f>SUM(2018-I65)</f>
        <v>2018</v>
      </c>
      <c r="K65" s="17"/>
      <c r="L65" s="30">
        <v>1</v>
      </c>
      <c r="M65" s="30"/>
      <c r="N65" s="30"/>
      <c r="O65" s="31">
        <f>SUM(M65*10+N65)/L65*10</f>
        <v>0</v>
      </c>
      <c r="P65" s="30">
        <v>1</v>
      </c>
      <c r="Q65" s="30"/>
      <c r="R65" s="30"/>
      <c r="S65" s="31">
        <f>SUM(Q65*10+R65)/P65*10</f>
        <v>0</v>
      </c>
      <c r="T65" s="30">
        <v>1</v>
      </c>
      <c r="U65" s="30"/>
      <c r="V65" s="30"/>
      <c r="W65" s="31">
        <f>SUM(U65*10+V65)/T65*10</f>
        <v>0</v>
      </c>
      <c r="X65" s="30">
        <v>1</v>
      </c>
      <c r="Y65" s="30"/>
      <c r="Z65" s="30"/>
      <c r="AA65" s="31">
        <f>SUM(Y65*10+Z65)/X65*10</f>
        <v>0</v>
      </c>
      <c r="AB65" s="30">
        <v>1</v>
      </c>
      <c r="AC65" s="30"/>
      <c r="AD65" s="30"/>
      <c r="AE65" s="31">
        <f>SUM(AC65*10+AD65)/AB65*10</f>
        <v>0</v>
      </c>
      <c r="AF65" s="30">
        <v>1</v>
      </c>
      <c r="AG65" s="30"/>
      <c r="AH65" s="30"/>
      <c r="AI65" s="31">
        <f>SUM(AG65*10+AH65)/AF65*10</f>
        <v>0</v>
      </c>
      <c r="AJ65" s="30">
        <v>1</v>
      </c>
      <c r="AK65" s="30"/>
      <c r="AL65" s="30"/>
      <c r="AM65" s="139">
        <f>SUM(AK65*10+AL65)/AJ65*10</f>
        <v>0</v>
      </c>
      <c r="AN65" s="30">
        <v>1</v>
      </c>
      <c r="AO65" s="30"/>
      <c r="AP65" s="30"/>
      <c r="AQ65" s="140">
        <f>SUM(AO65*10+AP65)/AN65*10</f>
        <v>0</v>
      </c>
      <c r="AR65" s="30">
        <v>1</v>
      </c>
      <c r="AS65" s="30"/>
      <c r="AT65" s="30"/>
      <c r="AU65" s="31">
        <f>SUM(AS65*10+AT65)/AR65*10</f>
        <v>0</v>
      </c>
      <c r="AV65" s="30">
        <v>1</v>
      </c>
      <c r="AW65" s="30"/>
      <c r="AX65" s="30"/>
      <c r="AY65" s="31">
        <f>SUM(AW65*10+AX65)/AV65*10</f>
        <v>0</v>
      </c>
      <c r="AZ65" s="33">
        <f>IF(H65&lt;250,0,IF(H65&lt;500,250,IF(H65&lt;750,"500",IF(H65&lt;1000,750,IF(H65&lt;1500,1000,IF(H65&lt;2000,1500,IF(H65&lt;2500,2000,IF(H65&lt;3000,2500,3000))))))))</f>
        <v>0</v>
      </c>
      <c r="BA65" s="34">
        <v>0</v>
      </c>
      <c r="BB65" s="6">
        <f>AZ65-BA65</f>
        <v>0</v>
      </c>
      <c r="BC65" s="33" t="str">
        <f>IF(BB65=0,"geen actie",CONCATENATE("diploma uitschrijven: ",AZ65," punten"))</f>
        <v>geen actie</v>
      </c>
      <c r="BD65" s="3">
        <v>64</v>
      </c>
    </row>
    <row r="66" spans="1:56" ht="17.25" hidden="1" customHeight="1" x14ac:dyDescent="0.3">
      <c r="A66" s="3">
        <v>65</v>
      </c>
      <c r="B66" s="3" t="str">
        <f>IF(A66=BD66,"v","x")</f>
        <v>v</v>
      </c>
      <c r="C66" s="3"/>
      <c r="D66" s="44"/>
      <c r="E66" s="113"/>
      <c r="F66" s="142"/>
      <c r="G66" s="110"/>
      <c r="H66" s="28">
        <f>SUM(K66+O66+S66+W66+AA66+AE66+AI66+AM66+AQ66+AU66+AY66)</f>
        <v>0</v>
      </c>
      <c r="I66" s="110"/>
      <c r="J66" s="137">
        <f>SUM(2018-I66)</f>
        <v>2018</v>
      </c>
      <c r="K66" s="17"/>
      <c r="L66" s="30">
        <v>1</v>
      </c>
      <c r="M66" s="30"/>
      <c r="N66" s="30"/>
      <c r="O66" s="31">
        <f>SUM(M66*10+N66)/L66*10</f>
        <v>0</v>
      </c>
      <c r="P66" s="30">
        <v>1</v>
      </c>
      <c r="Q66" s="30"/>
      <c r="R66" s="30"/>
      <c r="S66" s="31">
        <f>SUM(Q66*10+R66)/P66*10</f>
        <v>0</v>
      </c>
      <c r="T66" s="30">
        <v>1</v>
      </c>
      <c r="U66" s="30"/>
      <c r="V66" s="30"/>
      <c r="W66" s="31">
        <f>SUM(U66*10+V66)/T66*10</f>
        <v>0</v>
      </c>
      <c r="X66" s="30">
        <v>1</v>
      </c>
      <c r="Y66" s="30"/>
      <c r="Z66" s="30"/>
      <c r="AA66" s="31">
        <f>SUM(Y66*10+Z66)/X66*10</f>
        <v>0</v>
      </c>
      <c r="AB66" s="30">
        <v>1</v>
      </c>
      <c r="AC66" s="30"/>
      <c r="AD66" s="30"/>
      <c r="AE66" s="31">
        <f>SUM(AC66*10+AD66)/AB66*10</f>
        <v>0</v>
      </c>
      <c r="AF66" s="30">
        <v>1</v>
      </c>
      <c r="AG66" s="30"/>
      <c r="AH66" s="30"/>
      <c r="AI66" s="31">
        <f>SUM(AG66*10+AH66)/AF66*10</f>
        <v>0</v>
      </c>
      <c r="AJ66" s="30">
        <v>1</v>
      </c>
      <c r="AK66" s="30"/>
      <c r="AL66" s="30"/>
      <c r="AM66" s="139">
        <f>SUM(AK66*10+AL66)/AJ66*10</f>
        <v>0</v>
      </c>
      <c r="AN66" s="30">
        <v>1</v>
      </c>
      <c r="AO66" s="30"/>
      <c r="AP66" s="30"/>
      <c r="AQ66" s="140">
        <f>SUM(AO66*10+AP66)/AN66*10</f>
        <v>0</v>
      </c>
      <c r="AR66" s="30">
        <v>1</v>
      </c>
      <c r="AS66" s="30"/>
      <c r="AT66" s="30"/>
      <c r="AU66" s="31">
        <f>SUM(AS66*10+AT66)/AR66*10</f>
        <v>0</v>
      </c>
      <c r="AV66" s="30">
        <v>1</v>
      </c>
      <c r="AW66" s="30"/>
      <c r="AX66" s="30"/>
      <c r="AY66" s="31">
        <f>SUM(AW66*10+AX66)/AV66*10</f>
        <v>0</v>
      </c>
      <c r="AZ66" s="33">
        <f>IF(H66&lt;250,0,IF(H66&lt;500,250,IF(H66&lt;750,"500",IF(H66&lt;1000,750,IF(H66&lt;1500,1000,IF(H66&lt;2000,1500,IF(H66&lt;2500,2000,IF(H66&lt;3000,2500,3000))))))))</f>
        <v>0</v>
      </c>
      <c r="BA66" s="34">
        <v>0</v>
      </c>
      <c r="BB66" s="6">
        <f>AZ66-BA66</f>
        <v>0</v>
      </c>
      <c r="BC66" s="33" t="str">
        <f>IF(BB66=0,"geen actie",CONCATENATE("diploma uitschrijven: ",AZ66," punten"))</f>
        <v>geen actie</v>
      </c>
      <c r="BD66" s="3">
        <v>65</v>
      </c>
    </row>
    <row r="67" spans="1:56" ht="17.25" hidden="1" customHeight="1" x14ac:dyDescent="0.3">
      <c r="A67" s="3">
        <v>66</v>
      </c>
      <c r="B67" s="3" t="str">
        <f>IF(A67=BD67,"v","x")</f>
        <v>v</v>
      </c>
      <c r="C67" s="3"/>
      <c r="D67" s="44"/>
      <c r="E67" s="113"/>
      <c r="F67" s="142"/>
      <c r="G67" s="110"/>
      <c r="H67" s="28">
        <f>SUM(K67+O67+S67+W67+AA67+AE67+AI67+AM67+AQ67+AU67+AY67)</f>
        <v>0</v>
      </c>
      <c r="I67" s="110"/>
      <c r="J67" s="137">
        <f>SUM(2018-I67)</f>
        <v>2018</v>
      </c>
      <c r="K67" s="17"/>
      <c r="L67" s="30">
        <v>1</v>
      </c>
      <c r="M67" s="30"/>
      <c r="N67" s="30"/>
      <c r="O67" s="31">
        <f>SUM(M67*10+N67)/L67*10</f>
        <v>0</v>
      </c>
      <c r="P67" s="30">
        <v>1</v>
      </c>
      <c r="Q67" s="30"/>
      <c r="R67" s="30"/>
      <c r="S67" s="31">
        <f>SUM(Q67*10+R67)/P67*10</f>
        <v>0</v>
      </c>
      <c r="T67" s="30">
        <v>1</v>
      </c>
      <c r="U67" s="30"/>
      <c r="V67" s="30"/>
      <c r="W67" s="31">
        <f>SUM(U67*10+V67)/T67*10</f>
        <v>0</v>
      </c>
      <c r="X67" s="30">
        <v>1</v>
      </c>
      <c r="Y67" s="30"/>
      <c r="Z67" s="30"/>
      <c r="AA67" s="31">
        <f>SUM(Y67*10+Z67)/X67*10</f>
        <v>0</v>
      </c>
      <c r="AB67" s="30">
        <v>1</v>
      </c>
      <c r="AC67" s="30"/>
      <c r="AD67" s="30"/>
      <c r="AE67" s="31">
        <f>SUM(AC67*10+AD67)/AB67*10</f>
        <v>0</v>
      </c>
      <c r="AF67" s="30">
        <v>1</v>
      </c>
      <c r="AG67" s="30"/>
      <c r="AH67" s="30"/>
      <c r="AI67" s="31">
        <f>SUM(AG67*10+AH67)/AF67*10</f>
        <v>0</v>
      </c>
      <c r="AJ67" s="30">
        <v>1</v>
      </c>
      <c r="AK67" s="30"/>
      <c r="AL67" s="30"/>
      <c r="AM67" s="139">
        <f>SUM(AK67*10+AL67)/AJ67*10</f>
        <v>0</v>
      </c>
      <c r="AN67" s="30">
        <v>1</v>
      </c>
      <c r="AO67" s="30"/>
      <c r="AP67" s="30"/>
      <c r="AQ67" s="140">
        <f>SUM(AO67*10+AP67)/AN67*10</f>
        <v>0</v>
      </c>
      <c r="AR67" s="30">
        <v>1</v>
      </c>
      <c r="AS67" s="30"/>
      <c r="AT67" s="30"/>
      <c r="AU67" s="31">
        <f>SUM(AS67*10+AT67)/AR67*10</f>
        <v>0</v>
      </c>
      <c r="AV67" s="30">
        <v>1</v>
      </c>
      <c r="AW67" s="30"/>
      <c r="AX67" s="30"/>
      <c r="AY67" s="31">
        <f>SUM(AW67*10+AX67)/AV67*10</f>
        <v>0</v>
      </c>
      <c r="AZ67" s="33">
        <f>IF(H67&lt;250,0,IF(H67&lt;500,250,IF(H67&lt;750,"500",IF(H67&lt;1000,750,IF(H67&lt;1500,1000,IF(H67&lt;2000,1500,IF(H67&lt;2500,2000,IF(H67&lt;3000,2500,3000))))))))</f>
        <v>0</v>
      </c>
      <c r="BA67" s="34">
        <v>0</v>
      </c>
      <c r="BB67" s="6">
        <f>AZ67-BA67</f>
        <v>0</v>
      </c>
      <c r="BC67" s="33" t="str">
        <f>IF(BB67=0,"geen actie",CONCATENATE("diploma uitschrijven: ",AZ67," punten"))</f>
        <v>geen actie</v>
      </c>
      <c r="BD67" s="3">
        <v>66</v>
      </c>
    </row>
    <row r="68" spans="1:56" ht="17.25" hidden="1" customHeight="1" x14ac:dyDescent="0.3">
      <c r="A68" s="3">
        <v>67</v>
      </c>
      <c r="B68" s="3" t="str">
        <f>IF(A68=BD68,"v","x")</f>
        <v>v</v>
      </c>
      <c r="C68" s="3"/>
      <c r="D68" s="44"/>
      <c r="E68" s="113"/>
      <c r="F68" s="142"/>
      <c r="G68" s="110"/>
      <c r="H68" s="28">
        <f>SUM(K68+O68+S68+W68+AA68+AE68+AI68+AM68+AQ68+AU68+AY68)</f>
        <v>0</v>
      </c>
      <c r="I68" s="110"/>
      <c r="J68" s="137">
        <f>SUM(2018-I68)</f>
        <v>2018</v>
      </c>
      <c r="K68" s="17"/>
      <c r="L68" s="30">
        <v>1</v>
      </c>
      <c r="M68" s="30"/>
      <c r="N68" s="30"/>
      <c r="O68" s="31">
        <f>SUM(M68*10+N68)/L68*10</f>
        <v>0</v>
      </c>
      <c r="P68" s="30">
        <v>1</v>
      </c>
      <c r="Q68" s="30"/>
      <c r="R68" s="30"/>
      <c r="S68" s="31">
        <f>SUM(Q68*10+R68)/P68*10</f>
        <v>0</v>
      </c>
      <c r="T68" s="30">
        <v>1</v>
      </c>
      <c r="U68" s="30"/>
      <c r="V68" s="30"/>
      <c r="W68" s="31">
        <f>SUM(U68*10+V68)/T68*10</f>
        <v>0</v>
      </c>
      <c r="X68" s="30">
        <v>1</v>
      </c>
      <c r="Y68" s="30"/>
      <c r="Z68" s="30"/>
      <c r="AA68" s="31">
        <f>SUM(Y68*10+Z68)/X68*10</f>
        <v>0</v>
      </c>
      <c r="AB68" s="30">
        <v>1</v>
      </c>
      <c r="AC68" s="30"/>
      <c r="AD68" s="30"/>
      <c r="AE68" s="31">
        <f>SUM(AC68*10+AD68)/AB68*10</f>
        <v>0</v>
      </c>
      <c r="AF68" s="30">
        <v>1</v>
      </c>
      <c r="AG68" s="30"/>
      <c r="AH68" s="30"/>
      <c r="AI68" s="31">
        <f>SUM(AG68*10+AH68)/AF68*10</f>
        <v>0</v>
      </c>
      <c r="AJ68" s="30">
        <v>1</v>
      </c>
      <c r="AK68" s="30"/>
      <c r="AL68" s="30"/>
      <c r="AM68" s="139">
        <f>SUM(AK68*10+AL68)/AJ68*10</f>
        <v>0</v>
      </c>
      <c r="AN68" s="30">
        <v>1</v>
      </c>
      <c r="AO68" s="30"/>
      <c r="AP68" s="30"/>
      <c r="AQ68" s="140">
        <f>SUM(AO68*10+AP68)/AN68*10</f>
        <v>0</v>
      </c>
      <c r="AR68" s="30">
        <v>1</v>
      </c>
      <c r="AS68" s="30"/>
      <c r="AT68" s="30"/>
      <c r="AU68" s="31">
        <f>SUM(AS68*10+AT68)/AR68*10</f>
        <v>0</v>
      </c>
      <c r="AV68" s="30">
        <v>1</v>
      </c>
      <c r="AW68" s="30"/>
      <c r="AX68" s="30"/>
      <c r="AY68" s="31">
        <f>SUM(AW68*10+AX68)/AV68*10</f>
        <v>0</v>
      </c>
      <c r="AZ68" s="33">
        <f>IF(H68&lt;250,0,IF(H68&lt;500,250,IF(H68&lt;750,"500",IF(H68&lt;1000,750,IF(H68&lt;1500,1000,IF(H68&lt;2000,1500,IF(H68&lt;2500,2000,IF(H68&lt;3000,2500,3000))))))))</f>
        <v>0</v>
      </c>
      <c r="BA68" s="34">
        <v>0</v>
      </c>
      <c r="BB68" s="6">
        <f>AZ68-BA68</f>
        <v>0</v>
      </c>
      <c r="BC68" s="33" t="str">
        <f>IF(BB68=0,"geen actie",CONCATENATE("diploma uitschrijven: ",AZ68," punten"))</f>
        <v>geen actie</v>
      </c>
      <c r="BD68" s="3">
        <v>67</v>
      </c>
    </row>
    <row r="69" spans="1:56" ht="17.25" hidden="1" customHeight="1" x14ac:dyDescent="0.3">
      <c r="A69" s="3">
        <v>68</v>
      </c>
      <c r="B69" s="3" t="str">
        <f>IF(A69=BD69,"v","x")</f>
        <v>v</v>
      </c>
      <c r="C69" s="3"/>
      <c r="D69" s="44"/>
      <c r="E69" s="113"/>
      <c r="F69" s="142"/>
      <c r="G69" s="110"/>
      <c r="H69" s="28">
        <f>SUM(K69+O69+S69+W69+AA69+AE69+AI69+AM69+AQ69+AU69+AY69)</f>
        <v>0</v>
      </c>
      <c r="I69" s="110"/>
      <c r="J69" s="137">
        <f>SUM(2018-I69)</f>
        <v>2018</v>
      </c>
      <c r="K69" s="17"/>
      <c r="L69" s="30">
        <v>1</v>
      </c>
      <c r="M69" s="30"/>
      <c r="N69" s="30"/>
      <c r="O69" s="31">
        <f>SUM(M69*10+N69)/L69*10</f>
        <v>0</v>
      </c>
      <c r="P69" s="30">
        <v>1</v>
      </c>
      <c r="Q69" s="30"/>
      <c r="R69" s="30"/>
      <c r="S69" s="31">
        <f>SUM(Q69*10+R69)/P69*10</f>
        <v>0</v>
      </c>
      <c r="T69" s="30">
        <v>1</v>
      </c>
      <c r="U69" s="30"/>
      <c r="V69" s="30"/>
      <c r="W69" s="31">
        <f>SUM(U69*10+V69)/T69*10</f>
        <v>0</v>
      </c>
      <c r="X69" s="30">
        <v>1</v>
      </c>
      <c r="Y69" s="30"/>
      <c r="Z69" s="30"/>
      <c r="AA69" s="31">
        <f>SUM(Y69*10+Z69)/X69*10</f>
        <v>0</v>
      </c>
      <c r="AB69" s="30">
        <v>1</v>
      </c>
      <c r="AC69" s="30"/>
      <c r="AD69" s="30"/>
      <c r="AE69" s="31">
        <f>SUM(AC69*10+AD69)/AB69*10</f>
        <v>0</v>
      </c>
      <c r="AF69" s="30">
        <v>1</v>
      </c>
      <c r="AG69" s="30"/>
      <c r="AH69" s="30"/>
      <c r="AI69" s="31">
        <f>SUM(AG69*10+AH69)/AF69*10</f>
        <v>0</v>
      </c>
      <c r="AJ69" s="30">
        <v>1</v>
      </c>
      <c r="AK69" s="30"/>
      <c r="AL69" s="30"/>
      <c r="AM69" s="139">
        <f>SUM(AK69*10+AL69)/AJ69*10</f>
        <v>0</v>
      </c>
      <c r="AN69" s="30">
        <v>1</v>
      </c>
      <c r="AO69" s="30"/>
      <c r="AP69" s="30"/>
      <c r="AQ69" s="140">
        <f>SUM(AO69*10+AP69)/AN69*10</f>
        <v>0</v>
      </c>
      <c r="AR69" s="30">
        <v>1</v>
      </c>
      <c r="AS69" s="30"/>
      <c r="AT69" s="30"/>
      <c r="AU69" s="31">
        <f>SUM(AS69*10+AT69)/AR69*10</f>
        <v>0</v>
      </c>
      <c r="AV69" s="30">
        <v>1</v>
      </c>
      <c r="AW69" s="30"/>
      <c r="AX69" s="30"/>
      <c r="AY69" s="31">
        <f>SUM(AW69*10+AX69)/AV69*10</f>
        <v>0</v>
      </c>
      <c r="AZ69" s="33">
        <f>IF(H69&lt;250,0,IF(H69&lt;500,250,IF(H69&lt;750,"500",IF(H69&lt;1000,750,IF(H69&lt;1500,1000,IF(H69&lt;2000,1500,IF(H69&lt;2500,2000,IF(H69&lt;3000,2500,3000))))))))</f>
        <v>0</v>
      </c>
      <c r="BA69" s="34">
        <v>0</v>
      </c>
      <c r="BB69" s="6">
        <f>AZ69-BA69</f>
        <v>0</v>
      </c>
      <c r="BC69" s="33" t="str">
        <f>IF(BB69=0,"geen actie",CONCATENATE("diploma uitschrijven: ",AZ69," punten"))</f>
        <v>geen actie</v>
      </c>
      <c r="BD69" s="3">
        <v>68</v>
      </c>
    </row>
    <row r="70" spans="1:56" ht="17.25" hidden="1" customHeight="1" x14ac:dyDescent="0.3">
      <c r="A70" s="3">
        <v>69</v>
      </c>
      <c r="B70" s="3" t="str">
        <f>IF(A70=BD70,"v","x")</f>
        <v>v</v>
      </c>
      <c r="C70" s="3"/>
      <c r="D70" s="44"/>
      <c r="E70" s="113"/>
      <c r="F70" s="142"/>
      <c r="G70" s="110"/>
      <c r="H70" s="28">
        <f>SUM(K70+O70+S70+W70+AA70+AE70+AI70+AM70+AQ70+AU70+AY70)</f>
        <v>0</v>
      </c>
      <c r="I70" s="110"/>
      <c r="J70" s="137">
        <f>SUM(2018-I70)</f>
        <v>2018</v>
      </c>
      <c r="K70" s="17"/>
      <c r="L70" s="30">
        <v>1</v>
      </c>
      <c r="M70" s="30"/>
      <c r="N70" s="30"/>
      <c r="O70" s="31">
        <f>SUM(M70*10+N70)/L70*10</f>
        <v>0</v>
      </c>
      <c r="P70" s="30">
        <v>1</v>
      </c>
      <c r="Q70" s="30"/>
      <c r="R70" s="30"/>
      <c r="S70" s="31">
        <f>SUM(Q70*10+R70)/P70*10</f>
        <v>0</v>
      </c>
      <c r="T70" s="30">
        <v>1</v>
      </c>
      <c r="U70" s="30"/>
      <c r="V70" s="30"/>
      <c r="W70" s="31">
        <f>SUM(U70*10+V70)/T70*10</f>
        <v>0</v>
      </c>
      <c r="X70" s="30">
        <v>1</v>
      </c>
      <c r="Y70" s="30"/>
      <c r="Z70" s="30"/>
      <c r="AA70" s="31">
        <f>SUM(Y70*10+Z70)/X70*10</f>
        <v>0</v>
      </c>
      <c r="AB70" s="30">
        <v>1</v>
      </c>
      <c r="AC70" s="30"/>
      <c r="AD70" s="30"/>
      <c r="AE70" s="31">
        <f>SUM(AC70*10+AD70)/AB70*10</f>
        <v>0</v>
      </c>
      <c r="AF70" s="30">
        <v>1</v>
      </c>
      <c r="AG70" s="30"/>
      <c r="AH70" s="30"/>
      <c r="AI70" s="31">
        <f>SUM(AG70*10+AH70)/AF70*10</f>
        <v>0</v>
      </c>
      <c r="AJ70" s="30">
        <v>1</v>
      </c>
      <c r="AK70" s="30"/>
      <c r="AL70" s="30"/>
      <c r="AM70" s="139">
        <f>SUM(AK70*10+AL70)/AJ70*10</f>
        <v>0</v>
      </c>
      <c r="AN70" s="30">
        <v>1</v>
      </c>
      <c r="AO70" s="30"/>
      <c r="AP70" s="30"/>
      <c r="AQ70" s="140">
        <f>SUM(AO70*10+AP70)/AN70*10</f>
        <v>0</v>
      </c>
      <c r="AR70" s="30">
        <v>1</v>
      </c>
      <c r="AS70" s="30"/>
      <c r="AT70" s="30"/>
      <c r="AU70" s="31">
        <f>SUM(AS70*10+AT70)/AR70*10</f>
        <v>0</v>
      </c>
      <c r="AV70" s="30">
        <v>1</v>
      </c>
      <c r="AW70" s="30"/>
      <c r="AX70" s="30"/>
      <c r="AY70" s="31">
        <f>SUM(AW70*10+AX70)/AV70*10</f>
        <v>0</v>
      </c>
      <c r="AZ70" s="33">
        <f>IF(H70&lt;250,0,IF(H70&lt;500,250,IF(H70&lt;750,"500",IF(H70&lt;1000,750,IF(H70&lt;1500,1000,IF(H70&lt;2000,1500,IF(H70&lt;2500,2000,IF(H70&lt;3000,2500,3000))))))))</f>
        <v>0</v>
      </c>
      <c r="BA70" s="34">
        <v>0</v>
      </c>
      <c r="BB70" s="6">
        <f>AZ70-BA70</f>
        <v>0</v>
      </c>
      <c r="BC70" s="33" t="str">
        <f>IF(BB70=0,"geen actie",CONCATENATE("diploma uitschrijven: ",AZ70," punten"))</f>
        <v>geen actie</v>
      </c>
      <c r="BD70" s="3">
        <v>69</v>
      </c>
    </row>
    <row r="71" spans="1:56" ht="17.25" hidden="1" customHeight="1" x14ac:dyDescent="0.3">
      <c r="A71" s="3">
        <v>70</v>
      </c>
      <c r="B71" s="3" t="str">
        <f>IF(A71=BD71,"v","x")</f>
        <v>v</v>
      </c>
      <c r="C71" s="3"/>
      <c r="D71" s="44"/>
      <c r="E71" s="113"/>
      <c r="F71" s="142"/>
      <c r="G71" s="110"/>
      <c r="H71" s="28">
        <f>SUM(K71+O71+S71+W71+AA71+AE71+AI71+AM71+AQ71+AU71+AY71)</f>
        <v>0</v>
      </c>
      <c r="I71" s="110"/>
      <c r="J71" s="137">
        <f>SUM(2018-I71)</f>
        <v>2018</v>
      </c>
      <c r="K71" s="17"/>
      <c r="L71" s="30">
        <v>1</v>
      </c>
      <c r="M71" s="30"/>
      <c r="N71" s="30"/>
      <c r="O71" s="31">
        <f>SUM(M71*10+N71)/L71*10</f>
        <v>0</v>
      </c>
      <c r="P71" s="30">
        <v>1</v>
      </c>
      <c r="Q71" s="30"/>
      <c r="R71" s="30"/>
      <c r="S71" s="31">
        <f>SUM(Q71*10+R71)/P71*10</f>
        <v>0</v>
      </c>
      <c r="T71" s="30">
        <v>1</v>
      </c>
      <c r="U71" s="30"/>
      <c r="V71" s="30"/>
      <c r="W71" s="31">
        <f>SUM(U71*10+V71)/T71*10</f>
        <v>0</v>
      </c>
      <c r="X71" s="30">
        <v>1</v>
      </c>
      <c r="Y71" s="30"/>
      <c r="Z71" s="30"/>
      <c r="AA71" s="31">
        <f>SUM(Y71*10+Z71)/X71*10</f>
        <v>0</v>
      </c>
      <c r="AB71" s="30">
        <v>1</v>
      </c>
      <c r="AC71" s="30"/>
      <c r="AD71" s="30"/>
      <c r="AE71" s="31">
        <f>SUM(AC71*10+AD71)/AB71*10</f>
        <v>0</v>
      </c>
      <c r="AF71" s="30">
        <v>1</v>
      </c>
      <c r="AG71" s="30"/>
      <c r="AH71" s="30"/>
      <c r="AI71" s="31">
        <f>SUM(AG71*10+AH71)/AF71*10</f>
        <v>0</v>
      </c>
      <c r="AJ71" s="30">
        <v>1</v>
      </c>
      <c r="AK71" s="30"/>
      <c r="AL71" s="30"/>
      <c r="AM71" s="139">
        <f>SUM(AK71*10+AL71)/AJ71*10</f>
        <v>0</v>
      </c>
      <c r="AN71" s="30">
        <v>1</v>
      </c>
      <c r="AO71" s="30"/>
      <c r="AP71" s="30"/>
      <c r="AQ71" s="140">
        <f>SUM(AO71*10+AP71)/AN71*10</f>
        <v>0</v>
      </c>
      <c r="AR71" s="30">
        <v>1</v>
      </c>
      <c r="AS71" s="30"/>
      <c r="AT71" s="30"/>
      <c r="AU71" s="31">
        <f>SUM(AS71*10+AT71)/AR71*10</f>
        <v>0</v>
      </c>
      <c r="AV71" s="30">
        <v>1</v>
      </c>
      <c r="AW71" s="30"/>
      <c r="AX71" s="30"/>
      <c r="AY71" s="31">
        <f>SUM(AW71*10+AX71)/AV71*10</f>
        <v>0</v>
      </c>
      <c r="AZ71" s="33">
        <f>IF(H71&lt;250,0,IF(H71&lt;500,250,IF(H71&lt;750,"500",IF(H71&lt;1000,750,IF(H71&lt;1500,1000,IF(H71&lt;2000,1500,IF(H71&lt;2500,2000,IF(H71&lt;3000,2500,3000))))))))</f>
        <v>0</v>
      </c>
      <c r="BA71" s="34">
        <v>0</v>
      </c>
      <c r="BB71" s="6">
        <f>AZ71-BA71</f>
        <v>0</v>
      </c>
      <c r="BC71" s="33" t="str">
        <f>IF(BB71=0,"geen actie",CONCATENATE("diploma uitschrijven: ",AZ71," punten"))</f>
        <v>geen actie</v>
      </c>
      <c r="BD71" s="3">
        <v>70</v>
      </c>
    </row>
    <row r="72" spans="1:56" ht="17.25" hidden="1" customHeight="1" x14ac:dyDescent="0.3">
      <c r="A72" s="3">
        <v>71</v>
      </c>
      <c r="B72" s="3" t="str">
        <f>IF(A72=BD72,"v","x")</f>
        <v>v</v>
      </c>
      <c r="C72" s="3"/>
      <c r="D72" s="44"/>
      <c r="E72" s="113"/>
      <c r="F72" s="142"/>
      <c r="G72" s="110"/>
      <c r="H72" s="28">
        <f>SUM(K72+O72+S72+W72+AA72+AE72+AI72+AM72+AQ72+AU72+AY72)</f>
        <v>0</v>
      </c>
      <c r="I72" s="110"/>
      <c r="J72" s="137">
        <f>SUM(2018-I72)</f>
        <v>2018</v>
      </c>
      <c r="K72" s="17"/>
      <c r="L72" s="30">
        <v>1</v>
      </c>
      <c r="M72" s="30"/>
      <c r="N72" s="30"/>
      <c r="O72" s="31">
        <f>SUM(M72*10+N72)/L72*10</f>
        <v>0</v>
      </c>
      <c r="P72" s="30">
        <v>1</v>
      </c>
      <c r="Q72" s="30"/>
      <c r="R72" s="30"/>
      <c r="S72" s="31">
        <f>SUM(Q72*10+R72)/P72*10</f>
        <v>0</v>
      </c>
      <c r="T72" s="30">
        <v>1</v>
      </c>
      <c r="U72" s="30"/>
      <c r="V72" s="30"/>
      <c r="W72" s="31">
        <f>SUM(U72*10+V72)/T72*10</f>
        <v>0</v>
      </c>
      <c r="X72" s="30">
        <v>1</v>
      </c>
      <c r="Y72" s="30"/>
      <c r="Z72" s="30"/>
      <c r="AA72" s="31">
        <f>SUM(Y72*10+Z72)/X72*10</f>
        <v>0</v>
      </c>
      <c r="AB72" s="30">
        <v>1</v>
      </c>
      <c r="AC72" s="30"/>
      <c r="AD72" s="30"/>
      <c r="AE72" s="31">
        <f>SUM(AC72*10+AD72)/AB72*10</f>
        <v>0</v>
      </c>
      <c r="AF72" s="30">
        <v>1</v>
      </c>
      <c r="AG72" s="30"/>
      <c r="AH72" s="30"/>
      <c r="AI72" s="31">
        <f>SUM(AG72*10+AH72)/AF72*10</f>
        <v>0</v>
      </c>
      <c r="AJ72" s="30">
        <v>1</v>
      </c>
      <c r="AK72" s="30"/>
      <c r="AL72" s="30"/>
      <c r="AM72" s="139">
        <f>SUM(AK72*10+AL72)/AJ72*10</f>
        <v>0</v>
      </c>
      <c r="AN72" s="30">
        <v>1</v>
      </c>
      <c r="AO72" s="30"/>
      <c r="AP72" s="30"/>
      <c r="AQ72" s="140">
        <f>SUM(AO72*10+AP72)/AN72*10</f>
        <v>0</v>
      </c>
      <c r="AR72" s="30">
        <v>1</v>
      </c>
      <c r="AS72" s="30"/>
      <c r="AT72" s="30"/>
      <c r="AU72" s="31">
        <f>SUM(AS72*10+AT72)/AR72*10</f>
        <v>0</v>
      </c>
      <c r="AV72" s="30">
        <v>1</v>
      </c>
      <c r="AW72" s="30"/>
      <c r="AX72" s="30"/>
      <c r="AY72" s="31">
        <f>SUM(AW72*10+AX72)/AV72*10</f>
        <v>0</v>
      </c>
      <c r="AZ72" s="33">
        <f>IF(H72&lt;250,0,IF(H72&lt;500,250,IF(H72&lt;750,"500",IF(H72&lt;1000,750,IF(H72&lt;1500,1000,IF(H72&lt;2000,1500,IF(H72&lt;2500,2000,IF(H72&lt;3000,2500,3000))))))))</f>
        <v>0</v>
      </c>
      <c r="BA72" s="34">
        <v>0</v>
      </c>
      <c r="BB72" s="6">
        <f>AZ72-BA72</f>
        <v>0</v>
      </c>
      <c r="BC72" s="33" t="str">
        <f>IF(BB72=0,"geen actie",CONCATENATE("diploma uitschrijven: ",AZ72," punten"))</f>
        <v>geen actie</v>
      </c>
      <c r="BD72" s="3">
        <v>71</v>
      </c>
    </row>
    <row r="73" spans="1:56" ht="17.25" hidden="1" customHeight="1" x14ac:dyDescent="0.3">
      <c r="A73" s="3">
        <v>72</v>
      </c>
      <c r="B73" s="3" t="str">
        <f>IF(A73=BD73,"v","x")</f>
        <v>v</v>
      </c>
      <c r="C73" s="3"/>
      <c r="D73" s="44"/>
      <c r="E73" s="113"/>
      <c r="F73" s="142"/>
      <c r="G73" s="110"/>
      <c r="H73" s="28">
        <f>SUM(K73+O73+S73+W73+AA73+AE73+AI73+AM73+AQ73+AU73+AY73)</f>
        <v>0</v>
      </c>
      <c r="I73" s="110"/>
      <c r="J73" s="137">
        <f>SUM(2018-I73)</f>
        <v>2018</v>
      </c>
      <c r="K73" s="17"/>
      <c r="L73" s="30">
        <v>1</v>
      </c>
      <c r="M73" s="30"/>
      <c r="N73" s="30"/>
      <c r="O73" s="31">
        <f>SUM(M73*10+N73)/L73*10</f>
        <v>0</v>
      </c>
      <c r="P73" s="30">
        <v>1</v>
      </c>
      <c r="Q73" s="30"/>
      <c r="R73" s="30"/>
      <c r="S73" s="31">
        <f>SUM(Q73*10+R73)/P73*10</f>
        <v>0</v>
      </c>
      <c r="T73" s="30">
        <v>1</v>
      </c>
      <c r="U73" s="30"/>
      <c r="V73" s="30"/>
      <c r="W73" s="31">
        <f>SUM(U73*10+V73)/T73*10</f>
        <v>0</v>
      </c>
      <c r="X73" s="30">
        <v>1</v>
      </c>
      <c r="Y73" s="30"/>
      <c r="Z73" s="30"/>
      <c r="AA73" s="31">
        <f>SUM(Y73*10+Z73)/X73*10</f>
        <v>0</v>
      </c>
      <c r="AB73" s="30">
        <v>1</v>
      </c>
      <c r="AC73" s="30"/>
      <c r="AD73" s="30"/>
      <c r="AE73" s="31">
        <f>SUM(AC73*10+AD73)/AB73*10</f>
        <v>0</v>
      </c>
      <c r="AF73" s="30">
        <v>1</v>
      </c>
      <c r="AG73" s="30"/>
      <c r="AH73" s="30"/>
      <c r="AI73" s="31">
        <f>SUM(AG73*10+AH73)/AF73*10</f>
        <v>0</v>
      </c>
      <c r="AJ73" s="30">
        <v>1</v>
      </c>
      <c r="AK73" s="30"/>
      <c r="AL73" s="30"/>
      <c r="AM73" s="139">
        <f>SUM(AK73*10+AL73)/AJ73*10</f>
        <v>0</v>
      </c>
      <c r="AN73" s="30">
        <v>1</v>
      </c>
      <c r="AO73" s="30"/>
      <c r="AP73" s="30"/>
      <c r="AQ73" s="140">
        <f>SUM(AO73*10+AP73)/AN73*10</f>
        <v>0</v>
      </c>
      <c r="AR73" s="30">
        <v>1</v>
      </c>
      <c r="AS73" s="30"/>
      <c r="AT73" s="30"/>
      <c r="AU73" s="31">
        <f>SUM(AS73*10+AT73)/AR73*10</f>
        <v>0</v>
      </c>
      <c r="AV73" s="30">
        <v>1</v>
      </c>
      <c r="AW73" s="30"/>
      <c r="AX73" s="30"/>
      <c r="AY73" s="31">
        <f>SUM(AW73*10+AX73)/AV73*10</f>
        <v>0</v>
      </c>
      <c r="AZ73" s="33">
        <f>IF(H73&lt;250,0,IF(H73&lt;500,250,IF(H73&lt;750,"500",IF(H73&lt;1000,750,IF(H73&lt;1500,1000,IF(H73&lt;2000,1500,IF(H73&lt;2500,2000,IF(H73&lt;3000,2500,3000))))))))</f>
        <v>0</v>
      </c>
      <c r="BA73" s="34">
        <v>0</v>
      </c>
      <c r="BB73" s="6">
        <f>AZ73-BA73</f>
        <v>0</v>
      </c>
      <c r="BC73" s="33" t="str">
        <f>IF(BB73=0,"geen actie",CONCATENATE("diploma uitschrijven: ",AZ73," punten"))</f>
        <v>geen actie</v>
      </c>
      <c r="BD73" s="3">
        <v>72</v>
      </c>
    </row>
    <row r="74" spans="1:56" ht="17.25" hidden="1" customHeight="1" x14ac:dyDescent="0.3">
      <c r="A74" s="3">
        <v>73</v>
      </c>
      <c r="B74" s="3" t="str">
        <f>IF(A74=BD74,"v","x")</f>
        <v>v</v>
      </c>
      <c r="C74" s="3"/>
      <c r="D74" s="44"/>
      <c r="E74" s="113"/>
      <c r="F74" s="142"/>
      <c r="G74" s="110"/>
      <c r="H74" s="28">
        <f>SUM(K74+O74+S74+W74+AA74+AE74+AI74+AM74+AQ74+AU74+AY74)</f>
        <v>0</v>
      </c>
      <c r="I74" s="110"/>
      <c r="J74" s="137">
        <f>SUM(2018-I74)</f>
        <v>2018</v>
      </c>
      <c r="K74" s="17"/>
      <c r="L74" s="30">
        <v>1</v>
      </c>
      <c r="M74" s="30"/>
      <c r="N74" s="30"/>
      <c r="O74" s="31">
        <f>SUM(M74*10+N74)/L74*10</f>
        <v>0</v>
      </c>
      <c r="P74" s="30">
        <v>1</v>
      </c>
      <c r="Q74" s="30"/>
      <c r="R74" s="30"/>
      <c r="S74" s="31">
        <f>SUM(Q74*10+R74)/P74*10</f>
        <v>0</v>
      </c>
      <c r="T74" s="30">
        <v>1</v>
      </c>
      <c r="U74" s="30"/>
      <c r="V74" s="30"/>
      <c r="W74" s="31">
        <f>SUM(U74*10+V74)/T74*10</f>
        <v>0</v>
      </c>
      <c r="X74" s="30">
        <v>1</v>
      </c>
      <c r="Y74" s="30"/>
      <c r="Z74" s="30"/>
      <c r="AA74" s="31">
        <f>SUM(Y74*10+Z74)/X74*10</f>
        <v>0</v>
      </c>
      <c r="AB74" s="30">
        <v>1</v>
      </c>
      <c r="AC74" s="30"/>
      <c r="AD74" s="30"/>
      <c r="AE74" s="31">
        <f>SUM(AC74*10+AD74)/AB74*10</f>
        <v>0</v>
      </c>
      <c r="AF74" s="30">
        <v>1</v>
      </c>
      <c r="AG74" s="30"/>
      <c r="AH74" s="30"/>
      <c r="AI74" s="31">
        <f>SUM(AG74*10+AH74)/AF74*10</f>
        <v>0</v>
      </c>
      <c r="AJ74" s="30">
        <v>1</v>
      </c>
      <c r="AK74" s="30"/>
      <c r="AL74" s="30"/>
      <c r="AM74" s="139">
        <f>SUM(AK74*10+AL74)/AJ74*10</f>
        <v>0</v>
      </c>
      <c r="AN74" s="30">
        <v>1</v>
      </c>
      <c r="AO74" s="30"/>
      <c r="AP74" s="30"/>
      <c r="AQ74" s="140">
        <f>SUM(AO74*10+AP74)/AN74*10</f>
        <v>0</v>
      </c>
      <c r="AR74" s="30">
        <v>1</v>
      </c>
      <c r="AS74" s="30"/>
      <c r="AT74" s="30"/>
      <c r="AU74" s="31">
        <f>SUM(AS74*10+AT74)/AR74*10</f>
        <v>0</v>
      </c>
      <c r="AV74" s="30">
        <v>1</v>
      </c>
      <c r="AW74" s="30"/>
      <c r="AX74" s="30"/>
      <c r="AY74" s="31">
        <f>SUM(AW74*10+AX74)/AV74*10</f>
        <v>0</v>
      </c>
      <c r="AZ74" s="33">
        <f>IF(H74&lt;250,0,IF(H74&lt;500,250,IF(H74&lt;750,"500",IF(H74&lt;1000,750,IF(H74&lt;1500,1000,IF(H74&lt;2000,1500,IF(H74&lt;2500,2000,IF(H74&lt;3000,2500,3000))))))))</f>
        <v>0</v>
      </c>
      <c r="BA74" s="34">
        <v>0</v>
      </c>
      <c r="BB74" s="6">
        <f>AZ74-BA74</f>
        <v>0</v>
      </c>
      <c r="BC74" s="33" t="str">
        <f>IF(BB74=0,"geen actie",CONCATENATE("diploma uitschrijven: ",AZ74," punten"))</f>
        <v>geen actie</v>
      </c>
      <c r="BD74" s="3">
        <v>73</v>
      </c>
    </row>
    <row r="75" spans="1:56" ht="17.25" hidden="1" customHeight="1" x14ac:dyDescent="0.3">
      <c r="A75" s="3">
        <v>74</v>
      </c>
      <c r="B75" s="3" t="str">
        <f>IF(A75=BD75,"v","x")</f>
        <v>v</v>
      </c>
      <c r="C75" s="3"/>
      <c r="D75" s="44"/>
      <c r="E75" s="113"/>
      <c r="F75" s="142"/>
      <c r="G75" s="110"/>
      <c r="H75" s="28">
        <f>SUM(K75+O75+S75+W75+AA75+AE75+AI75+AM75+AQ75+AU75+AY75)</f>
        <v>0</v>
      </c>
      <c r="I75" s="110"/>
      <c r="J75" s="137">
        <f>SUM(2018-I75)</f>
        <v>2018</v>
      </c>
      <c r="K75" s="17"/>
      <c r="L75" s="30">
        <v>1</v>
      </c>
      <c r="M75" s="30"/>
      <c r="N75" s="30"/>
      <c r="O75" s="31">
        <f>SUM(M75*10+N75)/L75*10</f>
        <v>0</v>
      </c>
      <c r="P75" s="30">
        <v>1</v>
      </c>
      <c r="Q75" s="30"/>
      <c r="R75" s="30"/>
      <c r="S75" s="31">
        <f>SUM(Q75*10+R75)/P75*10</f>
        <v>0</v>
      </c>
      <c r="T75" s="30">
        <v>1</v>
      </c>
      <c r="U75" s="30"/>
      <c r="V75" s="30"/>
      <c r="W75" s="31">
        <f>SUM(U75*10+V75)/T75*10</f>
        <v>0</v>
      </c>
      <c r="X75" s="30">
        <v>1</v>
      </c>
      <c r="Y75" s="30"/>
      <c r="Z75" s="30"/>
      <c r="AA75" s="31">
        <f>SUM(Y75*10+Z75)/X75*10</f>
        <v>0</v>
      </c>
      <c r="AB75" s="30">
        <v>1</v>
      </c>
      <c r="AC75" s="30"/>
      <c r="AD75" s="30"/>
      <c r="AE75" s="31">
        <f>SUM(AC75*10+AD75)/AB75*10</f>
        <v>0</v>
      </c>
      <c r="AF75" s="30">
        <v>1</v>
      </c>
      <c r="AG75" s="30"/>
      <c r="AH75" s="30"/>
      <c r="AI75" s="31">
        <f>SUM(AG75*10+AH75)/AF75*10</f>
        <v>0</v>
      </c>
      <c r="AJ75" s="30">
        <v>1</v>
      </c>
      <c r="AK75" s="30"/>
      <c r="AL75" s="30"/>
      <c r="AM75" s="139">
        <f>SUM(AK75*10+AL75)/AJ75*10</f>
        <v>0</v>
      </c>
      <c r="AN75" s="30">
        <v>1</v>
      </c>
      <c r="AO75" s="30"/>
      <c r="AP75" s="30"/>
      <c r="AQ75" s="140">
        <f>SUM(AO75*10+AP75)/AN75*10</f>
        <v>0</v>
      </c>
      <c r="AR75" s="30">
        <v>1</v>
      </c>
      <c r="AS75" s="30"/>
      <c r="AT75" s="30"/>
      <c r="AU75" s="31">
        <f>SUM(AS75*10+AT75)/AR75*10</f>
        <v>0</v>
      </c>
      <c r="AV75" s="30">
        <v>1</v>
      </c>
      <c r="AW75" s="30"/>
      <c r="AX75" s="30"/>
      <c r="AY75" s="31">
        <f>SUM(AW75*10+AX75)/AV75*10</f>
        <v>0</v>
      </c>
      <c r="AZ75" s="33">
        <f>IF(H75&lt;250,0,IF(H75&lt;500,250,IF(H75&lt;750,"500",IF(H75&lt;1000,750,IF(H75&lt;1500,1000,IF(H75&lt;2000,1500,IF(H75&lt;2500,2000,IF(H75&lt;3000,2500,3000))))))))</f>
        <v>0</v>
      </c>
      <c r="BA75" s="34">
        <v>0</v>
      </c>
      <c r="BB75" s="6">
        <f>AZ75-BA75</f>
        <v>0</v>
      </c>
      <c r="BC75" s="33" t="str">
        <f>IF(BB75=0,"geen actie",CONCATENATE("diploma uitschrijven: ",AZ75," punten"))</f>
        <v>geen actie</v>
      </c>
      <c r="BD75" s="3">
        <v>74</v>
      </c>
    </row>
    <row r="76" spans="1:56" ht="17.25" hidden="1" customHeight="1" x14ac:dyDescent="0.3">
      <c r="A76" s="3">
        <v>75</v>
      </c>
      <c r="B76" s="3" t="str">
        <f>IF(A76=BD76,"v","x")</f>
        <v>v</v>
      </c>
      <c r="C76" s="3"/>
      <c r="D76" s="44"/>
      <c r="E76" s="113"/>
      <c r="F76" s="142"/>
      <c r="G76" s="110"/>
      <c r="H76" s="28">
        <f>SUM(K76+O76+S76+W76+AA76+AE76+AI76+AM76+AQ76+AU76+AY76)</f>
        <v>0</v>
      </c>
      <c r="I76" s="110"/>
      <c r="J76" s="137">
        <f>SUM(2018-I76)</f>
        <v>2018</v>
      </c>
      <c r="K76" s="17"/>
      <c r="L76" s="30">
        <v>1</v>
      </c>
      <c r="M76" s="30"/>
      <c r="N76" s="30"/>
      <c r="O76" s="31">
        <f>SUM(M76*10+N76)/L76*10</f>
        <v>0</v>
      </c>
      <c r="P76" s="30">
        <v>1</v>
      </c>
      <c r="Q76" s="30"/>
      <c r="R76" s="30"/>
      <c r="S76" s="31">
        <f>SUM(Q76*10+R76)/P76*10</f>
        <v>0</v>
      </c>
      <c r="T76" s="30">
        <v>1</v>
      </c>
      <c r="U76" s="30"/>
      <c r="V76" s="30"/>
      <c r="W76" s="31">
        <f>SUM(U76*10+V76)/T76*10</f>
        <v>0</v>
      </c>
      <c r="X76" s="30">
        <v>1</v>
      </c>
      <c r="Y76" s="30"/>
      <c r="Z76" s="30"/>
      <c r="AA76" s="31">
        <f>SUM(Y76*10+Z76)/X76*10</f>
        <v>0</v>
      </c>
      <c r="AB76" s="30">
        <v>1</v>
      </c>
      <c r="AC76" s="30"/>
      <c r="AD76" s="30"/>
      <c r="AE76" s="31">
        <f>SUM(AC76*10+AD76)/AB76*10</f>
        <v>0</v>
      </c>
      <c r="AF76" s="30">
        <v>1</v>
      </c>
      <c r="AG76" s="30"/>
      <c r="AH76" s="30"/>
      <c r="AI76" s="31">
        <f>SUM(AG76*10+AH76)/AF76*10</f>
        <v>0</v>
      </c>
      <c r="AJ76" s="30">
        <v>1</v>
      </c>
      <c r="AK76" s="30"/>
      <c r="AL76" s="30"/>
      <c r="AM76" s="139">
        <f>SUM(AK76*10+AL76)/AJ76*10</f>
        <v>0</v>
      </c>
      <c r="AN76" s="30">
        <v>1</v>
      </c>
      <c r="AO76" s="30"/>
      <c r="AP76" s="30"/>
      <c r="AQ76" s="140">
        <f>SUM(AO76*10+AP76)/AN76*10</f>
        <v>0</v>
      </c>
      <c r="AR76" s="30">
        <v>1</v>
      </c>
      <c r="AS76" s="30"/>
      <c r="AT76" s="30"/>
      <c r="AU76" s="31">
        <f>SUM(AS76*10+AT76)/AR76*10</f>
        <v>0</v>
      </c>
      <c r="AV76" s="30">
        <v>1</v>
      </c>
      <c r="AW76" s="30"/>
      <c r="AX76" s="30"/>
      <c r="AY76" s="31">
        <f>SUM(AW76*10+AX76)/AV76*10</f>
        <v>0</v>
      </c>
      <c r="AZ76" s="33">
        <f>IF(H76&lt;250,0,IF(H76&lt;500,250,IF(H76&lt;750,"500",IF(H76&lt;1000,750,IF(H76&lt;1500,1000,IF(H76&lt;2000,1500,IF(H76&lt;2500,2000,IF(H76&lt;3000,2500,3000))))))))</f>
        <v>0</v>
      </c>
      <c r="BA76" s="34">
        <v>0</v>
      </c>
      <c r="BB76" s="6">
        <f>AZ76-BA76</f>
        <v>0</v>
      </c>
      <c r="BC76" s="33" t="str">
        <f>IF(BB76=0,"geen actie",CONCATENATE("diploma uitschrijven: ",AZ76," punten"))</f>
        <v>geen actie</v>
      </c>
      <c r="BD76" s="3">
        <v>75</v>
      </c>
    </row>
    <row r="77" spans="1:56" ht="17.25" hidden="1" customHeight="1" x14ac:dyDescent="0.3">
      <c r="A77" s="3">
        <v>76</v>
      </c>
      <c r="B77" s="3" t="str">
        <f>IF(A77=BD77,"v","x")</f>
        <v>v</v>
      </c>
      <c r="C77" s="3"/>
      <c r="D77" s="44"/>
      <c r="E77" s="113"/>
      <c r="F77" s="142"/>
      <c r="G77" s="110"/>
      <c r="H77" s="28">
        <f>SUM(K77+O77+S77+W77+AA77+AE77+AI77+AM77+AQ77+AU77+AY77)</f>
        <v>0</v>
      </c>
      <c r="I77" s="110"/>
      <c r="J77" s="137">
        <f>SUM(2018-I77)</f>
        <v>2018</v>
      </c>
      <c r="K77" s="17"/>
      <c r="L77" s="30">
        <v>1</v>
      </c>
      <c r="M77" s="30"/>
      <c r="N77" s="30"/>
      <c r="O77" s="31">
        <f>SUM(M77*10+N77)/L77*10</f>
        <v>0</v>
      </c>
      <c r="P77" s="30">
        <v>1</v>
      </c>
      <c r="Q77" s="30"/>
      <c r="R77" s="30"/>
      <c r="S77" s="31">
        <f>SUM(Q77*10+R77)/P77*10</f>
        <v>0</v>
      </c>
      <c r="T77" s="30">
        <v>1</v>
      </c>
      <c r="U77" s="30"/>
      <c r="V77" s="30"/>
      <c r="W77" s="31">
        <f>SUM(U77*10+V77)/T77*10</f>
        <v>0</v>
      </c>
      <c r="X77" s="30">
        <v>1</v>
      </c>
      <c r="Y77" s="30"/>
      <c r="Z77" s="30"/>
      <c r="AA77" s="31">
        <f>SUM(Y77*10+Z77)/X77*10</f>
        <v>0</v>
      </c>
      <c r="AB77" s="30">
        <v>1</v>
      </c>
      <c r="AC77" s="30"/>
      <c r="AD77" s="30"/>
      <c r="AE77" s="31">
        <f>SUM(AC77*10+AD77)/AB77*10</f>
        <v>0</v>
      </c>
      <c r="AF77" s="30">
        <v>1</v>
      </c>
      <c r="AG77" s="30"/>
      <c r="AH77" s="30"/>
      <c r="AI77" s="31">
        <f>SUM(AG77*10+AH77)/AF77*10</f>
        <v>0</v>
      </c>
      <c r="AJ77" s="30">
        <v>1</v>
      </c>
      <c r="AK77" s="30"/>
      <c r="AL77" s="30"/>
      <c r="AM77" s="139">
        <f>SUM(AK77*10+AL77)/AJ77*10</f>
        <v>0</v>
      </c>
      <c r="AN77" s="30">
        <v>1</v>
      </c>
      <c r="AO77" s="30"/>
      <c r="AP77" s="30"/>
      <c r="AQ77" s="140">
        <f>SUM(AO77*10+AP77)/AN77*10</f>
        <v>0</v>
      </c>
      <c r="AR77" s="30">
        <v>1</v>
      </c>
      <c r="AS77" s="30"/>
      <c r="AT77" s="30"/>
      <c r="AU77" s="31">
        <f>SUM(AS77*10+AT77)/AR77*10</f>
        <v>0</v>
      </c>
      <c r="AV77" s="30">
        <v>1</v>
      </c>
      <c r="AW77" s="30"/>
      <c r="AX77" s="30"/>
      <c r="AY77" s="31">
        <f>SUM(AW77*10+AX77)/AV77*10</f>
        <v>0</v>
      </c>
      <c r="AZ77" s="33">
        <f>IF(H77&lt;250,0,IF(H77&lt;500,250,IF(H77&lt;750,"500",IF(H77&lt;1000,750,IF(H77&lt;1500,1000,IF(H77&lt;2000,1500,IF(H77&lt;2500,2000,IF(H77&lt;3000,2500,3000))))))))</f>
        <v>0</v>
      </c>
      <c r="BA77" s="34">
        <v>0</v>
      </c>
      <c r="BB77" s="6">
        <f>AZ77-BA77</f>
        <v>0</v>
      </c>
      <c r="BC77" s="33" t="str">
        <f>IF(BB77=0,"geen actie",CONCATENATE("diploma uitschrijven: ",AZ77," punten"))</f>
        <v>geen actie</v>
      </c>
      <c r="BD77" s="3">
        <v>76</v>
      </c>
    </row>
    <row r="78" spans="1:56" ht="17.25" hidden="1" customHeight="1" x14ac:dyDescent="0.3">
      <c r="A78" s="3">
        <v>77</v>
      </c>
      <c r="B78" s="3" t="str">
        <f>IF(A78=BD78,"v","x")</f>
        <v>v</v>
      </c>
      <c r="C78" s="3"/>
      <c r="D78" s="44"/>
      <c r="E78" s="113"/>
      <c r="F78" s="142"/>
      <c r="G78" s="110"/>
      <c r="H78" s="28">
        <f>SUM(K78+O78+S78+W78+AA78+AE78+AI78+AM78+AQ78+AU78+AY78)</f>
        <v>0</v>
      </c>
      <c r="I78" s="110"/>
      <c r="J78" s="137">
        <f>SUM(2018-I78)</f>
        <v>2018</v>
      </c>
      <c r="K78" s="17"/>
      <c r="L78" s="30">
        <v>1</v>
      </c>
      <c r="M78" s="30"/>
      <c r="N78" s="30"/>
      <c r="O78" s="31">
        <f>SUM(M78*10+N78)/L78*10</f>
        <v>0</v>
      </c>
      <c r="P78" s="30">
        <v>1</v>
      </c>
      <c r="Q78" s="30"/>
      <c r="R78" s="30"/>
      <c r="S78" s="31">
        <f>SUM(Q78*10+R78)/P78*10</f>
        <v>0</v>
      </c>
      <c r="T78" s="30">
        <v>1</v>
      </c>
      <c r="U78" s="30"/>
      <c r="V78" s="30"/>
      <c r="W78" s="31">
        <f>SUM(U78*10+V78)/T78*10</f>
        <v>0</v>
      </c>
      <c r="X78" s="30">
        <v>1</v>
      </c>
      <c r="Y78" s="30"/>
      <c r="Z78" s="30"/>
      <c r="AA78" s="31">
        <f>SUM(Y78*10+Z78)/X78*10</f>
        <v>0</v>
      </c>
      <c r="AB78" s="30">
        <v>1</v>
      </c>
      <c r="AC78" s="30"/>
      <c r="AD78" s="30"/>
      <c r="AE78" s="31">
        <f>SUM(AC78*10+AD78)/AB78*10</f>
        <v>0</v>
      </c>
      <c r="AF78" s="30">
        <v>1</v>
      </c>
      <c r="AG78" s="30"/>
      <c r="AH78" s="30"/>
      <c r="AI78" s="31">
        <f>SUM(AG78*10+AH78)/AF78*10</f>
        <v>0</v>
      </c>
      <c r="AJ78" s="30">
        <v>1</v>
      </c>
      <c r="AK78" s="30"/>
      <c r="AL78" s="30"/>
      <c r="AM78" s="139">
        <f>SUM(AK78*10+AL78)/AJ78*10</f>
        <v>0</v>
      </c>
      <c r="AN78" s="30">
        <v>1</v>
      </c>
      <c r="AO78" s="30"/>
      <c r="AP78" s="30"/>
      <c r="AQ78" s="140">
        <f>SUM(AO78*10+AP78)/AN78*10</f>
        <v>0</v>
      </c>
      <c r="AR78" s="30">
        <v>1</v>
      </c>
      <c r="AS78" s="30"/>
      <c r="AT78" s="30"/>
      <c r="AU78" s="31">
        <f>SUM(AS78*10+AT78)/AR78*10</f>
        <v>0</v>
      </c>
      <c r="AV78" s="30">
        <v>1</v>
      </c>
      <c r="AW78" s="30"/>
      <c r="AX78" s="30"/>
      <c r="AY78" s="31">
        <f>SUM(AW78*10+AX78)/AV78*10</f>
        <v>0</v>
      </c>
      <c r="AZ78" s="33">
        <f>IF(H78&lt;250,0,IF(H78&lt;500,250,IF(H78&lt;750,"500",IF(H78&lt;1000,750,IF(H78&lt;1500,1000,IF(H78&lt;2000,1500,IF(H78&lt;2500,2000,IF(H78&lt;3000,2500,3000))))))))</f>
        <v>0</v>
      </c>
      <c r="BA78" s="34">
        <v>0</v>
      </c>
      <c r="BB78" s="6">
        <f>AZ78-BA78</f>
        <v>0</v>
      </c>
      <c r="BC78" s="33" t="str">
        <f>IF(BB78=0,"geen actie",CONCATENATE("diploma uitschrijven: ",AZ78," punten"))</f>
        <v>geen actie</v>
      </c>
      <c r="BD78" s="3">
        <v>77</v>
      </c>
    </row>
    <row r="79" spans="1:56" ht="17.25" hidden="1" customHeight="1" x14ac:dyDescent="0.3">
      <c r="A79" s="3">
        <v>78</v>
      </c>
      <c r="B79" s="3" t="str">
        <f>IF(A79=BD79,"v","x")</f>
        <v>v</v>
      </c>
      <c r="C79" s="3"/>
      <c r="D79" s="44"/>
      <c r="E79" s="113"/>
      <c r="F79" s="142"/>
      <c r="G79" s="110"/>
      <c r="H79" s="28">
        <f>SUM(K79+O79+S79+W79+AA79+AE79+AI79+AM79+AQ79+AU79+AY79)</f>
        <v>0</v>
      </c>
      <c r="I79" s="110"/>
      <c r="J79" s="137">
        <f>SUM(2018-I79)</f>
        <v>2018</v>
      </c>
      <c r="K79" s="17"/>
      <c r="L79" s="30">
        <v>1</v>
      </c>
      <c r="M79" s="30"/>
      <c r="N79" s="30"/>
      <c r="O79" s="31">
        <f>SUM(M79*10+N79)/L79*10</f>
        <v>0</v>
      </c>
      <c r="P79" s="30">
        <v>1</v>
      </c>
      <c r="Q79" s="30"/>
      <c r="R79" s="30"/>
      <c r="S79" s="31">
        <f>SUM(Q79*10+R79)/P79*10</f>
        <v>0</v>
      </c>
      <c r="T79" s="30">
        <v>1</v>
      </c>
      <c r="U79" s="30"/>
      <c r="V79" s="30"/>
      <c r="W79" s="31">
        <f>SUM(U79*10+V79)/T79*10</f>
        <v>0</v>
      </c>
      <c r="X79" s="30">
        <v>1</v>
      </c>
      <c r="Y79" s="30"/>
      <c r="Z79" s="30"/>
      <c r="AA79" s="31">
        <f>SUM(Y79*10+Z79)/X79*10</f>
        <v>0</v>
      </c>
      <c r="AB79" s="30">
        <v>1</v>
      </c>
      <c r="AC79" s="30"/>
      <c r="AD79" s="30"/>
      <c r="AE79" s="31">
        <f>SUM(AC79*10+AD79)/AB79*10</f>
        <v>0</v>
      </c>
      <c r="AF79" s="30">
        <v>1</v>
      </c>
      <c r="AG79" s="30"/>
      <c r="AH79" s="30"/>
      <c r="AI79" s="31">
        <f>SUM(AG79*10+AH79)/AF79*10</f>
        <v>0</v>
      </c>
      <c r="AJ79" s="30">
        <v>1</v>
      </c>
      <c r="AK79" s="30"/>
      <c r="AL79" s="30"/>
      <c r="AM79" s="139">
        <f>SUM(AK79*10+AL79)/AJ79*10</f>
        <v>0</v>
      </c>
      <c r="AN79" s="30">
        <v>1</v>
      </c>
      <c r="AO79" s="30"/>
      <c r="AP79" s="30"/>
      <c r="AQ79" s="140">
        <f>SUM(AO79*10+AP79)/AN79*10</f>
        <v>0</v>
      </c>
      <c r="AR79" s="30">
        <v>1</v>
      </c>
      <c r="AS79" s="30"/>
      <c r="AT79" s="30"/>
      <c r="AU79" s="31">
        <f>SUM(AS79*10+AT79)/AR79*10</f>
        <v>0</v>
      </c>
      <c r="AV79" s="30">
        <v>1</v>
      </c>
      <c r="AW79" s="30"/>
      <c r="AX79" s="30"/>
      <c r="AY79" s="31">
        <f>SUM(AW79*10+AX79)/AV79*10</f>
        <v>0</v>
      </c>
      <c r="AZ79" s="33">
        <f>IF(H79&lt;250,0,IF(H79&lt;500,250,IF(H79&lt;750,"500",IF(H79&lt;1000,750,IF(H79&lt;1500,1000,IF(H79&lt;2000,1500,IF(H79&lt;2500,2000,IF(H79&lt;3000,2500,3000))))))))</f>
        <v>0</v>
      </c>
      <c r="BA79" s="34">
        <v>0</v>
      </c>
      <c r="BB79" s="6">
        <f>AZ79-BA79</f>
        <v>0</v>
      </c>
      <c r="BC79" s="33" t="str">
        <f>IF(BB79=0,"geen actie",CONCATENATE("diploma uitschrijven: ",AZ79," punten"))</f>
        <v>geen actie</v>
      </c>
      <c r="BD79" s="3">
        <v>78</v>
      </c>
    </row>
    <row r="80" spans="1:56" ht="17.25" hidden="1" customHeight="1" x14ac:dyDescent="0.3">
      <c r="A80" s="3">
        <v>79</v>
      </c>
      <c r="B80" s="3" t="str">
        <f>IF(A80=BD80,"v","x")</f>
        <v>v</v>
      </c>
      <c r="C80" s="3"/>
      <c r="D80" s="44"/>
      <c r="E80" s="113"/>
      <c r="F80" s="142"/>
      <c r="G80" s="110"/>
      <c r="H80" s="28">
        <f>SUM(K80+O80+S80+W80+AA80+AE80+AI80+AM80+AQ80+AU80+AY80)</f>
        <v>0</v>
      </c>
      <c r="I80" s="110"/>
      <c r="J80" s="137">
        <f>SUM(2018-I80)</f>
        <v>2018</v>
      </c>
      <c r="K80" s="17"/>
      <c r="L80" s="30">
        <v>1</v>
      </c>
      <c r="M80" s="30"/>
      <c r="N80" s="30"/>
      <c r="O80" s="31">
        <f>SUM(M80*10+N80)/L80*10</f>
        <v>0</v>
      </c>
      <c r="P80" s="30">
        <v>1</v>
      </c>
      <c r="Q80" s="30"/>
      <c r="R80" s="30"/>
      <c r="S80" s="31">
        <f>SUM(Q80*10+R80)/P80*10</f>
        <v>0</v>
      </c>
      <c r="T80" s="30">
        <v>1</v>
      </c>
      <c r="U80" s="30"/>
      <c r="V80" s="30"/>
      <c r="W80" s="31">
        <f>SUM(U80*10+V80)/T80*10</f>
        <v>0</v>
      </c>
      <c r="X80" s="30">
        <v>1</v>
      </c>
      <c r="Y80" s="30"/>
      <c r="Z80" s="30"/>
      <c r="AA80" s="31">
        <f>SUM(Y80*10+Z80)/X80*10</f>
        <v>0</v>
      </c>
      <c r="AB80" s="30">
        <v>1</v>
      </c>
      <c r="AC80" s="30"/>
      <c r="AD80" s="30"/>
      <c r="AE80" s="31">
        <f>SUM(AC80*10+AD80)/AB80*10</f>
        <v>0</v>
      </c>
      <c r="AF80" s="30">
        <v>1</v>
      </c>
      <c r="AG80" s="30"/>
      <c r="AH80" s="30"/>
      <c r="AI80" s="31">
        <f>SUM(AG80*10+AH80)/AF80*10</f>
        <v>0</v>
      </c>
      <c r="AJ80" s="30">
        <v>1</v>
      </c>
      <c r="AK80" s="30"/>
      <c r="AL80" s="30"/>
      <c r="AM80" s="139">
        <f>SUM(AK80*10+AL80)/AJ80*10</f>
        <v>0</v>
      </c>
      <c r="AN80" s="30">
        <v>1</v>
      </c>
      <c r="AO80" s="30"/>
      <c r="AP80" s="30"/>
      <c r="AQ80" s="140">
        <f>SUM(AO80*10+AP80)/AN80*10</f>
        <v>0</v>
      </c>
      <c r="AR80" s="30">
        <v>1</v>
      </c>
      <c r="AS80" s="30"/>
      <c r="AT80" s="30"/>
      <c r="AU80" s="31">
        <f>SUM(AS80*10+AT80)/AR80*10</f>
        <v>0</v>
      </c>
      <c r="AV80" s="30">
        <v>1</v>
      </c>
      <c r="AW80" s="30"/>
      <c r="AX80" s="30"/>
      <c r="AY80" s="31">
        <f>SUM(AW80*10+AX80)/AV80*10</f>
        <v>0</v>
      </c>
      <c r="AZ80" s="33">
        <f>IF(H80&lt;250,0,IF(H80&lt;500,250,IF(H80&lt;750,"500",IF(H80&lt;1000,750,IF(H80&lt;1500,1000,IF(H80&lt;2000,1500,IF(H80&lt;2500,2000,IF(H80&lt;3000,2500,3000))))))))</f>
        <v>0</v>
      </c>
      <c r="BA80" s="34">
        <v>0</v>
      </c>
      <c r="BB80" s="6">
        <f>AZ80-BA80</f>
        <v>0</v>
      </c>
      <c r="BC80" s="33" t="str">
        <f>IF(BB80=0,"geen actie",CONCATENATE("diploma uitschrijven: ",AZ80," punten"))</f>
        <v>geen actie</v>
      </c>
      <c r="BD80" s="3">
        <v>79</v>
      </c>
    </row>
    <row r="81" spans="1:56" ht="17.25" hidden="1" customHeight="1" x14ac:dyDescent="0.3">
      <c r="A81" s="3">
        <v>80</v>
      </c>
      <c r="B81" s="3" t="str">
        <f>IF(A81=BD81,"v","x")</f>
        <v>v</v>
      </c>
      <c r="C81" s="3"/>
      <c r="D81" s="44"/>
      <c r="E81" s="113"/>
      <c r="F81" s="142"/>
      <c r="G81" s="110"/>
      <c r="H81" s="28">
        <f>SUM(K81+O81+S81+W81+AA81+AE81+AI81+AM81+AQ81+AU81+AY81)</f>
        <v>0</v>
      </c>
      <c r="I81" s="110"/>
      <c r="J81" s="137">
        <f>SUM(2018-I81)</f>
        <v>2018</v>
      </c>
      <c r="K81" s="17"/>
      <c r="L81" s="30">
        <v>1</v>
      </c>
      <c r="M81" s="30"/>
      <c r="N81" s="30"/>
      <c r="O81" s="31">
        <f>SUM(M81*10+N81)/L81*10</f>
        <v>0</v>
      </c>
      <c r="P81" s="30">
        <v>1</v>
      </c>
      <c r="Q81" s="30"/>
      <c r="R81" s="30"/>
      <c r="S81" s="31">
        <f>SUM(Q81*10+R81)/P81*10</f>
        <v>0</v>
      </c>
      <c r="T81" s="30">
        <v>1</v>
      </c>
      <c r="U81" s="30"/>
      <c r="V81" s="30"/>
      <c r="W81" s="31">
        <f>SUM(U81*10+V81)/T81*10</f>
        <v>0</v>
      </c>
      <c r="X81" s="30">
        <v>1</v>
      </c>
      <c r="Y81" s="30"/>
      <c r="Z81" s="30"/>
      <c r="AA81" s="31">
        <f>SUM(Y81*10+Z81)/X81*10</f>
        <v>0</v>
      </c>
      <c r="AB81" s="30">
        <v>1</v>
      </c>
      <c r="AC81" s="30"/>
      <c r="AD81" s="30"/>
      <c r="AE81" s="31">
        <f>SUM(AC81*10+AD81)/AB81*10</f>
        <v>0</v>
      </c>
      <c r="AF81" s="30">
        <v>1</v>
      </c>
      <c r="AG81" s="30"/>
      <c r="AH81" s="30"/>
      <c r="AI81" s="31">
        <f>SUM(AG81*10+AH81)/AF81*10</f>
        <v>0</v>
      </c>
      <c r="AJ81" s="30">
        <v>1</v>
      </c>
      <c r="AK81" s="30"/>
      <c r="AL81" s="30"/>
      <c r="AM81" s="139">
        <f>SUM(AK81*10+AL81)/AJ81*10</f>
        <v>0</v>
      </c>
      <c r="AN81" s="30">
        <v>1</v>
      </c>
      <c r="AO81" s="30"/>
      <c r="AP81" s="30"/>
      <c r="AQ81" s="140">
        <f>SUM(AO81*10+AP81)/AN81*10</f>
        <v>0</v>
      </c>
      <c r="AR81" s="30">
        <v>1</v>
      </c>
      <c r="AS81" s="30"/>
      <c r="AT81" s="30"/>
      <c r="AU81" s="31">
        <f>SUM(AS81*10+AT81)/AR81*10</f>
        <v>0</v>
      </c>
      <c r="AV81" s="30">
        <v>1</v>
      </c>
      <c r="AW81" s="30"/>
      <c r="AX81" s="30"/>
      <c r="AY81" s="31">
        <f>SUM(AW81*10+AX81)/AV81*10</f>
        <v>0</v>
      </c>
      <c r="AZ81" s="33">
        <f>IF(H81&lt;250,0,IF(H81&lt;500,250,IF(H81&lt;750,"500",IF(H81&lt;1000,750,IF(H81&lt;1500,1000,IF(H81&lt;2000,1500,IF(H81&lt;2500,2000,IF(H81&lt;3000,2500,3000))))))))</f>
        <v>0</v>
      </c>
      <c r="BA81" s="34">
        <v>0</v>
      </c>
      <c r="BB81" s="6">
        <f>AZ81-BA81</f>
        <v>0</v>
      </c>
      <c r="BC81" s="33" t="str">
        <f>IF(BB81=0,"geen actie",CONCATENATE("diploma uitschrijven: ",AZ81," punten"))</f>
        <v>geen actie</v>
      </c>
      <c r="BD81" s="3">
        <v>80</v>
      </c>
    </row>
    <row r="82" spans="1:56" ht="17.25" hidden="1" customHeight="1" x14ac:dyDescent="0.3">
      <c r="A82" s="3">
        <v>81</v>
      </c>
      <c r="B82" s="3" t="str">
        <f>IF(A82=BD82,"v","x")</f>
        <v>v</v>
      </c>
      <c r="C82" s="3"/>
      <c r="D82" s="44"/>
      <c r="E82" s="113"/>
      <c r="F82" s="142"/>
      <c r="G82" s="110"/>
      <c r="H82" s="28">
        <f>SUM(K82+O82+S82+W82+AA82+AE82+AI82+AM82+AQ82+AU82+AY82)</f>
        <v>0</v>
      </c>
      <c r="I82" s="110"/>
      <c r="J82" s="137">
        <f>SUM(2018-I82)</f>
        <v>2018</v>
      </c>
      <c r="K82" s="17"/>
      <c r="L82" s="30">
        <v>1</v>
      </c>
      <c r="M82" s="30"/>
      <c r="N82" s="30"/>
      <c r="O82" s="31">
        <f>SUM(M82*10+N82)/L82*10</f>
        <v>0</v>
      </c>
      <c r="P82" s="30">
        <v>1</v>
      </c>
      <c r="Q82" s="30"/>
      <c r="R82" s="30"/>
      <c r="S82" s="31">
        <f>SUM(Q82*10+R82)/P82*10</f>
        <v>0</v>
      </c>
      <c r="T82" s="30">
        <v>1</v>
      </c>
      <c r="U82" s="30"/>
      <c r="V82" s="30"/>
      <c r="W82" s="31">
        <f>SUM(U82*10+V82)/T82*10</f>
        <v>0</v>
      </c>
      <c r="X82" s="30">
        <v>1</v>
      </c>
      <c r="Y82" s="30"/>
      <c r="Z82" s="30"/>
      <c r="AA82" s="31">
        <f>SUM(Y82*10+Z82)/X82*10</f>
        <v>0</v>
      </c>
      <c r="AB82" s="30">
        <v>1</v>
      </c>
      <c r="AC82" s="30"/>
      <c r="AD82" s="30"/>
      <c r="AE82" s="31">
        <f>SUM(AC82*10+AD82)/AB82*10</f>
        <v>0</v>
      </c>
      <c r="AF82" s="30">
        <v>1</v>
      </c>
      <c r="AG82" s="30"/>
      <c r="AH82" s="30"/>
      <c r="AI82" s="31">
        <f>SUM(AG82*10+AH82)/AF82*10</f>
        <v>0</v>
      </c>
      <c r="AJ82" s="30">
        <v>1</v>
      </c>
      <c r="AK82" s="30"/>
      <c r="AL82" s="30"/>
      <c r="AM82" s="139">
        <f>SUM(AK82*10+AL82)/AJ82*10</f>
        <v>0</v>
      </c>
      <c r="AN82" s="30">
        <v>1</v>
      </c>
      <c r="AO82" s="30"/>
      <c r="AP82" s="30"/>
      <c r="AQ82" s="140">
        <f>SUM(AO82*10+AP82)/AN82*10</f>
        <v>0</v>
      </c>
      <c r="AR82" s="30">
        <v>1</v>
      </c>
      <c r="AS82" s="30"/>
      <c r="AT82" s="30"/>
      <c r="AU82" s="31">
        <f>SUM(AS82*10+AT82)/AR82*10</f>
        <v>0</v>
      </c>
      <c r="AV82" s="30">
        <v>1</v>
      </c>
      <c r="AW82" s="30"/>
      <c r="AX82" s="30"/>
      <c r="AY82" s="31">
        <f>SUM(AW82*10+AX82)/AV82*10</f>
        <v>0</v>
      </c>
      <c r="AZ82" s="33">
        <f>IF(H82&lt;250,0,IF(H82&lt;500,250,IF(H82&lt;750,"500",IF(H82&lt;1000,750,IF(H82&lt;1500,1000,IF(H82&lt;2000,1500,IF(H82&lt;2500,2000,IF(H82&lt;3000,2500,3000))))))))</f>
        <v>0</v>
      </c>
      <c r="BA82" s="34">
        <v>0</v>
      </c>
      <c r="BB82" s="6">
        <f>AZ82-BA82</f>
        <v>0</v>
      </c>
      <c r="BC82" s="33" t="str">
        <f>IF(BB82=0,"geen actie",CONCATENATE("diploma uitschrijven: ",AZ82," punten"))</f>
        <v>geen actie</v>
      </c>
      <c r="BD82" s="3">
        <v>81</v>
      </c>
    </row>
    <row r="83" spans="1:56" ht="17.25" hidden="1" customHeight="1" x14ac:dyDescent="0.3">
      <c r="A83" s="3">
        <v>82</v>
      </c>
      <c r="B83" s="3" t="str">
        <f>IF(A83=BD83,"v","x")</f>
        <v>v</v>
      </c>
      <c r="C83" s="3"/>
      <c r="D83" s="44"/>
      <c r="E83" s="113"/>
      <c r="F83" s="142"/>
      <c r="G83" s="110"/>
      <c r="H83" s="28">
        <f>SUM(K83+O83+S83+W83+AA83+AE83+AI83+AM83+AQ83+AU83+AY83)</f>
        <v>0</v>
      </c>
      <c r="I83" s="110"/>
      <c r="J83" s="137">
        <f>SUM(2018-I83)</f>
        <v>2018</v>
      </c>
      <c r="K83" s="17"/>
      <c r="L83" s="30">
        <v>1</v>
      </c>
      <c r="M83" s="30"/>
      <c r="N83" s="30"/>
      <c r="O83" s="31">
        <f>SUM(M83*10+N83)/L83*10</f>
        <v>0</v>
      </c>
      <c r="P83" s="30">
        <v>1</v>
      </c>
      <c r="Q83" s="30"/>
      <c r="R83" s="30"/>
      <c r="S83" s="31">
        <f>SUM(Q83*10+R83)/P83*10</f>
        <v>0</v>
      </c>
      <c r="T83" s="30">
        <v>1</v>
      </c>
      <c r="U83" s="30"/>
      <c r="V83" s="30"/>
      <c r="W83" s="31">
        <f>SUM(U83*10+V83)/T83*10</f>
        <v>0</v>
      </c>
      <c r="X83" s="30">
        <v>1</v>
      </c>
      <c r="Y83" s="30"/>
      <c r="Z83" s="30"/>
      <c r="AA83" s="31">
        <f>SUM(Y83*10+Z83)/X83*10</f>
        <v>0</v>
      </c>
      <c r="AB83" s="30">
        <v>1</v>
      </c>
      <c r="AC83" s="30"/>
      <c r="AD83" s="30"/>
      <c r="AE83" s="31">
        <f>SUM(AC83*10+AD83)/AB83*10</f>
        <v>0</v>
      </c>
      <c r="AF83" s="30">
        <v>1</v>
      </c>
      <c r="AG83" s="30"/>
      <c r="AH83" s="30"/>
      <c r="AI83" s="31">
        <f>SUM(AG83*10+AH83)/AF83*10</f>
        <v>0</v>
      </c>
      <c r="AJ83" s="30">
        <v>1</v>
      </c>
      <c r="AK83" s="30"/>
      <c r="AL83" s="30"/>
      <c r="AM83" s="139">
        <f>SUM(AK83*10+AL83)/AJ83*10</f>
        <v>0</v>
      </c>
      <c r="AN83" s="30">
        <v>1</v>
      </c>
      <c r="AO83" s="30"/>
      <c r="AP83" s="30"/>
      <c r="AQ83" s="140">
        <f>SUM(AO83*10+AP83)/AN83*10</f>
        <v>0</v>
      </c>
      <c r="AR83" s="30">
        <v>1</v>
      </c>
      <c r="AS83" s="30"/>
      <c r="AT83" s="30"/>
      <c r="AU83" s="31">
        <f>SUM(AS83*10+AT83)/AR83*10</f>
        <v>0</v>
      </c>
      <c r="AV83" s="30">
        <v>1</v>
      </c>
      <c r="AW83" s="30"/>
      <c r="AX83" s="30"/>
      <c r="AY83" s="31">
        <f>SUM(AW83*10+AX83)/AV83*10</f>
        <v>0</v>
      </c>
      <c r="AZ83" s="33">
        <f>IF(H83&lt;250,0,IF(H83&lt;500,250,IF(H83&lt;750,"500",IF(H83&lt;1000,750,IF(H83&lt;1500,1000,IF(H83&lt;2000,1500,IF(H83&lt;2500,2000,IF(H83&lt;3000,2500,3000))))))))</f>
        <v>0</v>
      </c>
      <c r="BA83" s="34">
        <v>0</v>
      </c>
      <c r="BB83" s="6">
        <f>AZ83-BA83</f>
        <v>0</v>
      </c>
      <c r="BC83" s="33" t="str">
        <f>IF(BB83=0,"geen actie",CONCATENATE("diploma uitschrijven: ",AZ83," punten"))</f>
        <v>geen actie</v>
      </c>
      <c r="BD83" s="3">
        <v>82</v>
      </c>
    </row>
    <row r="84" spans="1:56" ht="17.25" hidden="1" customHeight="1" x14ac:dyDescent="0.3">
      <c r="A84" s="3">
        <v>83</v>
      </c>
      <c r="B84" s="3" t="str">
        <f>IF(A84=BD84,"v","x")</f>
        <v>v</v>
      </c>
      <c r="C84" s="3"/>
      <c r="D84" s="44"/>
      <c r="E84" s="113"/>
      <c r="F84" s="142"/>
      <c r="G84" s="110"/>
      <c r="H84" s="28">
        <f>SUM(K84+O84+S84+W84+AA84+AE84+AI84+AM84+AQ84+AU84+AY84)</f>
        <v>0</v>
      </c>
      <c r="I84" s="110"/>
      <c r="J84" s="137">
        <f>SUM(2018-I84)</f>
        <v>2018</v>
      </c>
      <c r="K84" s="17"/>
      <c r="L84" s="30">
        <v>1</v>
      </c>
      <c r="M84" s="30"/>
      <c r="N84" s="30"/>
      <c r="O84" s="31">
        <f>SUM(M84*10+N84)/L84*10</f>
        <v>0</v>
      </c>
      <c r="P84" s="30">
        <v>1</v>
      </c>
      <c r="Q84" s="30"/>
      <c r="R84" s="30"/>
      <c r="S84" s="31">
        <f>SUM(Q84*10+R84)/P84*10</f>
        <v>0</v>
      </c>
      <c r="T84" s="30">
        <v>1</v>
      </c>
      <c r="U84" s="30"/>
      <c r="V84" s="30"/>
      <c r="W84" s="31">
        <f>SUM(U84*10+V84)/T84*10</f>
        <v>0</v>
      </c>
      <c r="X84" s="30">
        <v>1</v>
      </c>
      <c r="Y84" s="30"/>
      <c r="Z84" s="30"/>
      <c r="AA84" s="31">
        <f>SUM(Y84*10+Z84)/X84*10</f>
        <v>0</v>
      </c>
      <c r="AB84" s="30">
        <v>1</v>
      </c>
      <c r="AC84" s="30"/>
      <c r="AD84" s="30"/>
      <c r="AE84" s="31">
        <f>SUM(AC84*10+AD84)/AB84*10</f>
        <v>0</v>
      </c>
      <c r="AF84" s="30">
        <v>1</v>
      </c>
      <c r="AG84" s="30"/>
      <c r="AH84" s="30"/>
      <c r="AI84" s="31">
        <f>SUM(AG84*10+AH84)/AF84*10</f>
        <v>0</v>
      </c>
      <c r="AJ84" s="30">
        <v>1</v>
      </c>
      <c r="AK84" s="30"/>
      <c r="AL84" s="30"/>
      <c r="AM84" s="139">
        <f>SUM(AK84*10+AL84)/AJ84*10</f>
        <v>0</v>
      </c>
      <c r="AN84" s="30">
        <v>1</v>
      </c>
      <c r="AO84" s="30"/>
      <c r="AP84" s="30"/>
      <c r="AQ84" s="140">
        <f>SUM(AO84*10+AP84)/AN84*10</f>
        <v>0</v>
      </c>
      <c r="AR84" s="30">
        <v>1</v>
      </c>
      <c r="AS84" s="30"/>
      <c r="AT84" s="30"/>
      <c r="AU84" s="31">
        <f>SUM(AS84*10+AT84)/AR84*10</f>
        <v>0</v>
      </c>
      <c r="AV84" s="30">
        <v>1</v>
      </c>
      <c r="AW84" s="30"/>
      <c r="AX84" s="30"/>
      <c r="AY84" s="31">
        <f>SUM(AW84*10+AX84)/AV84*10</f>
        <v>0</v>
      </c>
      <c r="AZ84" s="33">
        <f>IF(H84&lt;250,0,IF(H84&lt;500,250,IF(H84&lt;750,"500",IF(H84&lt;1000,750,IF(H84&lt;1500,1000,IF(H84&lt;2000,1500,IF(H84&lt;2500,2000,IF(H84&lt;3000,2500,3000))))))))</f>
        <v>0</v>
      </c>
      <c r="BA84" s="34">
        <v>0</v>
      </c>
      <c r="BB84" s="6">
        <f>AZ84-BA84</f>
        <v>0</v>
      </c>
      <c r="BC84" s="33" t="str">
        <f>IF(BB84=0,"geen actie",CONCATENATE("diploma uitschrijven: ",AZ84," punten"))</f>
        <v>geen actie</v>
      </c>
      <c r="BD84" s="3">
        <v>83</v>
      </c>
    </row>
    <row r="85" spans="1:56" ht="17.25" hidden="1" customHeight="1" x14ac:dyDescent="0.3">
      <c r="A85" s="3">
        <v>84</v>
      </c>
      <c r="B85" s="3" t="str">
        <f>IF(A85=BD85,"v","x")</f>
        <v>v</v>
      </c>
      <c r="C85" s="3"/>
      <c r="D85" s="44"/>
      <c r="E85" s="113"/>
      <c r="F85" s="142"/>
      <c r="G85" s="110"/>
      <c r="H85" s="28">
        <f>SUM(K85+O85+S85+W85+AA85+AE85+AI85+AM85+AQ85+AU85+AY85)</f>
        <v>0</v>
      </c>
      <c r="I85" s="110"/>
      <c r="J85" s="137">
        <f>SUM(2018-I85)</f>
        <v>2018</v>
      </c>
      <c r="K85" s="17"/>
      <c r="L85" s="30">
        <v>1</v>
      </c>
      <c r="M85" s="30"/>
      <c r="N85" s="30"/>
      <c r="O85" s="31">
        <f>SUM(M85*10+N85)/L85*10</f>
        <v>0</v>
      </c>
      <c r="P85" s="30">
        <v>1</v>
      </c>
      <c r="Q85" s="30"/>
      <c r="R85" s="30"/>
      <c r="S85" s="31">
        <f>SUM(Q85*10+R85)/P85*10</f>
        <v>0</v>
      </c>
      <c r="T85" s="30">
        <v>1</v>
      </c>
      <c r="U85" s="30"/>
      <c r="V85" s="30"/>
      <c r="W85" s="31">
        <f>SUM(U85*10+V85)/T85*10</f>
        <v>0</v>
      </c>
      <c r="X85" s="30">
        <v>1</v>
      </c>
      <c r="Y85" s="30"/>
      <c r="Z85" s="30"/>
      <c r="AA85" s="31">
        <f>SUM(Y85*10+Z85)/X85*10</f>
        <v>0</v>
      </c>
      <c r="AB85" s="30">
        <v>1</v>
      </c>
      <c r="AC85" s="30"/>
      <c r="AD85" s="30"/>
      <c r="AE85" s="31">
        <f>SUM(AC85*10+AD85)/AB85*10</f>
        <v>0</v>
      </c>
      <c r="AF85" s="30">
        <v>1</v>
      </c>
      <c r="AG85" s="30"/>
      <c r="AH85" s="30"/>
      <c r="AI85" s="31">
        <f>SUM(AG85*10+AH85)/AF85*10</f>
        <v>0</v>
      </c>
      <c r="AJ85" s="30">
        <v>1</v>
      </c>
      <c r="AK85" s="30"/>
      <c r="AL85" s="30"/>
      <c r="AM85" s="139">
        <f>SUM(AK85*10+AL85)/AJ85*10</f>
        <v>0</v>
      </c>
      <c r="AN85" s="30">
        <v>1</v>
      </c>
      <c r="AO85" s="30"/>
      <c r="AP85" s="30"/>
      <c r="AQ85" s="140">
        <f>SUM(AO85*10+AP85)/AN85*10</f>
        <v>0</v>
      </c>
      <c r="AR85" s="30">
        <v>1</v>
      </c>
      <c r="AS85" s="30"/>
      <c r="AT85" s="30"/>
      <c r="AU85" s="31">
        <f>SUM(AS85*10+AT85)/AR85*10</f>
        <v>0</v>
      </c>
      <c r="AV85" s="30">
        <v>1</v>
      </c>
      <c r="AW85" s="30"/>
      <c r="AX85" s="30"/>
      <c r="AY85" s="31">
        <f>SUM(AW85*10+AX85)/AV85*10</f>
        <v>0</v>
      </c>
      <c r="AZ85" s="33">
        <f>IF(H85&lt;250,0,IF(H85&lt;500,250,IF(H85&lt;750,"500",IF(H85&lt;1000,750,IF(H85&lt;1500,1000,IF(H85&lt;2000,1500,IF(H85&lt;2500,2000,IF(H85&lt;3000,2500,3000))))))))</f>
        <v>0</v>
      </c>
      <c r="BA85" s="34">
        <v>0</v>
      </c>
      <c r="BB85" s="6">
        <f>AZ85-BA85</f>
        <v>0</v>
      </c>
      <c r="BC85" s="33" t="str">
        <f>IF(BB85=0,"geen actie",CONCATENATE("diploma uitschrijven: ",AZ85," punten"))</f>
        <v>geen actie</v>
      </c>
      <c r="BD85" s="3">
        <v>84</v>
      </c>
    </row>
    <row r="86" spans="1:56" ht="17.25" hidden="1" customHeight="1" x14ac:dyDescent="0.3">
      <c r="A86" s="3">
        <v>85</v>
      </c>
      <c r="B86" s="3" t="str">
        <f>IF(A86=BD86,"v","x")</f>
        <v>v</v>
      </c>
      <c r="C86" s="3"/>
      <c r="D86" s="44"/>
      <c r="E86" s="113"/>
      <c r="F86" s="142"/>
      <c r="G86" s="110"/>
      <c r="H86" s="28">
        <f>SUM(K86+O86+S86+W86+AA86+AE86+AI86+AM86+AQ86+AU86+AY86)</f>
        <v>0</v>
      </c>
      <c r="I86" s="110"/>
      <c r="J86" s="137">
        <f>SUM(2018-I86)</f>
        <v>2018</v>
      </c>
      <c r="K86" s="17"/>
      <c r="L86" s="30">
        <v>1</v>
      </c>
      <c r="M86" s="30"/>
      <c r="N86" s="30"/>
      <c r="O86" s="31">
        <f>SUM(M86*10+N86)/L86*10</f>
        <v>0</v>
      </c>
      <c r="P86" s="30">
        <v>1</v>
      </c>
      <c r="Q86" s="30"/>
      <c r="R86" s="30"/>
      <c r="S86" s="31">
        <f>SUM(Q86*10+R86)/P86*10</f>
        <v>0</v>
      </c>
      <c r="T86" s="30">
        <v>1</v>
      </c>
      <c r="U86" s="30"/>
      <c r="V86" s="30"/>
      <c r="W86" s="31">
        <f>SUM(U86*10+V86)/T86*10</f>
        <v>0</v>
      </c>
      <c r="X86" s="30">
        <v>1</v>
      </c>
      <c r="Y86" s="30"/>
      <c r="Z86" s="30"/>
      <c r="AA86" s="31">
        <f>SUM(Y86*10+Z86)/X86*10</f>
        <v>0</v>
      </c>
      <c r="AB86" s="30">
        <v>1</v>
      </c>
      <c r="AC86" s="30"/>
      <c r="AD86" s="30"/>
      <c r="AE86" s="31">
        <f>SUM(AC86*10+AD86)/AB86*10</f>
        <v>0</v>
      </c>
      <c r="AF86" s="30">
        <v>1</v>
      </c>
      <c r="AG86" s="30"/>
      <c r="AH86" s="30"/>
      <c r="AI86" s="31">
        <f>SUM(AG86*10+AH86)/AF86*10</f>
        <v>0</v>
      </c>
      <c r="AJ86" s="30">
        <v>1</v>
      </c>
      <c r="AK86" s="30"/>
      <c r="AL86" s="30"/>
      <c r="AM86" s="139">
        <f>SUM(AK86*10+AL86)/AJ86*10</f>
        <v>0</v>
      </c>
      <c r="AN86" s="30">
        <v>1</v>
      </c>
      <c r="AO86" s="30"/>
      <c r="AP86" s="30"/>
      <c r="AQ86" s="140">
        <f>SUM(AO86*10+AP86)/AN86*10</f>
        <v>0</v>
      </c>
      <c r="AR86" s="30">
        <v>1</v>
      </c>
      <c r="AS86" s="30"/>
      <c r="AT86" s="30"/>
      <c r="AU86" s="31">
        <f>SUM(AS86*10+AT86)/AR86*10</f>
        <v>0</v>
      </c>
      <c r="AV86" s="30">
        <v>1</v>
      </c>
      <c r="AW86" s="30"/>
      <c r="AX86" s="30"/>
      <c r="AY86" s="31">
        <f>SUM(AW86*10+AX86)/AV86*10</f>
        <v>0</v>
      </c>
      <c r="AZ86" s="33">
        <f>IF(H86&lt;250,0,IF(H86&lt;500,250,IF(H86&lt;750,"500",IF(H86&lt;1000,750,IF(H86&lt;1500,1000,IF(H86&lt;2000,1500,IF(H86&lt;2500,2000,IF(H86&lt;3000,2500,3000))))))))</f>
        <v>0</v>
      </c>
      <c r="BA86" s="34">
        <v>0</v>
      </c>
      <c r="BB86" s="6">
        <f>AZ86-BA86</f>
        <v>0</v>
      </c>
      <c r="BC86" s="33" t="str">
        <f>IF(BB86=0,"geen actie",CONCATENATE("diploma uitschrijven: ",AZ86," punten"))</f>
        <v>geen actie</v>
      </c>
      <c r="BD86" s="3">
        <v>85</v>
      </c>
    </row>
    <row r="87" spans="1:56" ht="17.25" hidden="1" customHeight="1" x14ac:dyDescent="0.3">
      <c r="A87" s="3">
        <v>86</v>
      </c>
      <c r="B87" s="3" t="str">
        <f>IF(A87=BD87,"v","x")</f>
        <v>v</v>
      </c>
      <c r="C87" s="3"/>
      <c r="D87" s="44"/>
      <c r="E87" s="113"/>
      <c r="F87" s="142"/>
      <c r="G87" s="110"/>
      <c r="H87" s="28">
        <f>SUM(K87+O87+S87+W87+AA87+AE87+AI87+AM87+AQ87+AU87+AY87)</f>
        <v>0</v>
      </c>
      <c r="I87" s="110"/>
      <c r="J87" s="137">
        <f>SUM(2018-I87)</f>
        <v>2018</v>
      </c>
      <c r="K87" s="17"/>
      <c r="L87" s="30">
        <v>1</v>
      </c>
      <c r="M87" s="30"/>
      <c r="N87" s="30"/>
      <c r="O87" s="31">
        <f>SUM(M87*10+N87)/L87*10</f>
        <v>0</v>
      </c>
      <c r="P87" s="30">
        <v>1</v>
      </c>
      <c r="Q87" s="30"/>
      <c r="R87" s="30"/>
      <c r="S87" s="31">
        <f>SUM(Q87*10+R87)/P87*10</f>
        <v>0</v>
      </c>
      <c r="T87" s="30">
        <v>1</v>
      </c>
      <c r="U87" s="30"/>
      <c r="V87" s="30"/>
      <c r="W87" s="31">
        <f>SUM(U87*10+V87)/T87*10</f>
        <v>0</v>
      </c>
      <c r="X87" s="30">
        <v>1</v>
      </c>
      <c r="Y87" s="30"/>
      <c r="Z87" s="30"/>
      <c r="AA87" s="31">
        <f>SUM(Y87*10+Z87)/X87*10</f>
        <v>0</v>
      </c>
      <c r="AB87" s="30">
        <v>1</v>
      </c>
      <c r="AC87" s="30"/>
      <c r="AD87" s="30"/>
      <c r="AE87" s="31">
        <f>SUM(AC87*10+AD87)/AB87*10</f>
        <v>0</v>
      </c>
      <c r="AF87" s="30">
        <v>1</v>
      </c>
      <c r="AG87" s="30"/>
      <c r="AH87" s="30"/>
      <c r="AI87" s="31">
        <f>SUM(AG87*10+AH87)/AF87*10</f>
        <v>0</v>
      </c>
      <c r="AJ87" s="30">
        <v>1</v>
      </c>
      <c r="AK87" s="30"/>
      <c r="AL87" s="30"/>
      <c r="AM87" s="139">
        <f>SUM(AK87*10+AL87)/AJ87*10</f>
        <v>0</v>
      </c>
      <c r="AN87" s="30">
        <v>1</v>
      </c>
      <c r="AO87" s="30"/>
      <c r="AP87" s="30"/>
      <c r="AQ87" s="140">
        <f>SUM(AO87*10+AP87)/AN87*10</f>
        <v>0</v>
      </c>
      <c r="AR87" s="30">
        <v>1</v>
      </c>
      <c r="AS87" s="30"/>
      <c r="AT87" s="30"/>
      <c r="AU87" s="31">
        <f>SUM(AS87*10+AT87)/AR87*10</f>
        <v>0</v>
      </c>
      <c r="AV87" s="30">
        <v>1</v>
      </c>
      <c r="AW87" s="30"/>
      <c r="AX87" s="30"/>
      <c r="AY87" s="31">
        <f>SUM(AW87*10+AX87)/AV87*10</f>
        <v>0</v>
      </c>
      <c r="AZ87" s="33">
        <f>IF(H87&lt;250,0,IF(H87&lt;500,250,IF(H87&lt;750,"500",IF(H87&lt;1000,750,IF(H87&lt;1500,1000,IF(H87&lt;2000,1500,IF(H87&lt;2500,2000,IF(H87&lt;3000,2500,3000))))))))</f>
        <v>0</v>
      </c>
      <c r="BA87" s="34">
        <v>0</v>
      </c>
      <c r="BB87" s="6">
        <f>AZ87-BA87</f>
        <v>0</v>
      </c>
      <c r="BC87" s="33" t="str">
        <f>IF(BB87=0,"geen actie",CONCATENATE("diploma uitschrijven: ",AZ87," punten"))</f>
        <v>geen actie</v>
      </c>
      <c r="BD87" s="3">
        <v>86</v>
      </c>
    </row>
    <row r="88" spans="1:56" ht="17.25" hidden="1" customHeight="1" x14ac:dyDescent="0.3">
      <c r="A88" s="3">
        <v>87</v>
      </c>
      <c r="B88" s="3" t="str">
        <f>IF(A88=BD88,"v","x")</f>
        <v>v</v>
      </c>
      <c r="C88" s="3"/>
      <c r="D88" s="44"/>
      <c r="E88" s="113"/>
      <c r="F88" s="142"/>
      <c r="G88" s="110"/>
      <c r="H88" s="28">
        <f>SUM(K88+O88+S88+W88+AA88+AE88+AI88+AM88+AQ88+AU88+AY88)</f>
        <v>0</v>
      </c>
      <c r="I88" s="110"/>
      <c r="J88" s="137">
        <f>SUM(2018-I88)</f>
        <v>2018</v>
      </c>
      <c r="K88" s="17"/>
      <c r="L88" s="30">
        <v>1</v>
      </c>
      <c r="M88" s="30"/>
      <c r="N88" s="30"/>
      <c r="O88" s="31">
        <f>SUM(M88*10+N88)/L88*10</f>
        <v>0</v>
      </c>
      <c r="P88" s="30">
        <v>1</v>
      </c>
      <c r="Q88" s="30"/>
      <c r="R88" s="30"/>
      <c r="S88" s="31">
        <f>SUM(Q88*10+R88)/P88*10</f>
        <v>0</v>
      </c>
      <c r="T88" s="30">
        <v>1</v>
      </c>
      <c r="U88" s="30"/>
      <c r="V88" s="30"/>
      <c r="W88" s="31">
        <f>SUM(U88*10+V88)/T88*10</f>
        <v>0</v>
      </c>
      <c r="X88" s="30">
        <v>1</v>
      </c>
      <c r="Y88" s="30"/>
      <c r="Z88" s="30"/>
      <c r="AA88" s="31">
        <f>SUM(Y88*10+Z88)/X88*10</f>
        <v>0</v>
      </c>
      <c r="AB88" s="30">
        <v>1</v>
      </c>
      <c r="AC88" s="30"/>
      <c r="AD88" s="30"/>
      <c r="AE88" s="31">
        <f>SUM(AC88*10+AD88)/AB88*10</f>
        <v>0</v>
      </c>
      <c r="AF88" s="30">
        <v>1</v>
      </c>
      <c r="AG88" s="30"/>
      <c r="AH88" s="30"/>
      <c r="AI88" s="31">
        <f>SUM(AG88*10+AH88)/AF88*10</f>
        <v>0</v>
      </c>
      <c r="AJ88" s="30">
        <v>1</v>
      </c>
      <c r="AK88" s="30"/>
      <c r="AL88" s="30"/>
      <c r="AM88" s="139">
        <f>SUM(AK88*10+AL88)/AJ88*10</f>
        <v>0</v>
      </c>
      <c r="AN88" s="30">
        <v>1</v>
      </c>
      <c r="AO88" s="30"/>
      <c r="AP88" s="30"/>
      <c r="AQ88" s="140">
        <f>SUM(AO88*10+AP88)/AN88*10</f>
        <v>0</v>
      </c>
      <c r="AR88" s="30">
        <v>1</v>
      </c>
      <c r="AS88" s="30"/>
      <c r="AT88" s="30"/>
      <c r="AU88" s="31">
        <f>SUM(AS88*10+AT88)/AR88*10</f>
        <v>0</v>
      </c>
      <c r="AV88" s="30">
        <v>1</v>
      </c>
      <c r="AW88" s="30"/>
      <c r="AX88" s="30"/>
      <c r="AY88" s="31">
        <f>SUM(AW88*10+AX88)/AV88*10</f>
        <v>0</v>
      </c>
      <c r="AZ88" s="33">
        <f>IF(H88&lt;250,0,IF(H88&lt;500,250,IF(H88&lt;750,"500",IF(H88&lt;1000,750,IF(H88&lt;1500,1000,IF(H88&lt;2000,1500,IF(H88&lt;2500,2000,IF(H88&lt;3000,2500,3000))))))))</f>
        <v>0</v>
      </c>
      <c r="BA88" s="34">
        <v>0</v>
      </c>
      <c r="BB88" s="6">
        <f>AZ88-BA88</f>
        <v>0</v>
      </c>
      <c r="BC88" s="33" t="str">
        <f>IF(BB88=0,"geen actie",CONCATENATE("diploma uitschrijven: ",AZ88," punten"))</f>
        <v>geen actie</v>
      </c>
      <c r="BD88" s="3">
        <v>87</v>
      </c>
    </row>
    <row r="89" spans="1:56" ht="17.25" hidden="1" customHeight="1" x14ac:dyDescent="0.3">
      <c r="A89" s="3">
        <v>88</v>
      </c>
      <c r="B89" s="3" t="str">
        <f>IF(A89=BD89,"v","x")</f>
        <v>v</v>
      </c>
      <c r="C89" s="3"/>
      <c r="D89" s="44"/>
      <c r="E89" s="113"/>
      <c r="F89" s="142"/>
      <c r="G89" s="110"/>
      <c r="H89" s="28">
        <f>SUM(K89+O89+S89+W89+AA89+AE89+AI89+AM89+AQ89+AU89+AY89)</f>
        <v>0</v>
      </c>
      <c r="I89" s="110"/>
      <c r="J89" s="137">
        <f>SUM(2018-I89)</f>
        <v>2018</v>
      </c>
      <c r="K89" s="17"/>
      <c r="L89" s="30">
        <v>1</v>
      </c>
      <c r="M89" s="30"/>
      <c r="N89" s="30"/>
      <c r="O89" s="31">
        <f>SUM(M89*10+N89)/L89*10</f>
        <v>0</v>
      </c>
      <c r="P89" s="30">
        <v>1</v>
      </c>
      <c r="Q89" s="30"/>
      <c r="R89" s="30"/>
      <c r="S89" s="31">
        <f>SUM(Q89*10+R89)/P89*10</f>
        <v>0</v>
      </c>
      <c r="T89" s="30">
        <v>1</v>
      </c>
      <c r="U89" s="30"/>
      <c r="V89" s="30"/>
      <c r="W89" s="31">
        <f>SUM(U89*10+V89)/T89*10</f>
        <v>0</v>
      </c>
      <c r="X89" s="30">
        <v>1</v>
      </c>
      <c r="Y89" s="30"/>
      <c r="Z89" s="30"/>
      <c r="AA89" s="31">
        <f>SUM(Y89*10+Z89)/X89*10</f>
        <v>0</v>
      </c>
      <c r="AB89" s="30">
        <v>1</v>
      </c>
      <c r="AC89" s="30"/>
      <c r="AD89" s="30"/>
      <c r="AE89" s="31">
        <f>SUM(AC89*10+AD89)/AB89*10</f>
        <v>0</v>
      </c>
      <c r="AF89" s="30">
        <v>1</v>
      </c>
      <c r="AG89" s="30"/>
      <c r="AH89" s="30"/>
      <c r="AI89" s="31">
        <f>SUM(AG89*10+AH89)/AF89*10</f>
        <v>0</v>
      </c>
      <c r="AJ89" s="30">
        <v>1</v>
      </c>
      <c r="AK89" s="30"/>
      <c r="AL89" s="30"/>
      <c r="AM89" s="139">
        <f>SUM(AK89*10+AL89)/AJ89*10</f>
        <v>0</v>
      </c>
      <c r="AN89" s="30">
        <v>1</v>
      </c>
      <c r="AO89" s="30"/>
      <c r="AP89" s="30"/>
      <c r="AQ89" s="140">
        <f>SUM(AO89*10+AP89)/AN89*10</f>
        <v>0</v>
      </c>
      <c r="AR89" s="30">
        <v>1</v>
      </c>
      <c r="AS89" s="30"/>
      <c r="AT89" s="30"/>
      <c r="AU89" s="31">
        <f>SUM(AS89*10+AT89)/AR89*10</f>
        <v>0</v>
      </c>
      <c r="AV89" s="30">
        <v>1</v>
      </c>
      <c r="AW89" s="30"/>
      <c r="AX89" s="30"/>
      <c r="AY89" s="31">
        <f>SUM(AW89*10+AX89)/AV89*10</f>
        <v>0</v>
      </c>
      <c r="AZ89" s="33">
        <f>IF(H89&lt;250,0,IF(H89&lt;500,250,IF(H89&lt;750,"500",IF(H89&lt;1000,750,IF(H89&lt;1500,1000,IF(H89&lt;2000,1500,IF(H89&lt;2500,2000,IF(H89&lt;3000,2500,3000))))))))</f>
        <v>0</v>
      </c>
      <c r="BA89" s="34">
        <v>0</v>
      </c>
      <c r="BB89" s="6">
        <f>AZ89-BA89</f>
        <v>0</v>
      </c>
      <c r="BC89" s="33" t="str">
        <f>IF(BB89=0,"geen actie",CONCATENATE("diploma uitschrijven: ",AZ89," punten"))</f>
        <v>geen actie</v>
      </c>
      <c r="BD89" s="3">
        <v>88</v>
      </c>
    </row>
    <row r="90" spans="1:56" ht="17.25" hidden="1" customHeight="1" x14ac:dyDescent="0.3">
      <c r="A90" s="3">
        <v>89</v>
      </c>
      <c r="B90" s="3" t="str">
        <f>IF(A90=BD90,"v","x")</f>
        <v>v</v>
      </c>
      <c r="C90" s="3"/>
      <c r="D90" s="44"/>
      <c r="E90" s="113"/>
      <c r="F90" s="142"/>
      <c r="G90" s="110"/>
      <c r="H90" s="28">
        <f>SUM(K90+O90+S90+W90+AA90+AE90+AI90+AM90+AQ90+AU90+AY90)</f>
        <v>0</v>
      </c>
      <c r="I90" s="110"/>
      <c r="J90" s="137">
        <f>SUM(2018-I90)</f>
        <v>2018</v>
      </c>
      <c r="K90" s="17"/>
      <c r="L90" s="30">
        <v>1</v>
      </c>
      <c r="M90" s="30"/>
      <c r="N90" s="30"/>
      <c r="O90" s="31">
        <f>SUM(M90*10+N90)/L90*10</f>
        <v>0</v>
      </c>
      <c r="P90" s="30">
        <v>1</v>
      </c>
      <c r="Q90" s="30"/>
      <c r="R90" s="30"/>
      <c r="S90" s="31">
        <f>SUM(Q90*10+R90)/P90*10</f>
        <v>0</v>
      </c>
      <c r="T90" s="30">
        <v>1</v>
      </c>
      <c r="U90" s="30"/>
      <c r="V90" s="30"/>
      <c r="W90" s="31">
        <f>SUM(U90*10+V90)/T90*10</f>
        <v>0</v>
      </c>
      <c r="X90" s="30">
        <v>1</v>
      </c>
      <c r="Y90" s="30"/>
      <c r="Z90" s="30"/>
      <c r="AA90" s="31">
        <f>SUM(Y90*10+Z90)/X90*10</f>
        <v>0</v>
      </c>
      <c r="AB90" s="30">
        <v>1</v>
      </c>
      <c r="AC90" s="30"/>
      <c r="AD90" s="30"/>
      <c r="AE90" s="31">
        <f>SUM(AC90*10+AD90)/AB90*10</f>
        <v>0</v>
      </c>
      <c r="AF90" s="30">
        <v>1</v>
      </c>
      <c r="AG90" s="30"/>
      <c r="AH90" s="30"/>
      <c r="AI90" s="31">
        <f>SUM(AG90*10+AH90)/AF90*10</f>
        <v>0</v>
      </c>
      <c r="AJ90" s="30">
        <v>1</v>
      </c>
      <c r="AK90" s="30"/>
      <c r="AL90" s="30"/>
      <c r="AM90" s="139">
        <f>SUM(AK90*10+AL90)/AJ90*10</f>
        <v>0</v>
      </c>
      <c r="AN90" s="30">
        <v>1</v>
      </c>
      <c r="AO90" s="30"/>
      <c r="AP90" s="30"/>
      <c r="AQ90" s="140">
        <f>SUM(AO90*10+AP90)/AN90*10</f>
        <v>0</v>
      </c>
      <c r="AR90" s="30">
        <v>1</v>
      </c>
      <c r="AS90" s="30"/>
      <c r="AT90" s="30"/>
      <c r="AU90" s="31">
        <f>SUM(AS90*10+AT90)/AR90*10</f>
        <v>0</v>
      </c>
      <c r="AV90" s="30">
        <v>1</v>
      </c>
      <c r="AW90" s="30"/>
      <c r="AX90" s="30"/>
      <c r="AY90" s="31">
        <f>SUM(AW90*10+AX90)/AV90*10</f>
        <v>0</v>
      </c>
      <c r="AZ90" s="33">
        <f>IF(H90&lt;250,0,IF(H90&lt;500,250,IF(H90&lt;750,"500",IF(H90&lt;1000,750,IF(H90&lt;1500,1000,IF(H90&lt;2000,1500,IF(H90&lt;2500,2000,IF(H90&lt;3000,2500,3000))))))))</f>
        <v>0</v>
      </c>
      <c r="BA90" s="34">
        <v>0</v>
      </c>
      <c r="BB90" s="6">
        <f>AZ90-BA90</f>
        <v>0</v>
      </c>
      <c r="BC90" s="33" t="str">
        <f>IF(BB90=0,"geen actie",CONCATENATE("diploma uitschrijven: ",AZ90," punten"))</f>
        <v>geen actie</v>
      </c>
      <c r="BD90" s="3">
        <v>89</v>
      </c>
    </row>
    <row r="91" spans="1:56" ht="17.25" hidden="1" customHeight="1" x14ac:dyDescent="0.3">
      <c r="A91" s="3">
        <v>90</v>
      </c>
      <c r="B91" s="3" t="str">
        <f>IF(A91=BD91,"v","x")</f>
        <v>v</v>
      </c>
      <c r="C91" s="3"/>
      <c r="D91" s="44"/>
      <c r="E91" s="113"/>
      <c r="F91" s="142"/>
      <c r="G91" s="110"/>
      <c r="H91" s="28">
        <f>SUM(K91+O91+S91+W91+AA91+AE91+AI91+AM91+AQ91+AU91+AY91)</f>
        <v>0</v>
      </c>
      <c r="I91" s="110"/>
      <c r="J91" s="137">
        <f>SUM(2018-I91)</f>
        <v>2018</v>
      </c>
      <c r="K91" s="17"/>
      <c r="L91" s="30">
        <v>1</v>
      </c>
      <c r="M91" s="30"/>
      <c r="N91" s="30"/>
      <c r="O91" s="31">
        <f>SUM(M91*10+N91)/L91*10</f>
        <v>0</v>
      </c>
      <c r="P91" s="30">
        <v>1</v>
      </c>
      <c r="Q91" s="30"/>
      <c r="R91" s="30"/>
      <c r="S91" s="31">
        <f>SUM(Q91*10+R91)/P91*10</f>
        <v>0</v>
      </c>
      <c r="T91" s="30">
        <v>1</v>
      </c>
      <c r="U91" s="30"/>
      <c r="V91" s="30"/>
      <c r="W91" s="31">
        <f>SUM(U91*10+V91)/T91*10</f>
        <v>0</v>
      </c>
      <c r="X91" s="30">
        <v>1</v>
      </c>
      <c r="Y91" s="30"/>
      <c r="Z91" s="30"/>
      <c r="AA91" s="31">
        <f>SUM(Y91*10+Z91)/X91*10</f>
        <v>0</v>
      </c>
      <c r="AB91" s="30">
        <v>1</v>
      </c>
      <c r="AC91" s="30"/>
      <c r="AD91" s="30"/>
      <c r="AE91" s="31">
        <f>SUM(AC91*10+AD91)/AB91*10</f>
        <v>0</v>
      </c>
      <c r="AF91" s="30">
        <v>1</v>
      </c>
      <c r="AG91" s="30"/>
      <c r="AH91" s="30"/>
      <c r="AI91" s="31">
        <f>SUM(AG91*10+AH91)/AF91*10</f>
        <v>0</v>
      </c>
      <c r="AJ91" s="30">
        <v>1</v>
      </c>
      <c r="AK91" s="30"/>
      <c r="AL91" s="30"/>
      <c r="AM91" s="139">
        <f>SUM(AK91*10+AL91)/AJ91*10</f>
        <v>0</v>
      </c>
      <c r="AN91" s="30">
        <v>1</v>
      </c>
      <c r="AO91" s="30"/>
      <c r="AP91" s="30"/>
      <c r="AQ91" s="140">
        <f>SUM(AO91*10+AP91)/AN91*10</f>
        <v>0</v>
      </c>
      <c r="AR91" s="30">
        <v>1</v>
      </c>
      <c r="AS91" s="30"/>
      <c r="AT91" s="30"/>
      <c r="AU91" s="31">
        <f>SUM(AS91*10+AT91)/AR91*10</f>
        <v>0</v>
      </c>
      <c r="AV91" s="30">
        <v>1</v>
      </c>
      <c r="AW91" s="30"/>
      <c r="AX91" s="30"/>
      <c r="AY91" s="31">
        <f>SUM(AW91*10+AX91)/AV91*10</f>
        <v>0</v>
      </c>
      <c r="AZ91" s="33">
        <f>IF(H91&lt;250,0,IF(H91&lt;500,250,IF(H91&lt;750,"500",IF(H91&lt;1000,750,IF(H91&lt;1500,1000,IF(H91&lt;2000,1500,IF(H91&lt;2500,2000,IF(H91&lt;3000,2500,3000))))))))</f>
        <v>0</v>
      </c>
      <c r="BA91" s="34">
        <v>0</v>
      </c>
      <c r="BB91" s="6">
        <f>AZ91-BA91</f>
        <v>0</v>
      </c>
      <c r="BC91" s="33" t="str">
        <f>IF(BB91=0,"geen actie",CONCATENATE("diploma uitschrijven: ",AZ91," punten"))</f>
        <v>geen actie</v>
      </c>
      <c r="BD91" s="3">
        <v>90</v>
      </c>
    </row>
    <row r="92" spans="1:56" ht="17.25" hidden="1" customHeight="1" x14ac:dyDescent="0.3">
      <c r="A92" s="3">
        <v>91</v>
      </c>
      <c r="B92" s="3" t="str">
        <f>IF(A92=BD92,"v","x")</f>
        <v>v</v>
      </c>
      <c r="C92" s="3"/>
      <c r="D92" s="44"/>
      <c r="E92" s="113"/>
      <c r="F92" s="142"/>
      <c r="G92" s="110"/>
      <c r="H92" s="28">
        <f>SUM(K92+O92+S92+W92+AA92+AE92+AI92+AM92+AQ92+AU92+AY92)</f>
        <v>0</v>
      </c>
      <c r="I92" s="110"/>
      <c r="J92" s="137">
        <f>SUM(2018-I92)</f>
        <v>2018</v>
      </c>
      <c r="K92" s="17"/>
      <c r="L92" s="30">
        <v>1</v>
      </c>
      <c r="M92" s="30"/>
      <c r="N92" s="30"/>
      <c r="O92" s="31">
        <f>SUM(M92*10+N92)/L92*10</f>
        <v>0</v>
      </c>
      <c r="P92" s="30">
        <v>1</v>
      </c>
      <c r="Q92" s="30"/>
      <c r="R92" s="30"/>
      <c r="S92" s="31">
        <f>SUM(Q92*10+R92)/P92*10</f>
        <v>0</v>
      </c>
      <c r="T92" s="30">
        <v>1</v>
      </c>
      <c r="U92" s="30"/>
      <c r="V92" s="30"/>
      <c r="W92" s="31">
        <f>SUM(U92*10+V92)/T92*10</f>
        <v>0</v>
      </c>
      <c r="X92" s="30">
        <v>1</v>
      </c>
      <c r="Y92" s="30"/>
      <c r="Z92" s="30"/>
      <c r="AA92" s="31">
        <f>SUM(Y92*10+Z92)/X92*10</f>
        <v>0</v>
      </c>
      <c r="AB92" s="30">
        <v>1</v>
      </c>
      <c r="AC92" s="30"/>
      <c r="AD92" s="30"/>
      <c r="AE92" s="31">
        <f>SUM(AC92*10+AD92)/AB92*10</f>
        <v>0</v>
      </c>
      <c r="AF92" s="30">
        <v>1</v>
      </c>
      <c r="AG92" s="30"/>
      <c r="AH92" s="30"/>
      <c r="AI92" s="31">
        <f>SUM(AG92*10+AH92)/AF92*10</f>
        <v>0</v>
      </c>
      <c r="AJ92" s="30">
        <v>1</v>
      </c>
      <c r="AK92" s="30"/>
      <c r="AL92" s="30"/>
      <c r="AM92" s="139">
        <f>SUM(AK92*10+AL92)/AJ92*10</f>
        <v>0</v>
      </c>
      <c r="AN92" s="30">
        <v>1</v>
      </c>
      <c r="AO92" s="30"/>
      <c r="AP92" s="30"/>
      <c r="AQ92" s="140">
        <f>SUM(AO92*10+AP92)/AN92*10</f>
        <v>0</v>
      </c>
      <c r="AR92" s="30">
        <v>1</v>
      </c>
      <c r="AS92" s="30"/>
      <c r="AT92" s="30"/>
      <c r="AU92" s="31">
        <f>SUM(AS92*10+AT92)/AR92*10</f>
        <v>0</v>
      </c>
      <c r="AV92" s="30">
        <v>1</v>
      </c>
      <c r="AW92" s="30"/>
      <c r="AX92" s="30"/>
      <c r="AY92" s="31">
        <f>SUM(AW92*10+AX92)/AV92*10</f>
        <v>0</v>
      </c>
      <c r="AZ92" s="33">
        <f>IF(H92&lt;250,0,IF(H92&lt;500,250,IF(H92&lt;750,"500",IF(H92&lt;1000,750,IF(H92&lt;1500,1000,IF(H92&lt;2000,1500,IF(H92&lt;2500,2000,IF(H92&lt;3000,2500,3000))))))))</f>
        <v>0</v>
      </c>
      <c r="BA92" s="34">
        <v>0</v>
      </c>
      <c r="BB92" s="6">
        <f>AZ92-BA92</f>
        <v>0</v>
      </c>
      <c r="BC92" s="33" t="str">
        <f>IF(BB92=0,"geen actie",CONCATENATE("diploma uitschrijven: ",AZ92," punten"))</f>
        <v>geen actie</v>
      </c>
      <c r="BD92" s="3">
        <v>91</v>
      </c>
    </row>
    <row r="93" spans="1:56" ht="17.25" hidden="1" customHeight="1" x14ac:dyDescent="0.3">
      <c r="A93" s="3">
        <v>92</v>
      </c>
      <c r="B93" s="3" t="str">
        <f>IF(A93=BD93,"v","x")</f>
        <v>v</v>
      </c>
      <c r="C93" s="3"/>
      <c r="D93" s="44"/>
      <c r="E93" s="113"/>
      <c r="F93" s="142"/>
      <c r="G93" s="110"/>
      <c r="H93" s="28">
        <f>SUM(K93+O93+S93+W93+AA93+AE93+AI93+AM93+AQ93+AU93+AY93)</f>
        <v>0</v>
      </c>
      <c r="I93" s="110"/>
      <c r="J93" s="137">
        <f>SUM(2018-I93)</f>
        <v>2018</v>
      </c>
      <c r="K93" s="17"/>
      <c r="L93" s="30">
        <v>1</v>
      </c>
      <c r="M93" s="30"/>
      <c r="N93" s="30"/>
      <c r="O93" s="31">
        <f>SUM(M93*10+N93)/L93*10</f>
        <v>0</v>
      </c>
      <c r="P93" s="30">
        <v>1</v>
      </c>
      <c r="Q93" s="30"/>
      <c r="R93" s="30"/>
      <c r="S93" s="31">
        <f>SUM(Q93*10+R93)/P93*10</f>
        <v>0</v>
      </c>
      <c r="T93" s="30">
        <v>1</v>
      </c>
      <c r="U93" s="30"/>
      <c r="V93" s="30"/>
      <c r="W93" s="31">
        <f>SUM(U93*10+V93)/T93*10</f>
        <v>0</v>
      </c>
      <c r="X93" s="30">
        <v>1</v>
      </c>
      <c r="Y93" s="30"/>
      <c r="Z93" s="30"/>
      <c r="AA93" s="31">
        <f>SUM(Y93*10+Z93)/X93*10</f>
        <v>0</v>
      </c>
      <c r="AB93" s="30">
        <v>1</v>
      </c>
      <c r="AC93" s="30"/>
      <c r="AD93" s="30"/>
      <c r="AE93" s="31">
        <f>SUM(AC93*10+AD93)/AB93*10</f>
        <v>0</v>
      </c>
      <c r="AF93" s="30">
        <v>1</v>
      </c>
      <c r="AG93" s="30"/>
      <c r="AH93" s="30"/>
      <c r="AI93" s="31">
        <f>SUM(AG93*10+AH93)/AF93*10</f>
        <v>0</v>
      </c>
      <c r="AJ93" s="30">
        <v>1</v>
      </c>
      <c r="AK93" s="30"/>
      <c r="AL93" s="30"/>
      <c r="AM93" s="139">
        <f>SUM(AK93*10+AL93)/AJ93*10</f>
        <v>0</v>
      </c>
      <c r="AN93" s="30">
        <v>1</v>
      </c>
      <c r="AO93" s="30"/>
      <c r="AP93" s="30"/>
      <c r="AQ93" s="140">
        <f>SUM(AO93*10+AP93)/AN93*10</f>
        <v>0</v>
      </c>
      <c r="AR93" s="30">
        <v>1</v>
      </c>
      <c r="AS93" s="30"/>
      <c r="AT93" s="30"/>
      <c r="AU93" s="31">
        <f>SUM(AS93*10+AT93)/AR93*10</f>
        <v>0</v>
      </c>
      <c r="AV93" s="30">
        <v>1</v>
      </c>
      <c r="AW93" s="30"/>
      <c r="AX93" s="30"/>
      <c r="AY93" s="31">
        <f>SUM(AW93*10+AX93)/AV93*10</f>
        <v>0</v>
      </c>
      <c r="AZ93" s="33">
        <f>IF(H93&lt;250,0,IF(H93&lt;500,250,IF(H93&lt;750,"500",IF(H93&lt;1000,750,IF(H93&lt;1500,1000,IF(H93&lt;2000,1500,IF(H93&lt;2500,2000,IF(H93&lt;3000,2500,3000))))))))</f>
        <v>0</v>
      </c>
      <c r="BA93" s="34">
        <v>0</v>
      </c>
      <c r="BB93" s="6">
        <f>AZ93-BA93</f>
        <v>0</v>
      </c>
      <c r="BC93" s="33" t="str">
        <f>IF(BB93=0,"geen actie",CONCATENATE("diploma uitschrijven: ",AZ93," punten"))</f>
        <v>geen actie</v>
      </c>
      <c r="BD93" s="3">
        <v>92</v>
      </c>
    </row>
    <row r="94" spans="1:56" ht="17.25" hidden="1" customHeight="1" x14ac:dyDescent="0.3">
      <c r="A94" s="3">
        <v>93</v>
      </c>
      <c r="B94" s="3" t="str">
        <f>IF(A94=BD94,"v","x")</f>
        <v>v</v>
      </c>
      <c r="C94" s="3"/>
      <c r="D94" s="44"/>
      <c r="E94" s="113"/>
      <c r="F94" s="142"/>
      <c r="G94" s="110"/>
      <c r="H94" s="28">
        <f>SUM(K94+O94+S94+W94+AA94+AE94+AI94+AM94+AQ94+AU94+AY94)</f>
        <v>0</v>
      </c>
      <c r="I94" s="110"/>
      <c r="J94" s="137">
        <f>SUM(2018-I94)</f>
        <v>2018</v>
      </c>
      <c r="K94" s="17"/>
      <c r="L94" s="30">
        <v>1</v>
      </c>
      <c r="M94" s="30"/>
      <c r="N94" s="30"/>
      <c r="O94" s="31">
        <f>SUM(M94*10+N94)/L94*10</f>
        <v>0</v>
      </c>
      <c r="P94" s="30">
        <v>1</v>
      </c>
      <c r="Q94" s="30"/>
      <c r="R94" s="30"/>
      <c r="S94" s="31">
        <f>SUM(Q94*10+R94)/P94*10</f>
        <v>0</v>
      </c>
      <c r="T94" s="30">
        <v>1</v>
      </c>
      <c r="U94" s="30"/>
      <c r="V94" s="30"/>
      <c r="W94" s="31">
        <f>SUM(U94*10+V94)/T94*10</f>
        <v>0</v>
      </c>
      <c r="X94" s="30">
        <v>1</v>
      </c>
      <c r="Y94" s="30"/>
      <c r="Z94" s="30"/>
      <c r="AA94" s="31">
        <f>SUM(Y94*10+Z94)/X94*10</f>
        <v>0</v>
      </c>
      <c r="AB94" s="30">
        <v>1</v>
      </c>
      <c r="AC94" s="30"/>
      <c r="AD94" s="30"/>
      <c r="AE94" s="31">
        <f>SUM(AC94*10+AD94)/AB94*10</f>
        <v>0</v>
      </c>
      <c r="AF94" s="30">
        <v>1</v>
      </c>
      <c r="AG94" s="30"/>
      <c r="AH94" s="30"/>
      <c r="AI94" s="31">
        <f>SUM(AG94*10+AH94)/AF94*10</f>
        <v>0</v>
      </c>
      <c r="AJ94" s="30">
        <v>1</v>
      </c>
      <c r="AK94" s="30"/>
      <c r="AL94" s="30"/>
      <c r="AM94" s="139">
        <f>SUM(AK94*10+AL94)/AJ94*10</f>
        <v>0</v>
      </c>
      <c r="AN94" s="30">
        <v>1</v>
      </c>
      <c r="AO94" s="30"/>
      <c r="AP94" s="30"/>
      <c r="AQ94" s="140">
        <f>SUM(AO94*10+AP94)/AN94*10</f>
        <v>0</v>
      </c>
      <c r="AR94" s="30">
        <v>1</v>
      </c>
      <c r="AS94" s="30"/>
      <c r="AT94" s="30"/>
      <c r="AU94" s="31">
        <f>SUM(AS94*10+AT94)/AR94*10</f>
        <v>0</v>
      </c>
      <c r="AV94" s="30">
        <v>1</v>
      </c>
      <c r="AW94" s="30"/>
      <c r="AX94" s="30"/>
      <c r="AY94" s="31">
        <f>SUM(AW94*10+AX94)/AV94*10</f>
        <v>0</v>
      </c>
      <c r="AZ94" s="33">
        <f>IF(H94&lt;250,0,IF(H94&lt;500,250,IF(H94&lt;750,"500",IF(H94&lt;1000,750,IF(H94&lt;1500,1000,IF(H94&lt;2000,1500,IF(H94&lt;2500,2000,IF(H94&lt;3000,2500,3000))))))))</f>
        <v>0</v>
      </c>
      <c r="BA94" s="34">
        <v>0</v>
      </c>
      <c r="BB94" s="6">
        <f>AZ94-BA94</f>
        <v>0</v>
      </c>
      <c r="BC94" s="33" t="str">
        <f>IF(BB94=0,"geen actie",CONCATENATE("diploma uitschrijven: ",AZ94," punten"))</f>
        <v>geen actie</v>
      </c>
      <c r="BD94" s="3">
        <v>93</v>
      </c>
    </row>
    <row r="95" spans="1:56" ht="17.25" hidden="1" customHeight="1" x14ac:dyDescent="0.3">
      <c r="A95" s="3">
        <v>94</v>
      </c>
      <c r="B95" s="3" t="str">
        <f>IF(A95=BD95,"v","x")</f>
        <v>v</v>
      </c>
      <c r="C95" s="3"/>
      <c r="D95" s="44"/>
      <c r="E95" s="113"/>
      <c r="F95" s="142"/>
      <c r="G95" s="110"/>
      <c r="H95" s="28">
        <f>SUM(K95+O95+S95+W95+AA95+AE95+AI95+AM95+AQ95+AU95+AY95)</f>
        <v>0</v>
      </c>
      <c r="I95" s="110"/>
      <c r="J95" s="137">
        <f>SUM(2018-I95)</f>
        <v>2018</v>
      </c>
      <c r="K95" s="17"/>
      <c r="L95" s="30">
        <v>1</v>
      </c>
      <c r="M95" s="30"/>
      <c r="N95" s="30"/>
      <c r="O95" s="31">
        <f>SUM(M95*10+N95)/L95*10</f>
        <v>0</v>
      </c>
      <c r="P95" s="30">
        <v>1</v>
      </c>
      <c r="Q95" s="30"/>
      <c r="R95" s="30"/>
      <c r="S95" s="31">
        <f>SUM(Q95*10+R95)/P95*10</f>
        <v>0</v>
      </c>
      <c r="T95" s="30">
        <v>1</v>
      </c>
      <c r="U95" s="30"/>
      <c r="V95" s="30"/>
      <c r="W95" s="31">
        <f>SUM(U95*10+V95)/T95*10</f>
        <v>0</v>
      </c>
      <c r="X95" s="30">
        <v>1</v>
      </c>
      <c r="Y95" s="30"/>
      <c r="Z95" s="30"/>
      <c r="AA95" s="31">
        <f>SUM(Y95*10+Z95)/X95*10</f>
        <v>0</v>
      </c>
      <c r="AB95" s="30">
        <v>1</v>
      </c>
      <c r="AC95" s="30"/>
      <c r="AD95" s="30"/>
      <c r="AE95" s="31">
        <f>SUM(AC95*10+AD95)/AB95*10</f>
        <v>0</v>
      </c>
      <c r="AF95" s="30">
        <v>1</v>
      </c>
      <c r="AG95" s="30"/>
      <c r="AH95" s="30"/>
      <c r="AI95" s="31">
        <f>SUM(AG95*10+AH95)/AF95*10</f>
        <v>0</v>
      </c>
      <c r="AJ95" s="30">
        <v>1</v>
      </c>
      <c r="AK95" s="30"/>
      <c r="AL95" s="30"/>
      <c r="AM95" s="139">
        <f>SUM(AK95*10+AL95)/AJ95*10</f>
        <v>0</v>
      </c>
      <c r="AN95" s="30">
        <v>1</v>
      </c>
      <c r="AO95" s="30"/>
      <c r="AP95" s="30"/>
      <c r="AQ95" s="140">
        <f>SUM(AO95*10+AP95)/AN95*10</f>
        <v>0</v>
      </c>
      <c r="AR95" s="30">
        <v>1</v>
      </c>
      <c r="AS95" s="30"/>
      <c r="AT95" s="30"/>
      <c r="AU95" s="31">
        <f>SUM(AS95*10+AT95)/AR95*10</f>
        <v>0</v>
      </c>
      <c r="AV95" s="30">
        <v>1</v>
      </c>
      <c r="AW95" s="30"/>
      <c r="AX95" s="30"/>
      <c r="AY95" s="31">
        <f>SUM(AW95*10+AX95)/AV95*10</f>
        <v>0</v>
      </c>
      <c r="AZ95" s="33">
        <f>IF(H95&lt;250,0,IF(H95&lt;500,250,IF(H95&lt;750,"500",IF(H95&lt;1000,750,IF(H95&lt;1500,1000,IF(H95&lt;2000,1500,IF(H95&lt;2500,2000,IF(H95&lt;3000,2500,3000))))))))</f>
        <v>0</v>
      </c>
      <c r="BA95" s="34">
        <v>0</v>
      </c>
      <c r="BB95" s="6">
        <f>AZ95-BA95</f>
        <v>0</v>
      </c>
      <c r="BC95" s="33" t="str">
        <f>IF(BB95=0,"geen actie",CONCATENATE("diploma uitschrijven: ",AZ95," punten"))</f>
        <v>geen actie</v>
      </c>
      <c r="BD95" s="3">
        <v>94</v>
      </c>
    </row>
    <row r="96" spans="1:56" ht="17.25" hidden="1" customHeight="1" x14ac:dyDescent="0.3">
      <c r="A96" s="3">
        <v>95</v>
      </c>
      <c r="B96" s="3" t="str">
        <f>IF(A96=BD96,"v","x")</f>
        <v>v</v>
      </c>
      <c r="C96" s="3"/>
      <c r="D96" s="44"/>
      <c r="E96" s="113"/>
      <c r="F96" s="142"/>
      <c r="G96" s="110"/>
      <c r="H96" s="28">
        <f>SUM(K96+O96+S96+W96+AA96+AE96+AI96+AM96+AQ96+AU96+AY96)</f>
        <v>0</v>
      </c>
      <c r="I96" s="110"/>
      <c r="J96" s="137">
        <f>SUM(2018-I96)</f>
        <v>2018</v>
      </c>
      <c r="K96" s="17"/>
      <c r="L96" s="30">
        <v>1</v>
      </c>
      <c r="M96" s="30"/>
      <c r="N96" s="30"/>
      <c r="O96" s="31">
        <f>SUM(M96*10+N96)/L96*10</f>
        <v>0</v>
      </c>
      <c r="P96" s="30">
        <v>1</v>
      </c>
      <c r="Q96" s="30"/>
      <c r="R96" s="30"/>
      <c r="S96" s="31">
        <f>SUM(Q96*10+R96)/P96*10</f>
        <v>0</v>
      </c>
      <c r="T96" s="30">
        <v>1</v>
      </c>
      <c r="U96" s="30"/>
      <c r="V96" s="30"/>
      <c r="W96" s="31">
        <f>SUM(U96*10+V96)/T96*10</f>
        <v>0</v>
      </c>
      <c r="X96" s="30">
        <v>1</v>
      </c>
      <c r="Y96" s="30"/>
      <c r="Z96" s="30"/>
      <c r="AA96" s="31">
        <f>SUM(Y96*10+Z96)/X96*10</f>
        <v>0</v>
      </c>
      <c r="AB96" s="30">
        <v>1</v>
      </c>
      <c r="AC96" s="30"/>
      <c r="AD96" s="30"/>
      <c r="AE96" s="31">
        <f>SUM(AC96*10+AD96)/AB96*10</f>
        <v>0</v>
      </c>
      <c r="AF96" s="30">
        <v>1</v>
      </c>
      <c r="AG96" s="30"/>
      <c r="AH96" s="30"/>
      <c r="AI96" s="31">
        <f>SUM(AG96*10+AH96)/AF96*10</f>
        <v>0</v>
      </c>
      <c r="AJ96" s="30">
        <v>1</v>
      </c>
      <c r="AK96" s="30"/>
      <c r="AL96" s="30"/>
      <c r="AM96" s="139">
        <f>SUM(AK96*10+AL96)/AJ96*10</f>
        <v>0</v>
      </c>
      <c r="AN96" s="30">
        <v>1</v>
      </c>
      <c r="AO96" s="30"/>
      <c r="AP96" s="30"/>
      <c r="AQ96" s="140">
        <f>SUM(AO96*10+AP96)/AN96*10</f>
        <v>0</v>
      </c>
      <c r="AR96" s="30">
        <v>1</v>
      </c>
      <c r="AS96" s="30"/>
      <c r="AT96" s="30"/>
      <c r="AU96" s="31">
        <f>SUM(AS96*10+AT96)/AR96*10</f>
        <v>0</v>
      </c>
      <c r="AV96" s="30">
        <v>1</v>
      </c>
      <c r="AW96" s="30"/>
      <c r="AX96" s="30"/>
      <c r="AY96" s="31">
        <f>SUM(AW96*10+AX96)/AV96*10</f>
        <v>0</v>
      </c>
      <c r="AZ96" s="33">
        <f>IF(H96&lt;250,0,IF(H96&lt;500,250,IF(H96&lt;750,"500",IF(H96&lt;1000,750,IF(H96&lt;1500,1000,IF(H96&lt;2000,1500,IF(H96&lt;2500,2000,IF(H96&lt;3000,2500,3000))))))))</f>
        <v>0</v>
      </c>
      <c r="BA96" s="34">
        <v>0</v>
      </c>
      <c r="BB96" s="6">
        <f>AZ96-BA96</f>
        <v>0</v>
      </c>
      <c r="BC96" s="33" t="str">
        <f>IF(BB96=0,"geen actie",CONCATENATE("diploma uitschrijven: ",AZ96," punten"))</f>
        <v>geen actie</v>
      </c>
      <c r="BD96" s="3">
        <v>95</v>
      </c>
    </row>
    <row r="97" spans="1:56" ht="17.25" hidden="1" customHeight="1" x14ac:dyDescent="0.3">
      <c r="A97" s="3">
        <v>96</v>
      </c>
      <c r="B97" s="3" t="str">
        <f>IF(A97=BD97,"v","x")</f>
        <v>v</v>
      </c>
      <c r="C97" s="3"/>
      <c r="D97" s="44"/>
      <c r="E97" s="113"/>
      <c r="F97" s="142"/>
      <c r="G97" s="110"/>
      <c r="H97" s="28">
        <f>SUM(K97+O97+S97+W97+AA97+AE97+AI97+AM97+AQ97+AU97+AY97)</f>
        <v>0</v>
      </c>
      <c r="I97" s="110"/>
      <c r="J97" s="137">
        <f>SUM(2018-I97)</f>
        <v>2018</v>
      </c>
      <c r="K97" s="17"/>
      <c r="L97" s="30">
        <v>1</v>
      </c>
      <c r="M97" s="30"/>
      <c r="N97" s="30"/>
      <c r="O97" s="31">
        <f>SUM(M97*10+N97)/L97*10</f>
        <v>0</v>
      </c>
      <c r="P97" s="30">
        <v>1</v>
      </c>
      <c r="Q97" s="30"/>
      <c r="R97" s="30"/>
      <c r="S97" s="31">
        <f>SUM(Q97*10+R97)/P97*10</f>
        <v>0</v>
      </c>
      <c r="T97" s="30">
        <v>1</v>
      </c>
      <c r="U97" s="30"/>
      <c r="V97" s="30"/>
      <c r="W97" s="31">
        <f>SUM(U97*10+V97)/T97*10</f>
        <v>0</v>
      </c>
      <c r="X97" s="30">
        <v>1</v>
      </c>
      <c r="Y97" s="30"/>
      <c r="Z97" s="30"/>
      <c r="AA97" s="31">
        <f>SUM(Y97*10+Z97)/X97*10</f>
        <v>0</v>
      </c>
      <c r="AB97" s="30">
        <v>1</v>
      </c>
      <c r="AC97" s="30"/>
      <c r="AD97" s="30"/>
      <c r="AE97" s="31">
        <f>SUM(AC97*10+AD97)/AB97*10</f>
        <v>0</v>
      </c>
      <c r="AF97" s="30">
        <v>1</v>
      </c>
      <c r="AG97" s="30"/>
      <c r="AH97" s="30"/>
      <c r="AI97" s="31">
        <f>SUM(AG97*10+AH97)/AF97*10</f>
        <v>0</v>
      </c>
      <c r="AJ97" s="30">
        <v>1</v>
      </c>
      <c r="AK97" s="30"/>
      <c r="AL97" s="30"/>
      <c r="AM97" s="139">
        <f>SUM(AK97*10+AL97)/AJ97*10</f>
        <v>0</v>
      </c>
      <c r="AN97" s="30">
        <v>1</v>
      </c>
      <c r="AO97" s="30"/>
      <c r="AP97" s="30"/>
      <c r="AQ97" s="140">
        <f>SUM(AO97*10+AP97)/AN97*10</f>
        <v>0</v>
      </c>
      <c r="AR97" s="30">
        <v>1</v>
      </c>
      <c r="AS97" s="30"/>
      <c r="AT97" s="30"/>
      <c r="AU97" s="31">
        <f>SUM(AS97*10+AT97)/AR97*10</f>
        <v>0</v>
      </c>
      <c r="AV97" s="30">
        <v>1</v>
      </c>
      <c r="AW97" s="30"/>
      <c r="AX97" s="30"/>
      <c r="AY97" s="31">
        <f>SUM(AW97*10+AX97)/AV97*10</f>
        <v>0</v>
      </c>
      <c r="AZ97" s="33">
        <f>IF(H97&lt;250,0,IF(H97&lt;500,250,IF(H97&lt;750,"500",IF(H97&lt;1000,750,IF(H97&lt;1500,1000,IF(H97&lt;2000,1500,IF(H97&lt;2500,2000,IF(H97&lt;3000,2500,3000))))))))</f>
        <v>0</v>
      </c>
      <c r="BA97" s="34">
        <v>0</v>
      </c>
      <c r="BB97" s="6">
        <f>AZ97-BA97</f>
        <v>0</v>
      </c>
      <c r="BC97" s="33" t="str">
        <f>IF(BB97=0,"geen actie",CONCATENATE("diploma uitschrijven: ",AZ97," punten"))</f>
        <v>geen actie</v>
      </c>
      <c r="BD97" s="3">
        <v>96</v>
      </c>
    </row>
    <row r="98" spans="1:56" ht="17.25" hidden="1" customHeight="1" x14ac:dyDescent="0.3">
      <c r="A98" s="3">
        <v>97</v>
      </c>
      <c r="B98" s="3" t="str">
        <f>IF(A98=BD98,"v","x")</f>
        <v>v</v>
      </c>
      <c r="C98" s="3"/>
      <c r="D98" s="44"/>
      <c r="E98" s="113"/>
      <c r="F98" s="142"/>
      <c r="G98" s="110"/>
      <c r="H98" s="28">
        <f>SUM(K98+O98+S98+W98+AA98+AE98+AI98+AM98+AQ98+AU98+AY98)</f>
        <v>0</v>
      </c>
      <c r="I98" s="110"/>
      <c r="J98" s="137">
        <f>SUM(2018-I98)</f>
        <v>2018</v>
      </c>
      <c r="K98" s="17"/>
      <c r="L98" s="30">
        <v>1</v>
      </c>
      <c r="M98" s="30"/>
      <c r="N98" s="30"/>
      <c r="O98" s="31">
        <f>SUM(M98*10+N98)/L98*10</f>
        <v>0</v>
      </c>
      <c r="P98" s="30">
        <v>1</v>
      </c>
      <c r="Q98" s="30"/>
      <c r="R98" s="30"/>
      <c r="S98" s="31">
        <f>SUM(Q98*10+R98)/P98*10</f>
        <v>0</v>
      </c>
      <c r="T98" s="30">
        <v>1</v>
      </c>
      <c r="U98" s="30"/>
      <c r="V98" s="30"/>
      <c r="W98" s="31">
        <f>SUM(U98*10+V98)/T98*10</f>
        <v>0</v>
      </c>
      <c r="X98" s="30">
        <v>1</v>
      </c>
      <c r="Y98" s="30"/>
      <c r="Z98" s="30"/>
      <c r="AA98" s="31">
        <f>SUM(Y98*10+Z98)/X98*10</f>
        <v>0</v>
      </c>
      <c r="AB98" s="30">
        <v>1</v>
      </c>
      <c r="AC98" s="30"/>
      <c r="AD98" s="30"/>
      <c r="AE98" s="31">
        <f>SUM(AC98*10+AD98)/AB98*10</f>
        <v>0</v>
      </c>
      <c r="AF98" s="30">
        <v>1</v>
      </c>
      <c r="AG98" s="30"/>
      <c r="AH98" s="30"/>
      <c r="AI98" s="31">
        <f>SUM(AG98*10+AH98)/AF98*10</f>
        <v>0</v>
      </c>
      <c r="AJ98" s="30">
        <v>1</v>
      </c>
      <c r="AK98" s="30"/>
      <c r="AL98" s="30"/>
      <c r="AM98" s="139">
        <f>SUM(AK98*10+AL98)/AJ98*10</f>
        <v>0</v>
      </c>
      <c r="AN98" s="30">
        <v>1</v>
      </c>
      <c r="AO98" s="30"/>
      <c r="AP98" s="30"/>
      <c r="AQ98" s="140">
        <f>SUM(AO98*10+AP98)/AN98*10</f>
        <v>0</v>
      </c>
      <c r="AR98" s="30">
        <v>1</v>
      </c>
      <c r="AS98" s="30"/>
      <c r="AT98" s="30"/>
      <c r="AU98" s="31">
        <f>SUM(AS98*10+AT98)/AR98*10</f>
        <v>0</v>
      </c>
      <c r="AV98" s="30">
        <v>1</v>
      </c>
      <c r="AW98" s="30"/>
      <c r="AX98" s="30"/>
      <c r="AY98" s="31">
        <f>SUM(AW98*10+AX98)/AV98*10</f>
        <v>0</v>
      </c>
      <c r="AZ98" s="33">
        <f>IF(H98&lt;250,0,IF(H98&lt;500,250,IF(H98&lt;750,"500",IF(H98&lt;1000,750,IF(H98&lt;1500,1000,IF(H98&lt;2000,1500,IF(H98&lt;2500,2000,IF(H98&lt;3000,2500,3000))))))))</f>
        <v>0</v>
      </c>
      <c r="BA98" s="34">
        <v>0</v>
      </c>
      <c r="BB98" s="6">
        <f>AZ98-BA98</f>
        <v>0</v>
      </c>
      <c r="BC98" s="33" t="str">
        <f>IF(BB98=0,"geen actie",CONCATENATE("diploma uitschrijven: ",AZ98," punten"))</f>
        <v>geen actie</v>
      </c>
      <c r="BD98" s="3">
        <v>97</v>
      </c>
    </row>
    <row r="99" spans="1:56" ht="17.25" hidden="1" customHeight="1" x14ac:dyDescent="0.3">
      <c r="A99" s="3">
        <v>98</v>
      </c>
      <c r="B99" s="3" t="str">
        <f>IF(A99=BD99,"v","x")</f>
        <v>v</v>
      </c>
      <c r="C99" s="3"/>
      <c r="D99" s="44"/>
      <c r="E99" s="113"/>
      <c r="F99" s="142"/>
      <c r="G99" s="110"/>
      <c r="H99" s="28">
        <f>SUM(K99+O99+S99+W99+AA99+AE99+AI99+AM99+AQ99+AU99+AY99)</f>
        <v>0</v>
      </c>
      <c r="I99" s="110"/>
      <c r="J99" s="137">
        <f>SUM(2018-I99)</f>
        <v>2018</v>
      </c>
      <c r="K99" s="17"/>
      <c r="L99" s="30">
        <v>1</v>
      </c>
      <c r="M99" s="30"/>
      <c r="N99" s="30"/>
      <c r="O99" s="31">
        <f>SUM(M99*10+N99)/L99*10</f>
        <v>0</v>
      </c>
      <c r="P99" s="30">
        <v>1</v>
      </c>
      <c r="Q99" s="30"/>
      <c r="R99" s="30"/>
      <c r="S99" s="31">
        <f>SUM(Q99*10+R99)/P99*10</f>
        <v>0</v>
      </c>
      <c r="T99" s="30">
        <v>1</v>
      </c>
      <c r="U99" s="30"/>
      <c r="V99" s="30"/>
      <c r="W99" s="31">
        <f>SUM(U99*10+V99)/T99*10</f>
        <v>0</v>
      </c>
      <c r="X99" s="30">
        <v>1</v>
      </c>
      <c r="Y99" s="30"/>
      <c r="Z99" s="30"/>
      <c r="AA99" s="31">
        <f>SUM(Y99*10+Z99)/X99*10</f>
        <v>0</v>
      </c>
      <c r="AB99" s="30">
        <v>1</v>
      </c>
      <c r="AC99" s="30"/>
      <c r="AD99" s="30"/>
      <c r="AE99" s="31">
        <f>SUM(AC99*10+AD99)/AB99*10</f>
        <v>0</v>
      </c>
      <c r="AF99" s="30">
        <v>1</v>
      </c>
      <c r="AG99" s="30"/>
      <c r="AH99" s="30"/>
      <c r="AI99" s="31">
        <f>SUM(AG99*10+AH99)/AF99*10</f>
        <v>0</v>
      </c>
      <c r="AJ99" s="30">
        <v>1</v>
      </c>
      <c r="AK99" s="30"/>
      <c r="AL99" s="30"/>
      <c r="AM99" s="139">
        <f>SUM(AK99*10+AL99)/AJ99*10</f>
        <v>0</v>
      </c>
      <c r="AN99" s="30">
        <v>1</v>
      </c>
      <c r="AO99" s="30"/>
      <c r="AP99" s="30"/>
      <c r="AQ99" s="140">
        <f>SUM(AO99*10+AP99)/AN99*10</f>
        <v>0</v>
      </c>
      <c r="AR99" s="30">
        <v>1</v>
      </c>
      <c r="AS99" s="30"/>
      <c r="AT99" s="30"/>
      <c r="AU99" s="31">
        <f>SUM(AS99*10+AT99)/AR99*10</f>
        <v>0</v>
      </c>
      <c r="AV99" s="30">
        <v>1</v>
      </c>
      <c r="AW99" s="30"/>
      <c r="AX99" s="30"/>
      <c r="AY99" s="31">
        <f>SUM(AW99*10+AX99)/AV99*10</f>
        <v>0</v>
      </c>
      <c r="AZ99" s="33">
        <f>IF(H99&lt;250,0,IF(H99&lt;500,250,IF(H99&lt;750,"500",IF(H99&lt;1000,750,IF(H99&lt;1500,1000,IF(H99&lt;2000,1500,IF(H99&lt;2500,2000,IF(H99&lt;3000,2500,3000))))))))</f>
        <v>0</v>
      </c>
      <c r="BA99" s="34">
        <v>0</v>
      </c>
      <c r="BB99" s="6">
        <f>AZ99-BA99</f>
        <v>0</v>
      </c>
      <c r="BC99" s="33" t="str">
        <f>IF(BB99=0,"geen actie",CONCATENATE("diploma uitschrijven: ",AZ99," punten"))</f>
        <v>geen actie</v>
      </c>
      <c r="BD99" s="3">
        <v>98</v>
      </c>
    </row>
    <row r="100" spans="1:56" ht="17.25" hidden="1" customHeight="1" x14ac:dyDescent="0.3">
      <c r="A100" s="3">
        <v>99</v>
      </c>
      <c r="B100" s="3" t="str">
        <f>IF(A100=BD100,"v","x")</f>
        <v>v</v>
      </c>
      <c r="C100" s="3"/>
      <c r="D100" s="44"/>
      <c r="E100" s="113"/>
      <c r="F100" s="142"/>
      <c r="G100" s="110"/>
      <c r="H100" s="28">
        <f>SUM(K100+O100+S100+W100+AA100+AE100+AI100+AM100+AQ100+AU100+AY100)</f>
        <v>0</v>
      </c>
      <c r="I100" s="110"/>
      <c r="J100" s="137">
        <f>SUM(2018-I100)</f>
        <v>2018</v>
      </c>
      <c r="K100" s="17"/>
      <c r="L100" s="30">
        <v>1</v>
      </c>
      <c r="M100" s="30"/>
      <c r="N100" s="30"/>
      <c r="O100" s="31">
        <f>SUM(M100*10+N100)/L100*10</f>
        <v>0</v>
      </c>
      <c r="P100" s="30">
        <v>1</v>
      </c>
      <c r="Q100" s="30"/>
      <c r="R100" s="30"/>
      <c r="S100" s="31">
        <f>SUM(Q100*10+R100)/P100*10</f>
        <v>0</v>
      </c>
      <c r="T100" s="30">
        <v>1</v>
      </c>
      <c r="U100" s="30"/>
      <c r="V100" s="30"/>
      <c r="W100" s="31">
        <f>SUM(U100*10+V100)/T100*10</f>
        <v>0</v>
      </c>
      <c r="X100" s="30">
        <v>1</v>
      </c>
      <c r="Y100" s="30"/>
      <c r="Z100" s="30"/>
      <c r="AA100" s="31">
        <f>SUM(Y100*10+Z100)/X100*10</f>
        <v>0</v>
      </c>
      <c r="AB100" s="30">
        <v>1</v>
      </c>
      <c r="AC100" s="30"/>
      <c r="AD100" s="30"/>
      <c r="AE100" s="31">
        <f>SUM(AC100*10+AD100)/AB100*10</f>
        <v>0</v>
      </c>
      <c r="AF100" s="30">
        <v>1</v>
      </c>
      <c r="AG100" s="30"/>
      <c r="AH100" s="30"/>
      <c r="AI100" s="31">
        <f>SUM(AG100*10+AH100)/AF100*10</f>
        <v>0</v>
      </c>
      <c r="AJ100" s="30">
        <v>1</v>
      </c>
      <c r="AK100" s="30"/>
      <c r="AL100" s="30"/>
      <c r="AM100" s="139">
        <f>SUM(AK100*10+AL100)/AJ100*10</f>
        <v>0</v>
      </c>
      <c r="AN100" s="30">
        <v>1</v>
      </c>
      <c r="AO100" s="30"/>
      <c r="AP100" s="30"/>
      <c r="AQ100" s="140">
        <f>SUM(AO100*10+AP100)/AN100*10</f>
        <v>0</v>
      </c>
      <c r="AR100" s="30">
        <v>1</v>
      </c>
      <c r="AS100" s="30"/>
      <c r="AT100" s="30"/>
      <c r="AU100" s="31">
        <f>SUM(AS100*10+AT100)/AR100*10</f>
        <v>0</v>
      </c>
      <c r="AV100" s="30">
        <v>1</v>
      </c>
      <c r="AW100" s="30"/>
      <c r="AX100" s="30"/>
      <c r="AY100" s="31">
        <f>SUM(AW100*10+AX100)/AV100*10</f>
        <v>0</v>
      </c>
      <c r="AZ100" s="33">
        <f>IF(H100&lt;250,0,IF(H100&lt;500,250,IF(H100&lt;750,"500",IF(H100&lt;1000,750,IF(H100&lt;1500,1000,IF(H100&lt;2000,1500,IF(H100&lt;2500,2000,IF(H100&lt;3000,2500,3000))))))))</f>
        <v>0</v>
      </c>
      <c r="BA100" s="34">
        <v>0</v>
      </c>
      <c r="BB100" s="6">
        <f>AZ100-BA100</f>
        <v>0</v>
      </c>
      <c r="BC100" s="33" t="str">
        <f>IF(BB100=0,"geen actie",CONCATENATE("diploma uitschrijven: ",AZ100," punten"))</f>
        <v>geen actie</v>
      </c>
      <c r="BD100" s="3">
        <v>99</v>
      </c>
    </row>
    <row r="101" spans="1:56" ht="17.25" hidden="1" customHeight="1" x14ac:dyDescent="0.3">
      <c r="A101" s="3">
        <v>100</v>
      </c>
      <c r="B101" s="3" t="str">
        <f>IF(A101=BD101,"v","x")</f>
        <v>v</v>
      </c>
      <c r="C101" s="3"/>
      <c r="D101" s="44"/>
      <c r="E101" s="113"/>
      <c r="F101" s="142"/>
      <c r="G101" s="110"/>
      <c r="H101" s="28">
        <f>SUM(K101+O101+S101+W101+AA101+AE101+AI101+AM101+AQ101+AU101+AY101)</f>
        <v>0</v>
      </c>
      <c r="I101" s="110"/>
      <c r="J101" s="137">
        <f>SUM(2018-I101)</f>
        <v>2018</v>
      </c>
      <c r="K101" s="17"/>
      <c r="L101" s="30">
        <v>1</v>
      </c>
      <c r="M101" s="30"/>
      <c r="N101" s="30"/>
      <c r="O101" s="31">
        <f>SUM(M101*10+N101)/L101*10</f>
        <v>0</v>
      </c>
      <c r="P101" s="30">
        <v>1</v>
      </c>
      <c r="Q101" s="30"/>
      <c r="R101" s="30"/>
      <c r="S101" s="31">
        <f>SUM(Q101*10+R101)/P101*10</f>
        <v>0</v>
      </c>
      <c r="T101" s="30">
        <v>1</v>
      </c>
      <c r="U101" s="30"/>
      <c r="V101" s="30"/>
      <c r="W101" s="31">
        <f>SUM(U101*10+V101)/T101*10</f>
        <v>0</v>
      </c>
      <c r="X101" s="30">
        <v>1</v>
      </c>
      <c r="Y101" s="30"/>
      <c r="Z101" s="30"/>
      <c r="AA101" s="31">
        <f>SUM(Y101*10+Z101)/X101*10</f>
        <v>0</v>
      </c>
      <c r="AB101" s="30">
        <v>1</v>
      </c>
      <c r="AC101" s="30"/>
      <c r="AD101" s="30"/>
      <c r="AE101" s="31">
        <f>SUM(AC101*10+AD101)/AB101*10</f>
        <v>0</v>
      </c>
      <c r="AF101" s="30">
        <v>1</v>
      </c>
      <c r="AG101" s="30"/>
      <c r="AH101" s="30"/>
      <c r="AI101" s="31">
        <f>SUM(AG101*10+AH101)/AF101*10</f>
        <v>0</v>
      </c>
      <c r="AJ101" s="30">
        <v>1</v>
      </c>
      <c r="AK101" s="30"/>
      <c r="AL101" s="30"/>
      <c r="AM101" s="139">
        <f>SUM(AK101*10+AL101)/AJ101*10</f>
        <v>0</v>
      </c>
      <c r="AN101" s="30">
        <v>1</v>
      </c>
      <c r="AO101" s="30"/>
      <c r="AP101" s="30"/>
      <c r="AQ101" s="140">
        <f>SUM(AO101*10+AP101)/AN101*10</f>
        <v>0</v>
      </c>
      <c r="AR101" s="30">
        <v>1</v>
      </c>
      <c r="AS101" s="30"/>
      <c r="AT101" s="30"/>
      <c r="AU101" s="31">
        <f>SUM(AS101*10+AT101)/AR101*10</f>
        <v>0</v>
      </c>
      <c r="AV101" s="30">
        <v>1</v>
      </c>
      <c r="AW101" s="30"/>
      <c r="AX101" s="30"/>
      <c r="AY101" s="31">
        <f>SUM(AW101*10+AX101)/AV101*10</f>
        <v>0</v>
      </c>
      <c r="AZ101" s="33">
        <f>IF(H101&lt;250,0,IF(H101&lt;500,250,IF(H101&lt;750,"500",IF(H101&lt;1000,750,IF(H101&lt;1500,1000,IF(H101&lt;2000,1500,IF(H101&lt;2500,2000,IF(H101&lt;3000,2500,3000))))))))</f>
        <v>0</v>
      </c>
      <c r="BA101" s="34">
        <v>0</v>
      </c>
      <c r="BB101" s="6">
        <f>AZ101-BA101</f>
        <v>0</v>
      </c>
      <c r="BC101" s="33" t="str">
        <f>IF(BB101=0,"geen actie",CONCATENATE("diploma uitschrijven: ",AZ101," punten"))</f>
        <v>geen actie</v>
      </c>
      <c r="BD101" s="3">
        <v>100</v>
      </c>
    </row>
    <row r="102" spans="1:56" ht="17.25" hidden="1" customHeight="1" x14ac:dyDescent="0.3">
      <c r="A102" s="3">
        <v>101</v>
      </c>
      <c r="B102" s="3" t="str">
        <f>IF(A102=BD102,"v","x")</f>
        <v>v</v>
      </c>
      <c r="C102" s="3"/>
      <c r="D102" s="44"/>
      <c r="E102" s="113"/>
      <c r="F102" s="142"/>
      <c r="G102" s="110"/>
      <c r="H102" s="28">
        <f>SUM(K102+O102+S102+W102+AA102+AE102+AI102+AM102+AQ102+AU102+AY102)</f>
        <v>0</v>
      </c>
      <c r="I102" s="110"/>
      <c r="J102" s="137">
        <f>SUM(2018-I102)</f>
        <v>2018</v>
      </c>
      <c r="K102" s="17"/>
      <c r="L102" s="30">
        <v>1</v>
      </c>
      <c r="M102" s="30"/>
      <c r="N102" s="30"/>
      <c r="O102" s="31">
        <f>SUM(M102*10+N102)/L102*10</f>
        <v>0</v>
      </c>
      <c r="P102" s="30">
        <v>1</v>
      </c>
      <c r="Q102" s="30"/>
      <c r="R102" s="30"/>
      <c r="S102" s="31">
        <f>SUM(Q102*10+R102)/P102*10</f>
        <v>0</v>
      </c>
      <c r="T102" s="30">
        <v>1</v>
      </c>
      <c r="U102" s="30"/>
      <c r="V102" s="30"/>
      <c r="W102" s="31">
        <f>SUM(U102*10+V102)/T102*10</f>
        <v>0</v>
      </c>
      <c r="X102" s="30">
        <v>1</v>
      </c>
      <c r="Y102" s="30"/>
      <c r="Z102" s="30"/>
      <c r="AA102" s="31">
        <f>SUM(Y102*10+Z102)/X102*10</f>
        <v>0</v>
      </c>
      <c r="AB102" s="30">
        <v>1</v>
      </c>
      <c r="AC102" s="30"/>
      <c r="AD102" s="30"/>
      <c r="AE102" s="31">
        <f>SUM(AC102*10+AD102)/AB102*10</f>
        <v>0</v>
      </c>
      <c r="AF102" s="30">
        <v>1</v>
      </c>
      <c r="AG102" s="30"/>
      <c r="AH102" s="30"/>
      <c r="AI102" s="31">
        <f>SUM(AG102*10+AH102)/AF102*10</f>
        <v>0</v>
      </c>
      <c r="AJ102" s="30">
        <v>1</v>
      </c>
      <c r="AK102" s="30"/>
      <c r="AL102" s="30"/>
      <c r="AM102" s="139">
        <f>SUM(AK102*10+AL102)/AJ102*10</f>
        <v>0</v>
      </c>
      <c r="AN102" s="30">
        <v>1</v>
      </c>
      <c r="AO102" s="30"/>
      <c r="AP102" s="30"/>
      <c r="AQ102" s="140">
        <f>SUM(AO102*10+AP102)/AN102*10</f>
        <v>0</v>
      </c>
      <c r="AR102" s="30">
        <v>1</v>
      </c>
      <c r="AS102" s="30"/>
      <c r="AT102" s="30"/>
      <c r="AU102" s="31">
        <f>SUM(AS102*10+AT102)/AR102*10</f>
        <v>0</v>
      </c>
      <c r="AV102" s="30">
        <v>1</v>
      </c>
      <c r="AW102" s="30"/>
      <c r="AX102" s="30"/>
      <c r="AY102" s="31">
        <f>SUM(AW102*10+AX102)/AV102*10</f>
        <v>0</v>
      </c>
      <c r="AZ102" s="33">
        <f>IF(H102&lt;250,0,IF(H102&lt;500,250,IF(H102&lt;750,"500",IF(H102&lt;1000,750,IF(H102&lt;1500,1000,IF(H102&lt;2000,1500,IF(H102&lt;2500,2000,IF(H102&lt;3000,2500,3000))))))))</f>
        <v>0</v>
      </c>
      <c r="BA102" s="34">
        <v>0</v>
      </c>
      <c r="BB102" s="6">
        <f>AZ102-BA102</f>
        <v>0</v>
      </c>
      <c r="BC102" s="33" t="str">
        <f>IF(BB102=0,"geen actie",CONCATENATE("diploma uitschrijven: ",AZ102," punten"))</f>
        <v>geen actie</v>
      </c>
      <c r="BD102" s="3">
        <v>101</v>
      </c>
    </row>
    <row r="103" spans="1:56" ht="17.25" hidden="1" customHeight="1" x14ac:dyDescent="0.3">
      <c r="A103" s="3">
        <v>102</v>
      </c>
      <c r="B103" s="3" t="str">
        <f>IF(A103=BD103,"v","x")</f>
        <v>v</v>
      </c>
      <c r="C103" s="3"/>
      <c r="D103" s="44"/>
      <c r="E103" s="113"/>
      <c r="F103" s="142"/>
      <c r="G103" s="110"/>
      <c r="H103" s="28">
        <f>SUM(K103+O103+S103+W103+AA103+AE103+AI103+AM103+AQ103+AU103+AY103)</f>
        <v>0</v>
      </c>
      <c r="I103" s="110"/>
      <c r="J103" s="137">
        <f>SUM(2018-I103)</f>
        <v>2018</v>
      </c>
      <c r="K103" s="17"/>
      <c r="L103" s="30">
        <v>1</v>
      </c>
      <c r="M103" s="30"/>
      <c r="N103" s="30"/>
      <c r="O103" s="31">
        <f>SUM(M103*10+N103)/L103*10</f>
        <v>0</v>
      </c>
      <c r="P103" s="30">
        <v>1</v>
      </c>
      <c r="Q103" s="30"/>
      <c r="R103" s="30"/>
      <c r="S103" s="31">
        <f>SUM(Q103*10+R103)/P103*10</f>
        <v>0</v>
      </c>
      <c r="T103" s="30">
        <v>1</v>
      </c>
      <c r="U103" s="30"/>
      <c r="V103" s="30"/>
      <c r="W103" s="31">
        <f>SUM(U103*10+V103)/T103*10</f>
        <v>0</v>
      </c>
      <c r="X103" s="30">
        <v>1</v>
      </c>
      <c r="Y103" s="30"/>
      <c r="Z103" s="30"/>
      <c r="AA103" s="31">
        <f>SUM(Y103*10+Z103)/X103*10</f>
        <v>0</v>
      </c>
      <c r="AB103" s="30">
        <v>1</v>
      </c>
      <c r="AC103" s="30"/>
      <c r="AD103" s="30"/>
      <c r="AE103" s="31">
        <f>SUM(AC103*10+AD103)/AB103*10</f>
        <v>0</v>
      </c>
      <c r="AF103" s="30">
        <v>1</v>
      </c>
      <c r="AG103" s="30"/>
      <c r="AH103" s="30"/>
      <c r="AI103" s="31">
        <f>SUM(AG103*10+AH103)/AF103*10</f>
        <v>0</v>
      </c>
      <c r="AJ103" s="30">
        <v>1</v>
      </c>
      <c r="AK103" s="30"/>
      <c r="AL103" s="30"/>
      <c r="AM103" s="139">
        <f>SUM(AK103*10+AL103)/AJ103*10</f>
        <v>0</v>
      </c>
      <c r="AN103" s="30">
        <v>1</v>
      </c>
      <c r="AO103" s="30"/>
      <c r="AP103" s="30"/>
      <c r="AQ103" s="140">
        <f>SUM(AO103*10+AP103)/AN103*10</f>
        <v>0</v>
      </c>
      <c r="AR103" s="30">
        <v>1</v>
      </c>
      <c r="AS103" s="30"/>
      <c r="AT103" s="30"/>
      <c r="AU103" s="31">
        <f>SUM(AS103*10+AT103)/AR103*10</f>
        <v>0</v>
      </c>
      <c r="AV103" s="30">
        <v>1</v>
      </c>
      <c r="AW103" s="30"/>
      <c r="AX103" s="30"/>
      <c r="AY103" s="31">
        <f>SUM(AW103*10+AX103)/AV103*10</f>
        <v>0</v>
      </c>
      <c r="AZ103" s="33">
        <f>IF(H103&lt;250,0,IF(H103&lt;500,250,IF(H103&lt;750,"500",IF(H103&lt;1000,750,IF(H103&lt;1500,1000,IF(H103&lt;2000,1500,IF(H103&lt;2500,2000,IF(H103&lt;3000,2500,3000))))))))</f>
        <v>0</v>
      </c>
      <c r="BA103" s="34">
        <v>0</v>
      </c>
      <c r="BB103" s="6">
        <f>AZ103-BA103</f>
        <v>0</v>
      </c>
      <c r="BC103" s="33" t="str">
        <f>IF(BB103=0,"geen actie",CONCATENATE("diploma uitschrijven: ",AZ103," punten"))</f>
        <v>geen actie</v>
      </c>
      <c r="BD103" s="3">
        <v>102</v>
      </c>
    </row>
    <row r="104" spans="1:56" ht="17.25" hidden="1" customHeight="1" x14ac:dyDescent="0.3">
      <c r="A104" s="3">
        <v>103</v>
      </c>
      <c r="B104" s="3" t="str">
        <f>IF(A104=BD104,"v","x")</f>
        <v>v</v>
      </c>
      <c r="C104" s="3"/>
      <c r="D104" s="44"/>
      <c r="E104" s="113"/>
      <c r="F104" s="142"/>
      <c r="G104" s="110"/>
      <c r="H104" s="28">
        <f>SUM(K104+O104+S104+W104+AA104+AE104+AI104+AM104+AQ104+AU104+AY104)</f>
        <v>0</v>
      </c>
      <c r="I104" s="110"/>
      <c r="J104" s="137">
        <f>SUM(2018-I104)</f>
        <v>2018</v>
      </c>
      <c r="K104" s="17"/>
      <c r="L104" s="30">
        <v>1</v>
      </c>
      <c r="M104" s="30"/>
      <c r="N104" s="30"/>
      <c r="O104" s="31">
        <f>SUM(M104*10+N104)/L104*10</f>
        <v>0</v>
      </c>
      <c r="P104" s="30">
        <v>1</v>
      </c>
      <c r="Q104" s="30"/>
      <c r="R104" s="30"/>
      <c r="S104" s="31">
        <f>SUM(Q104*10+R104)/P104*10</f>
        <v>0</v>
      </c>
      <c r="T104" s="30">
        <v>1</v>
      </c>
      <c r="U104" s="30"/>
      <c r="V104" s="30"/>
      <c r="W104" s="31">
        <f>SUM(U104*10+V104)/T104*10</f>
        <v>0</v>
      </c>
      <c r="X104" s="30">
        <v>1</v>
      </c>
      <c r="Y104" s="30"/>
      <c r="Z104" s="30"/>
      <c r="AA104" s="31">
        <f>SUM(Y104*10+Z104)/X104*10</f>
        <v>0</v>
      </c>
      <c r="AB104" s="30">
        <v>1</v>
      </c>
      <c r="AC104" s="30"/>
      <c r="AD104" s="30"/>
      <c r="AE104" s="31">
        <f>SUM(AC104*10+AD104)/AB104*10</f>
        <v>0</v>
      </c>
      <c r="AF104" s="30">
        <v>1</v>
      </c>
      <c r="AG104" s="30"/>
      <c r="AH104" s="30"/>
      <c r="AI104" s="31">
        <f>SUM(AG104*10+AH104)/AF104*10</f>
        <v>0</v>
      </c>
      <c r="AJ104" s="30">
        <v>1</v>
      </c>
      <c r="AK104" s="30"/>
      <c r="AL104" s="30"/>
      <c r="AM104" s="139">
        <f>SUM(AK104*10+AL104)/AJ104*10</f>
        <v>0</v>
      </c>
      <c r="AN104" s="30">
        <v>1</v>
      </c>
      <c r="AO104" s="30"/>
      <c r="AP104" s="30"/>
      <c r="AQ104" s="140">
        <f>SUM(AO104*10+AP104)/AN104*10</f>
        <v>0</v>
      </c>
      <c r="AR104" s="30">
        <v>1</v>
      </c>
      <c r="AS104" s="30"/>
      <c r="AT104" s="30"/>
      <c r="AU104" s="31">
        <f>SUM(AS104*10+AT104)/AR104*10</f>
        <v>0</v>
      </c>
      <c r="AV104" s="30">
        <v>1</v>
      </c>
      <c r="AW104" s="30"/>
      <c r="AX104" s="30"/>
      <c r="AY104" s="31">
        <f>SUM(AW104*10+AX104)/AV104*10</f>
        <v>0</v>
      </c>
      <c r="AZ104" s="33">
        <f>IF(H104&lt;250,0,IF(H104&lt;500,250,IF(H104&lt;750,"500",IF(H104&lt;1000,750,IF(H104&lt;1500,1000,IF(H104&lt;2000,1500,IF(H104&lt;2500,2000,IF(H104&lt;3000,2500,3000))))))))</f>
        <v>0</v>
      </c>
      <c r="BA104" s="34">
        <v>0</v>
      </c>
      <c r="BB104" s="6">
        <f>AZ104-BA104</f>
        <v>0</v>
      </c>
      <c r="BC104" s="33" t="str">
        <f>IF(BB104=0,"geen actie",CONCATENATE("diploma uitschrijven: ",AZ104," punten"))</f>
        <v>geen actie</v>
      </c>
      <c r="BD104" s="3">
        <v>103</v>
      </c>
    </row>
    <row r="105" spans="1:56" ht="17.25" hidden="1" customHeight="1" x14ac:dyDescent="0.3">
      <c r="A105" s="3">
        <v>104</v>
      </c>
      <c r="B105" s="3" t="str">
        <f>IF(A105=BD105,"v","x")</f>
        <v>v</v>
      </c>
      <c r="C105" s="3"/>
      <c r="D105" s="44"/>
      <c r="E105" s="113"/>
      <c r="F105" s="142"/>
      <c r="G105" s="110"/>
      <c r="H105" s="28">
        <f>SUM(K105+O105+S105+W105+AA105+AE105+AI105+AM105+AQ105+AU105+AY105)</f>
        <v>0</v>
      </c>
      <c r="I105" s="110"/>
      <c r="J105" s="137">
        <f>SUM(2018-I105)</f>
        <v>2018</v>
      </c>
      <c r="K105" s="17"/>
      <c r="L105" s="30">
        <v>1</v>
      </c>
      <c r="M105" s="30"/>
      <c r="N105" s="30"/>
      <c r="O105" s="31">
        <f>SUM(M105*10+N105)/L105*10</f>
        <v>0</v>
      </c>
      <c r="P105" s="30">
        <v>1</v>
      </c>
      <c r="Q105" s="30"/>
      <c r="R105" s="30"/>
      <c r="S105" s="31">
        <f>SUM(Q105*10+R105)/P105*10</f>
        <v>0</v>
      </c>
      <c r="T105" s="30">
        <v>1</v>
      </c>
      <c r="U105" s="30"/>
      <c r="V105" s="30"/>
      <c r="W105" s="31">
        <f>SUM(U105*10+V105)/T105*10</f>
        <v>0</v>
      </c>
      <c r="X105" s="30">
        <v>1</v>
      </c>
      <c r="Y105" s="30"/>
      <c r="Z105" s="30"/>
      <c r="AA105" s="31">
        <f>SUM(Y105*10+Z105)/X105*10</f>
        <v>0</v>
      </c>
      <c r="AB105" s="30">
        <v>1</v>
      </c>
      <c r="AC105" s="30"/>
      <c r="AD105" s="30"/>
      <c r="AE105" s="31">
        <f>SUM(AC105*10+AD105)/AB105*10</f>
        <v>0</v>
      </c>
      <c r="AF105" s="30">
        <v>1</v>
      </c>
      <c r="AG105" s="30"/>
      <c r="AH105" s="30"/>
      <c r="AI105" s="31">
        <f>SUM(AG105*10+AH105)/AF105*10</f>
        <v>0</v>
      </c>
      <c r="AJ105" s="30">
        <v>1</v>
      </c>
      <c r="AK105" s="30"/>
      <c r="AL105" s="30"/>
      <c r="AM105" s="139">
        <f>SUM(AK105*10+AL105)/AJ105*10</f>
        <v>0</v>
      </c>
      <c r="AN105" s="30">
        <v>1</v>
      </c>
      <c r="AO105" s="30"/>
      <c r="AP105" s="30"/>
      <c r="AQ105" s="140">
        <f>SUM(AO105*10+AP105)/AN105*10</f>
        <v>0</v>
      </c>
      <c r="AR105" s="30">
        <v>1</v>
      </c>
      <c r="AS105" s="30"/>
      <c r="AT105" s="30"/>
      <c r="AU105" s="31">
        <f>SUM(AS105*10+AT105)/AR105*10</f>
        <v>0</v>
      </c>
      <c r="AV105" s="30">
        <v>1</v>
      </c>
      <c r="AW105" s="30"/>
      <c r="AX105" s="30"/>
      <c r="AY105" s="31">
        <f>SUM(AW105*10+AX105)/AV105*10</f>
        <v>0</v>
      </c>
      <c r="AZ105" s="33">
        <f>IF(H105&lt;250,0,IF(H105&lt;500,250,IF(H105&lt;750,"500",IF(H105&lt;1000,750,IF(H105&lt;1500,1000,IF(H105&lt;2000,1500,IF(H105&lt;2500,2000,IF(H105&lt;3000,2500,3000))))))))</f>
        <v>0</v>
      </c>
      <c r="BA105" s="34">
        <v>0</v>
      </c>
      <c r="BB105" s="6">
        <f>AZ105-BA105</f>
        <v>0</v>
      </c>
      <c r="BC105" s="33" t="str">
        <f>IF(BB105=0,"geen actie",CONCATENATE("diploma uitschrijven: ",AZ105," punten"))</f>
        <v>geen actie</v>
      </c>
      <c r="BD105" s="3">
        <v>104</v>
      </c>
    </row>
    <row r="106" spans="1:56" ht="17.25" hidden="1" customHeight="1" x14ac:dyDescent="0.3">
      <c r="A106" s="3">
        <v>105</v>
      </c>
      <c r="B106" s="3" t="str">
        <f>IF(A106=BD106,"v","x")</f>
        <v>v</v>
      </c>
      <c r="C106" s="3"/>
      <c r="D106" s="44"/>
      <c r="E106" s="113"/>
      <c r="F106" s="142"/>
      <c r="G106" s="110"/>
      <c r="H106" s="28">
        <f>SUM(K106+O106+S106+W106+AA106+AE106+AI106+AM106+AQ106+AU106+AY106)</f>
        <v>0</v>
      </c>
      <c r="I106" s="110"/>
      <c r="J106" s="137">
        <f>SUM(2018-I106)</f>
        <v>2018</v>
      </c>
      <c r="K106" s="17"/>
      <c r="L106" s="30">
        <v>1</v>
      </c>
      <c r="M106" s="30"/>
      <c r="N106" s="30"/>
      <c r="O106" s="31">
        <f>SUM(M106*10+N106)/L106*10</f>
        <v>0</v>
      </c>
      <c r="P106" s="30">
        <v>1</v>
      </c>
      <c r="Q106" s="30"/>
      <c r="R106" s="30"/>
      <c r="S106" s="31">
        <f>SUM(Q106*10+R106)/P106*10</f>
        <v>0</v>
      </c>
      <c r="T106" s="30">
        <v>1</v>
      </c>
      <c r="U106" s="30"/>
      <c r="V106" s="30"/>
      <c r="W106" s="31">
        <f>SUM(U106*10+V106)/T106*10</f>
        <v>0</v>
      </c>
      <c r="X106" s="30">
        <v>1</v>
      </c>
      <c r="Y106" s="30"/>
      <c r="Z106" s="30"/>
      <c r="AA106" s="31">
        <f>SUM(Y106*10+Z106)/X106*10</f>
        <v>0</v>
      </c>
      <c r="AB106" s="30">
        <v>1</v>
      </c>
      <c r="AC106" s="30"/>
      <c r="AD106" s="30"/>
      <c r="AE106" s="31">
        <f>SUM(AC106*10+AD106)/AB106*10</f>
        <v>0</v>
      </c>
      <c r="AF106" s="30">
        <v>1</v>
      </c>
      <c r="AG106" s="30"/>
      <c r="AH106" s="30"/>
      <c r="AI106" s="31">
        <f>SUM(AG106*10+AH106)/AF106*10</f>
        <v>0</v>
      </c>
      <c r="AJ106" s="30">
        <v>1</v>
      </c>
      <c r="AK106" s="30"/>
      <c r="AL106" s="30"/>
      <c r="AM106" s="139">
        <f>SUM(AK106*10+AL106)/AJ106*10</f>
        <v>0</v>
      </c>
      <c r="AN106" s="30">
        <v>1</v>
      </c>
      <c r="AO106" s="30"/>
      <c r="AP106" s="30"/>
      <c r="AQ106" s="140">
        <f>SUM(AO106*10+AP106)/AN106*10</f>
        <v>0</v>
      </c>
      <c r="AR106" s="30">
        <v>1</v>
      </c>
      <c r="AS106" s="30"/>
      <c r="AT106" s="30"/>
      <c r="AU106" s="31">
        <f>SUM(AS106*10+AT106)/AR106*10</f>
        <v>0</v>
      </c>
      <c r="AV106" s="30">
        <v>1</v>
      </c>
      <c r="AW106" s="30"/>
      <c r="AX106" s="30"/>
      <c r="AY106" s="31">
        <f>SUM(AW106*10+AX106)/AV106*10</f>
        <v>0</v>
      </c>
      <c r="AZ106" s="33">
        <f>IF(H106&lt;250,0,IF(H106&lt;500,250,IF(H106&lt;750,"500",IF(H106&lt;1000,750,IF(H106&lt;1500,1000,IF(H106&lt;2000,1500,IF(H106&lt;2500,2000,IF(H106&lt;3000,2500,3000))))))))</f>
        <v>0</v>
      </c>
      <c r="BA106" s="34">
        <v>0</v>
      </c>
      <c r="BB106" s="6">
        <f>AZ106-BA106</f>
        <v>0</v>
      </c>
      <c r="BC106" s="33" t="str">
        <f>IF(BB106=0,"geen actie",CONCATENATE("diploma uitschrijven: ",AZ106," punten"))</f>
        <v>geen actie</v>
      </c>
      <c r="BD106" s="3">
        <v>105</v>
      </c>
    </row>
    <row r="107" spans="1:56" ht="17.25" hidden="1" customHeight="1" x14ac:dyDescent="0.3">
      <c r="A107" s="3">
        <v>106</v>
      </c>
      <c r="B107" s="3" t="str">
        <f>IF(A107=BD107,"v","x")</f>
        <v>v</v>
      </c>
      <c r="C107" s="3"/>
      <c r="D107" s="44"/>
      <c r="E107" s="113"/>
      <c r="F107" s="142"/>
      <c r="G107" s="110"/>
      <c r="H107" s="28">
        <f>SUM(K107+O107+S107+W107+AA107+AE107+AI107+AM107+AQ107+AU107+AY107)</f>
        <v>0</v>
      </c>
      <c r="I107" s="110"/>
      <c r="J107" s="137">
        <f>SUM(2018-I107)</f>
        <v>2018</v>
      </c>
      <c r="K107" s="17"/>
      <c r="L107" s="30">
        <v>1</v>
      </c>
      <c r="M107" s="30"/>
      <c r="N107" s="30"/>
      <c r="O107" s="31">
        <f>SUM(M107*10+N107)/L107*10</f>
        <v>0</v>
      </c>
      <c r="P107" s="30">
        <v>1</v>
      </c>
      <c r="Q107" s="30"/>
      <c r="R107" s="30"/>
      <c r="S107" s="31">
        <f>SUM(Q107*10+R107)/P107*10</f>
        <v>0</v>
      </c>
      <c r="T107" s="30">
        <v>1</v>
      </c>
      <c r="U107" s="30"/>
      <c r="V107" s="30"/>
      <c r="W107" s="31">
        <f>SUM(U107*10+V107)/T107*10</f>
        <v>0</v>
      </c>
      <c r="X107" s="30">
        <v>1</v>
      </c>
      <c r="Y107" s="30"/>
      <c r="Z107" s="30"/>
      <c r="AA107" s="31">
        <f>SUM(Y107*10+Z107)/X107*10</f>
        <v>0</v>
      </c>
      <c r="AB107" s="30">
        <v>1</v>
      </c>
      <c r="AC107" s="30"/>
      <c r="AD107" s="30"/>
      <c r="AE107" s="31">
        <f>SUM(AC107*10+AD107)/AB107*10</f>
        <v>0</v>
      </c>
      <c r="AF107" s="30">
        <v>1</v>
      </c>
      <c r="AG107" s="30"/>
      <c r="AH107" s="30"/>
      <c r="AI107" s="31">
        <f>SUM(AG107*10+AH107)/AF107*10</f>
        <v>0</v>
      </c>
      <c r="AJ107" s="30">
        <v>1</v>
      </c>
      <c r="AK107" s="30"/>
      <c r="AL107" s="30"/>
      <c r="AM107" s="139">
        <f>SUM(AK107*10+AL107)/AJ107*10</f>
        <v>0</v>
      </c>
      <c r="AN107" s="30">
        <v>1</v>
      </c>
      <c r="AO107" s="30"/>
      <c r="AP107" s="30"/>
      <c r="AQ107" s="140">
        <f>SUM(AO107*10+AP107)/AN107*10</f>
        <v>0</v>
      </c>
      <c r="AR107" s="30">
        <v>1</v>
      </c>
      <c r="AS107" s="30"/>
      <c r="AT107" s="30"/>
      <c r="AU107" s="31">
        <f>SUM(AS107*10+AT107)/AR107*10</f>
        <v>0</v>
      </c>
      <c r="AV107" s="30">
        <v>1</v>
      </c>
      <c r="AW107" s="30"/>
      <c r="AX107" s="30"/>
      <c r="AY107" s="31">
        <f>SUM(AW107*10+AX107)/AV107*10</f>
        <v>0</v>
      </c>
      <c r="AZ107" s="33">
        <f>IF(H107&lt;250,0,IF(H107&lt;500,250,IF(H107&lt;750,"500",IF(H107&lt;1000,750,IF(H107&lt;1500,1000,IF(H107&lt;2000,1500,IF(H107&lt;2500,2000,IF(H107&lt;3000,2500,3000))))))))</f>
        <v>0</v>
      </c>
      <c r="BA107" s="34">
        <v>0</v>
      </c>
      <c r="BB107" s="6">
        <f>AZ107-BA107</f>
        <v>0</v>
      </c>
      <c r="BC107" s="33" t="str">
        <f>IF(BB107=0,"geen actie",CONCATENATE("diploma uitschrijven: ",AZ107," punten"))</f>
        <v>geen actie</v>
      </c>
      <c r="BD107" s="3">
        <v>106</v>
      </c>
    </row>
    <row r="108" spans="1:56" ht="17.25" hidden="1" customHeight="1" x14ac:dyDescent="0.3">
      <c r="A108" s="3">
        <v>107</v>
      </c>
      <c r="B108" s="3" t="str">
        <f>IF(A108=BD108,"v","x")</f>
        <v>v</v>
      </c>
      <c r="C108" s="3"/>
      <c r="D108" s="44"/>
      <c r="E108" s="113"/>
      <c r="F108" s="142"/>
      <c r="G108" s="110"/>
      <c r="H108" s="28">
        <f>SUM(K108+O108+S108+W108+AA108+AE108+AI108+AM108+AQ108+AU108+AY108)</f>
        <v>0</v>
      </c>
      <c r="I108" s="110"/>
      <c r="J108" s="137">
        <f>SUM(2018-I108)</f>
        <v>2018</v>
      </c>
      <c r="K108" s="17"/>
      <c r="L108" s="30">
        <v>1</v>
      </c>
      <c r="M108" s="30"/>
      <c r="N108" s="30"/>
      <c r="O108" s="31">
        <f>SUM(M108*10+N108)/L108*10</f>
        <v>0</v>
      </c>
      <c r="P108" s="30">
        <v>1</v>
      </c>
      <c r="Q108" s="30"/>
      <c r="R108" s="30"/>
      <c r="S108" s="31">
        <f>SUM(Q108*10+R108)/P108*10</f>
        <v>0</v>
      </c>
      <c r="T108" s="30">
        <v>1</v>
      </c>
      <c r="U108" s="30"/>
      <c r="V108" s="30"/>
      <c r="W108" s="31">
        <f>SUM(U108*10+V108)/T108*10</f>
        <v>0</v>
      </c>
      <c r="X108" s="30">
        <v>1</v>
      </c>
      <c r="Y108" s="30"/>
      <c r="Z108" s="30"/>
      <c r="AA108" s="31">
        <f>SUM(Y108*10+Z108)/X108*10</f>
        <v>0</v>
      </c>
      <c r="AB108" s="30">
        <v>1</v>
      </c>
      <c r="AC108" s="30"/>
      <c r="AD108" s="30"/>
      <c r="AE108" s="31">
        <f>SUM(AC108*10+AD108)/AB108*10</f>
        <v>0</v>
      </c>
      <c r="AF108" s="30">
        <v>1</v>
      </c>
      <c r="AG108" s="30"/>
      <c r="AH108" s="30"/>
      <c r="AI108" s="31">
        <f>SUM(AG108*10+AH108)/AF108*10</f>
        <v>0</v>
      </c>
      <c r="AJ108" s="30">
        <v>1</v>
      </c>
      <c r="AK108" s="30"/>
      <c r="AL108" s="30"/>
      <c r="AM108" s="139">
        <f>SUM(AK108*10+AL108)/AJ108*10</f>
        <v>0</v>
      </c>
      <c r="AN108" s="30">
        <v>1</v>
      </c>
      <c r="AO108" s="30"/>
      <c r="AP108" s="30"/>
      <c r="AQ108" s="140">
        <f>SUM(AO108*10+AP108)/AN108*10</f>
        <v>0</v>
      </c>
      <c r="AR108" s="30">
        <v>1</v>
      </c>
      <c r="AS108" s="30"/>
      <c r="AT108" s="30"/>
      <c r="AU108" s="31">
        <f>SUM(AS108*10+AT108)/AR108*10</f>
        <v>0</v>
      </c>
      <c r="AV108" s="30">
        <v>1</v>
      </c>
      <c r="AW108" s="30"/>
      <c r="AX108" s="30"/>
      <c r="AY108" s="31">
        <f>SUM(AW108*10+AX108)/AV108*10</f>
        <v>0</v>
      </c>
      <c r="AZ108" s="33">
        <f>IF(H108&lt;250,0,IF(H108&lt;500,250,IF(H108&lt;750,"500",IF(H108&lt;1000,750,IF(H108&lt;1500,1000,IF(H108&lt;2000,1500,IF(H108&lt;2500,2000,IF(H108&lt;3000,2500,3000))))))))</f>
        <v>0</v>
      </c>
      <c r="BA108" s="34">
        <v>0</v>
      </c>
      <c r="BB108" s="6">
        <f>AZ108-BA108</f>
        <v>0</v>
      </c>
      <c r="BC108" s="33" t="str">
        <f>IF(BB108=0,"geen actie",CONCATENATE("diploma uitschrijven: ",AZ108," punten"))</f>
        <v>geen actie</v>
      </c>
      <c r="BD108" s="3">
        <v>107</v>
      </c>
    </row>
    <row r="109" spans="1:56" ht="17.25" hidden="1" customHeight="1" x14ac:dyDescent="0.3">
      <c r="A109" s="3">
        <v>108</v>
      </c>
      <c r="B109" s="3" t="str">
        <f>IF(A109=BD109,"v","x")</f>
        <v>v</v>
      </c>
      <c r="C109" s="3"/>
      <c r="D109" s="44"/>
      <c r="E109" s="113"/>
      <c r="F109" s="142"/>
      <c r="G109" s="110"/>
      <c r="H109" s="28">
        <f>SUM(K109+O109+S109+W109+AA109+AE109+AI109+AM109+AQ109+AU109+AY109)</f>
        <v>0</v>
      </c>
      <c r="I109" s="110"/>
      <c r="J109" s="137">
        <f>SUM(2018-I109)</f>
        <v>2018</v>
      </c>
      <c r="K109" s="17"/>
      <c r="L109" s="30">
        <v>1</v>
      </c>
      <c r="M109" s="30"/>
      <c r="N109" s="30"/>
      <c r="O109" s="31">
        <f>SUM(M109*10+N109)/L109*10</f>
        <v>0</v>
      </c>
      <c r="P109" s="30">
        <v>1</v>
      </c>
      <c r="Q109" s="30"/>
      <c r="R109" s="30"/>
      <c r="S109" s="31">
        <f>SUM(Q109*10+R109)/P109*10</f>
        <v>0</v>
      </c>
      <c r="T109" s="30">
        <v>1</v>
      </c>
      <c r="U109" s="30"/>
      <c r="V109" s="30"/>
      <c r="W109" s="31">
        <f>SUM(U109*10+V109)/T109*10</f>
        <v>0</v>
      </c>
      <c r="X109" s="30">
        <v>1</v>
      </c>
      <c r="Y109" s="30"/>
      <c r="Z109" s="30"/>
      <c r="AA109" s="31">
        <f>SUM(Y109*10+Z109)/X109*10</f>
        <v>0</v>
      </c>
      <c r="AB109" s="30">
        <v>1</v>
      </c>
      <c r="AC109" s="30"/>
      <c r="AD109" s="30"/>
      <c r="AE109" s="31">
        <f>SUM(AC109*10+AD109)/AB109*10</f>
        <v>0</v>
      </c>
      <c r="AF109" s="30">
        <v>1</v>
      </c>
      <c r="AG109" s="30"/>
      <c r="AH109" s="30"/>
      <c r="AI109" s="31">
        <f>SUM(AG109*10+AH109)/AF109*10</f>
        <v>0</v>
      </c>
      <c r="AJ109" s="30">
        <v>1</v>
      </c>
      <c r="AK109" s="30"/>
      <c r="AL109" s="30"/>
      <c r="AM109" s="139">
        <f>SUM(AK109*10+AL109)/AJ109*10</f>
        <v>0</v>
      </c>
      <c r="AN109" s="30">
        <v>1</v>
      </c>
      <c r="AO109" s="30"/>
      <c r="AP109" s="30"/>
      <c r="AQ109" s="140">
        <f>SUM(AO109*10+AP109)/AN109*10</f>
        <v>0</v>
      </c>
      <c r="AR109" s="30">
        <v>1</v>
      </c>
      <c r="AS109" s="30"/>
      <c r="AT109" s="30"/>
      <c r="AU109" s="31">
        <f>SUM(AS109*10+AT109)/AR109*10</f>
        <v>0</v>
      </c>
      <c r="AV109" s="30">
        <v>1</v>
      </c>
      <c r="AW109" s="30"/>
      <c r="AX109" s="30"/>
      <c r="AY109" s="31">
        <f>SUM(AW109*10+AX109)/AV109*10</f>
        <v>0</v>
      </c>
      <c r="AZ109" s="33">
        <f>IF(H109&lt;250,0,IF(H109&lt;500,250,IF(H109&lt;750,"500",IF(H109&lt;1000,750,IF(H109&lt;1500,1000,IF(H109&lt;2000,1500,IF(H109&lt;2500,2000,IF(H109&lt;3000,2500,3000))))))))</f>
        <v>0</v>
      </c>
      <c r="BA109" s="34">
        <v>0</v>
      </c>
      <c r="BB109" s="6">
        <f>AZ109-BA109</f>
        <v>0</v>
      </c>
      <c r="BC109" s="33" t="str">
        <f>IF(BB109=0,"geen actie",CONCATENATE("diploma uitschrijven: ",AZ109," punten"))</f>
        <v>geen actie</v>
      </c>
      <c r="BD109" s="3">
        <v>108</v>
      </c>
    </row>
    <row r="110" spans="1:56" ht="17.25" hidden="1" customHeight="1" x14ac:dyDescent="0.3">
      <c r="A110" s="3">
        <v>109</v>
      </c>
      <c r="B110" s="3" t="str">
        <f>IF(A110=BD110,"v","x")</f>
        <v>v</v>
      </c>
      <c r="C110" s="3"/>
      <c r="D110" s="44"/>
      <c r="E110" s="113"/>
      <c r="F110" s="142"/>
      <c r="G110" s="110"/>
      <c r="H110" s="28">
        <f>SUM(K110+O110+S110+W110+AA110+AE110+AI110+AM110+AQ110+AU110+AY110)</f>
        <v>0</v>
      </c>
      <c r="I110" s="110"/>
      <c r="J110" s="137">
        <f>SUM(2018-I110)</f>
        <v>2018</v>
      </c>
      <c r="K110" s="17"/>
      <c r="L110" s="30">
        <v>1</v>
      </c>
      <c r="M110" s="30"/>
      <c r="N110" s="30"/>
      <c r="O110" s="31">
        <f>SUM(M110*10+N110)/L110*10</f>
        <v>0</v>
      </c>
      <c r="P110" s="30">
        <v>1</v>
      </c>
      <c r="Q110" s="30"/>
      <c r="R110" s="30"/>
      <c r="S110" s="31">
        <f>SUM(Q110*10+R110)/P110*10</f>
        <v>0</v>
      </c>
      <c r="T110" s="30">
        <v>1</v>
      </c>
      <c r="U110" s="30"/>
      <c r="V110" s="30"/>
      <c r="W110" s="31">
        <f>SUM(U110*10+V110)/T110*10</f>
        <v>0</v>
      </c>
      <c r="X110" s="30">
        <v>1</v>
      </c>
      <c r="Y110" s="30"/>
      <c r="Z110" s="30"/>
      <c r="AA110" s="31">
        <f>SUM(Y110*10+Z110)/X110*10</f>
        <v>0</v>
      </c>
      <c r="AB110" s="30">
        <v>1</v>
      </c>
      <c r="AC110" s="30"/>
      <c r="AD110" s="30"/>
      <c r="AE110" s="31">
        <f>SUM(AC110*10+AD110)/AB110*10</f>
        <v>0</v>
      </c>
      <c r="AF110" s="30">
        <v>1</v>
      </c>
      <c r="AG110" s="30"/>
      <c r="AH110" s="30"/>
      <c r="AI110" s="31">
        <f>SUM(AG110*10+AH110)/AF110*10</f>
        <v>0</v>
      </c>
      <c r="AJ110" s="30">
        <v>1</v>
      </c>
      <c r="AK110" s="30"/>
      <c r="AL110" s="30"/>
      <c r="AM110" s="139">
        <f>SUM(AK110*10+AL110)/AJ110*10</f>
        <v>0</v>
      </c>
      <c r="AN110" s="30">
        <v>1</v>
      </c>
      <c r="AO110" s="30"/>
      <c r="AP110" s="30"/>
      <c r="AQ110" s="140">
        <f>SUM(AO110*10+AP110)/AN110*10</f>
        <v>0</v>
      </c>
      <c r="AR110" s="30">
        <v>1</v>
      </c>
      <c r="AS110" s="30"/>
      <c r="AT110" s="30"/>
      <c r="AU110" s="31">
        <f>SUM(AS110*10+AT110)/AR110*10</f>
        <v>0</v>
      </c>
      <c r="AV110" s="30">
        <v>1</v>
      </c>
      <c r="AW110" s="30"/>
      <c r="AX110" s="30"/>
      <c r="AY110" s="31">
        <f>SUM(AW110*10+AX110)/AV110*10</f>
        <v>0</v>
      </c>
      <c r="AZ110" s="33">
        <f>IF(H110&lt;250,0,IF(H110&lt;500,250,IF(H110&lt;750,"500",IF(H110&lt;1000,750,IF(H110&lt;1500,1000,IF(H110&lt;2000,1500,IF(H110&lt;2500,2000,IF(H110&lt;3000,2500,3000))))))))</f>
        <v>0</v>
      </c>
      <c r="BA110" s="34">
        <v>0</v>
      </c>
      <c r="BB110" s="6">
        <f>AZ110-BA110</f>
        <v>0</v>
      </c>
      <c r="BC110" s="33" t="str">
        <f>IF(BB110=0,"geen actie",CONCATENATE("diploma uitschrijven: ",AZ110," punten"))</f>
        <v>geen actie</v>
      </c>
      <c r="BD110" s="3">
        <v>109</v>
      </c>
    </row>
    <row r="111" spans="1:56" ht="17.25" hidden="1" customHeight="1" x14ac:dyDescent="0.3">
      <c r="A111" s="3">
        <v>110</v>
      </c>
      <c r="B111" s="3" t="str">
        <f>IF(A111=BD111,"v","x")</f>
        <v>v</v>
      </c>
      <c r="C111" s="3"/>
      <c r="D111" s="44"/>
      <c r="E111" s="113"/>
      <c r="F111" s="142"/>
      <c r="G111" s="110"/>
      <c r="H111" s="28">
        <f>SUM(K111+O111+S111+W111+AA111+AE111+AI111+AM111+AQ111+AU111+AY111)</f>
        <v>0</v>
      </c>
      <c r="I111" s="110"/>
      <c r="J111" s="137">
        <f>SUM(2018-I111)</f>
        <v>2018</v>
      </c>
      <c r="K111" s="17"/>
      <c r="L111" s="30">
        <v>1</v>
      </c>
      <c r="M111" s="30"/>
      <c r="N111" s="30"/>
      <c r="O111" s="31">
        <f>SUM(M111*10+N111)/L111*10</f>
        <v>0</v>
      </c>
      <c r="P111" s="30">
        <v>1</v>
      </c>
      <c r="Q111" s="30"/>
      <c r="R111" s="30"/>
      <c r="S111" s="31">
        <f>SUM(Q111*10+R111)/P111*10</f>
        <v>0</v>
      </c>
      <c r="T111" s="30">
        <v>1</v>
      </c>
      <c r="U111" s="30"/>
      <c r="V111" s="30"/>
      <c r="W111" s="31">
        <f>SUM(U111*10+V111)/T111*10</f>
        <v>0</v>
      </c>
      <c r="X111" s="30">
        <v>1</v>
      </c>
      <c r="Y111" s="30"/>
      <c r="Z111" s="30"/>
      <c r="AA111" s="31">
        <f>SUM(Y111*10+Z111)/X111*10</f>
        <v>0</v>
      </c>
      <c r="AB111" s="30">
        <v>1</v>
      </c>
      <c r="AC111" s="30"/>
      <c r="AD111" s="30"/>
      <c r="AE111" s="31">
        <f>SUM(AC111*10+AD111)/AB111*10</f>
        <v>0</v>
      </c>
      <c r="AF111" s="30">
        <v>1</v>
      </c>
      <c r="AG111" s="30"/>
      <c r="AH111" s="30"/>
      <c r="AI111" s="31">
        <f>SUM(AG111*10+AH111)/AF111*10</f>
        <v>0</v>
      </c>
      <c r="AJ111" s="30">
        <v>1</v>
      </c>
      <c r="AK111" s="30"/>
      <c r="AL111" s="30"/>
      <c r="AM111" s="139">
        <f>SUM(AK111*10+AL111)/AJ111*10</f>
        <v>0</v>
      </c>
      <c r="AN111" s="30">
        <v>1</v>
      </c>
      <c r="AO111" s="30"/>
      <c r="AP111" s="30"/>
      <c r="AQ111" s="140">
        <f>SUM(AO111*10+AP111)/AN111*10</f>
        <v>0</v>
      </c>
      <c r="AR111" s="30">
        <v>1</v>
      </c>
      <c r="AS111" s="30"/>
      <c r="AT111" s="30"/>
      <c r="AU111" s="31">
        <f>SUM(AS111*10+AT111)/AR111*10</f>
        <v>0</v>
      </c>
      <c r="AV111" s="30">
        <v>1</v>
      </c>
      <c r="AW111" s="30"/>
      <c r="AX111" s="30"/>
      <c r="AY111" s="31">
        <f>SUM(AW111*10+AX111)/AV111*10</f>
        <v>0</v>
      </c>
      <c r="AZ111" s="33">
        <f>IF(H111&lt;250,0,IF(H111&lt;500,250,IF(H111&lt;750,"500",IF(H111&lt;1000,750,IF(H111&lt;1500,1000,IF(H111&lt;2000,1500,IF(H111&lt;2500,2000,IF(H111&lt;3000,2500,3000))))))))</f>
        <v>0</v>
      </c>
      <c r="BA111" s="34">
        <v>0</v>
      </c>
      <c r="BB111" s="6">
        <f>AZ111-BA111</f>
        <v>0</v>
      </c>
      <c r="BC111" s="33" t="str">
        <f>IF(BB111=0,"geen actie",CONCATENATE("diploma uitschrijven: ",AZ111," punten"))</f>
        <v>geen actie</v>
      </c>
      <c r="BD111" s="3">
        <v>110</v>
      </c>
    </row>
    <row r="112" spans="1:56" ht="17.25" hidden="1" customHeight="1" x14ac:dyDescent="0.3">
      <c r="A112" s="3">
        <v>111</v>
      </c>
      <c r="B112" s="3" t="str">
        <f>IF(A112=BD112,"v","x")</f>
        <v>v</v>
      </c>
      <c r="C112" s="3"/>
      <c r="D112" s="44"/>
      <c r="E112" s="113"/>
      <c r="F112" s="142"/>
      <c r="G112" s="110"/>
      <c r="H112" s="28">
        <f>SUM(K112+O112+S112+W112+AA112+AE112+AI112+AM112+AQ112+AU112+AY112)</f>
        <v>0</v>
      </c>
      <c r="I112" s="110"/>
      <c r="J112" s="137">
        <f>SUM(2018-I112)</f>
        <v>2018</v>
      </c>
      <c r="K112" s="17"/>
      <c r="L112" s="30">
        <v>1</v>
      </c>
      <c r="M112" s="30"/>
      <c r="N112" s="30"/>
      <c r="O112" s="31">
        <f>SUM(M112*10+N112)/L112*10</f>
        <v>0</v>
      </c>
      <c r="P112" s="30">
        <v>1</v>
      </c>
      <c r="Q112" s="30"/>
      <c r="R112" s="30"/>
      <c r="S112" s="31">
        <f>SUM(Q112*10+R112)/P112*10</f>
        <v>0</v>
      </c>
      <c r="T112" s="30">
        <v>1</v>
      </c>
      <c r="U112" s="30"/>
      <c r="V112" s="30"/>
      <c r="W112" s="31">
        <f>SUM(U112*10+V112)/T112*10</f>
        <v>0</v>
      </c>
      <c r="X112" s="30">
        <v>1</v>
      </c>
      <c r="Y112" s="30"/>
      <c r="Z112" s="30"/>
      <c r="AA112" s="31">
        <f>SUM(Y112*10+Z112)/X112*10</f>
        <v>0</v>
      </c>
      <c r="AB112" s="30">
        <v>1</v>
      </c>
      <c r="AC112" s="30"/>
      <c r="AD112" s="30"/>
      <c r="AE112" s="31">
        <f>SUM(AC112*10+AD112)/AB112*10</f>
        <v>0</v>
      </c>
      <c r="AF112" s="30">
        <v>1</v>
      </c>
      <c r="AG112" s="30"/>
      <c r="AH112" s="30"/>
      <c r="AI112" s="31">
        <f>SUM(AG112*10+AH112)/AF112*10</f>
        <v>0</v>
      </c>
      <c r="AJ112" s="30">
        <v>1</v>
      </c>
      <c r="AK112" s="30"/>
      <c r="AL112" s="30"/>
      <c r="AM112" s="139">
        <f>SUM(AK112*10+AL112)/AJ112*10</f>
        <v>0</v>
      </c>
      <c r="AN112" s="30">
        <v>1</v>
      </c>
      <c r="AO112" s="30"/>
      <c r="AP112" s="30"/>
      <c r="AQ112" s="140">
        <f>SUM(AO112*10+AP112)/AN112*10</f>
        <v>0</v>
      </c>
      <c r="AR112" s="30">
        <v>1</v>
      </c>
      <c r="AS112" s="30"/>
      <c r="AT112" s="30"/>
      <c r="AU112" s="31">
        <f>SUM(AS112*10+AT112)/AR112*10</f>
        <v>0</v>
      </c>
      <c r="AV112" s="30">
        <v>1</v>
      </c>
      <c r="AW112" s="30"/>
      <c r="AX112" s="30"/>
      <c r="AY112" s="31">
        <f>SUM(AW112*10+AX112)/AV112*10</f>
        <v>0</v>
      </c>
      <c r="AZ112" s="33">
        <f>IF(H112&lt;250,0,IF(H112&lt;500,250,IF(H112&lt;750,"500",IF(H112&lt;1000,750,IF(H112&lt;1500,1000,IF(H112&lt;2000,1500,IF(H112&lt;2500,2000,IF(H112&lt;3000,2500,3000))))))))</f>
        <v>0</v>
      </c>
      <c r="BA112" s="34">
        <v>0</v>
      </c>
      <c r="BB112" s="6">
        <f>AZ112-BA112</f>
        <v>0</v>
      </c>
      <c r="BC112" s="33" t="str">
        <f>IF(BB112=0,"geen actie",CONCATENATE("diploma uitschrijven: ",AZ112," punten"))</f>
        <v>geen actie</v>
      </c>
      <c r="BD112" s="3">
        <v>111</v>
      </c>
    </row>
    <row r="113" spans="1:56" ht="17.25" hidden="1" customHeight="1" x14ac:dyDescent="0.3">
      <c r="A113" s="3">
        <v>112</v>
      </c>
      <c r="B113" s="3" t="str">
        <f>IF(A113=BD113,"v","x")</f>
        <v>v</v>
      </c>
      <c r="C113" s="3"/>
      <c r="D113" s="44"/>
      <c r="E113" s="113"/>
      <c r="F113" s="142"/>
      <c r="G113" s="110"/>
      <c r="H113" s="28">
        <f>SUM(K113+O113+S113+W113+AA113+AE113+AI113+AM113+AQ113+AU113+AY113)</f>
        <v>0</v>
      </c>
      <c r="I113" s="110"/>
      <c r="J113" s="137">
        <f>SUM(2018-I113)</f>
        <v>2018</v>
      </c>
      <c r="K113" s="17"/>
      <c r="L113" s="30">
        <v>1</v>
      </c>
      <c r="M113" s="30"/>
      <c r="N113" s="30"/>
      <c r="O113" s="31">
        <f>SUM(M113*10+N113)/L113*10</f>
        <v>0</v>
      </c>
      <c r="P113" s="30">
        <v>1</v>
      </c>
      <c r="Q113" s="30"/>
      <c r="R113" s="30"/>
      <c r="S113" s="31">
        <f>SUM(Q113*10+R113)/P113*10</f>
        <v>0</v>
      </c>
      <c r="T113" s="30">
        <v>1</v>
      </c>
      <c r="U113" s="30"/>
      <c r="V113" s="30"/>
      <c r="W113" s="31">
        <f>SUM(U113*10+V113)/T113*10</f>
        <v>0</v>
      </c>
      <c r="X113" s="30">
        <v>1</v>
      </c>
      <c r="Y113" s="30"/>
      <c r="Z113" s="30"/>
      <c r="AA113" s="31">
        <f>SUM(Y113*10+Z113)/X113*10</f>
        <v>0</v>
      </c>
      <c r="AB113" s="30">
        <v>1</v>
      </c>
      <c r="AC113" s="30"/>
      <c r="AD113" s="30"/>
      <c r="AE113" s="31">
        <f>SUM(AC113*10+AD113)/AB113*10</f>
        <v>0</v>
      </c>
      <c r="AF113" s="30">
        <v>1</v>
      </c>
      <c r="AG113" s="30"/>
      <c r="AH113" s="30"/>
      <c r="AI113" s="31">
        <f>SUM(AG113*10+AH113)/AF113*10</f>
        <v>0</v>
      </c>
      <c r="AJ113" s="30">
        <v>1</v>
      </c>
      <c r="AK113" s="30"/>
      <c r="AL113" s="30"/>
      <c r="AM113" s="139">
        <f>SUM(AK113*10+AL113)/AJ113*10</f>
        <v>0</v>
      </c>
      <c r="AN113" s="30">
        <v>1</v>
      </c>
      <c r="AO113" s="30"/>
      <c r="AP113" s="30"/>
      <c r="AQ113" s="140">
        <f>SUM(AO113*10+AP113)/AN113*10</f>
        <v>0</v>
      </c>
      <c r="AR113" s="30">
        <v>1</v>
      </c>
      <c r="AS113" s="30"/>
      <c r="AT113" s="30"/>
      <c r="AU113" s="31">
        <f>SUM(AS113*10+AT113)/AR113*10</f>
        <v>0</v>
      </c>
      <c r="AV113" s="30">
        <v>1</v>
      </c>
      <c r="AW113" s="30"/>
      <c r="AX113" s="30"/>
      <c r="AY113" s="31">
        <f>SUM(AW113*10+AX113)/AV113*10</f>
        <v>0</v>
      </c>
      <c r="AZ113" s="33">
        <f>IF(H113&lt;250,0,IF(H113&lt;500,250,IF(H113&lt;750,"500",IF(H113&lt;1000,750,IF(H113&lt;1500,1000,IF(H113&lt;2000,1500,IF(H113&lt;2500,2000,IF(H113&lt;3000,2500,3000))))))))</f>
        <v>0</v>
      </c>
      <c r="BA113" s="34">
        <v>0</v>
      </c>
      <c r="BB113" s="6">
        <f>AZ113-BA113</f>
        <v>0</v>
      </c>
      <c r="BC113" s="33" t="str">
        <f>IF(BB113=0,"geen actie",CONCATENATE("diploma uitschrijven: ",AZ113," punten"))</f>
        <v>geen actie</v>
      </c>
      <c r="BD113" s="3">
        <v>112</v>
      </c>
    </row>
    <row r="114" spans="1:56" ht="17.25" hidden="1" customHeight="1" x14ac:dyDescent="0.3">
      <c r="A114" s="3">
        <v>113</v>
      </c>
      <c r="B114" s="3" t="str">
        <f>IF(A114=BD114,"v","x")</f>
        <v>v</v>
      </c>
      <c r="C114" s="3"/>
      <c r="D114" s="44"/>
      <c r="E114" s="113"/>
      <c r="F114" s="142"/>
      <c r="G114" s="110"/>
      <c r="H114" s="28">
        <f>SUM(K114+O114+S114+W114+AA114+AE114+AI114+AM114+AQ114+AU114+AY114)</f>
        <v>0</v>
      </c>
      <c r="I114" s="110"/>
      <c r="J114" s="137">
        <f>SUM(2018-I114)</f>
        <v>2018</v>
      </c>
      <c r="K114" s="17"/>
      <c r="L114" s="30">
        <v>1</v>
      </c>
      <c r="M114" s="30"/>
      <c r="N114" s="30"/>
      <c r="O114" s="31">
        <f>SUM(M114*10+N114)/L114*10</f>
        <v>0</v>
      </c>
      <c r="P114" s="30">
        <v>1</v>
      </c>
      <c r="Q114" s="30"/>
      <c r="R114" s="30"/>
      <c r="S114" s="31">
        <f>SUM(Q114*10+R114)/P114*10</f>
        <v>0</v>
      </c>
      <c r="T114" s="30">
        <v>1</v>
      </c>
      <c r="U114" s="30"/>
      <c r="V114" s="30"/>
      <c r="W114" s="31">
        <f>SUM(U114*10+V114)/T114*10</f>
        <v>0</v>
      </c>
      <c r="X114" s="30">
        <v>1</v>
      </c>
      <c r="Y114" s="30"/>
      <c r="Z114" s="30"/>
      <c r="AA114" s="31">
        <f>SUM(Y114*10+Z114)/X114*10</f>
        <v>0</v>
      </c>
      <c r="AB114" s="30">
        <v>1</v>
      </c>
      <c r="AC114" s="30"/>
      <c r="AD114" s="30"/>
      <c r="AE114" s="31">
        <f>SUM(AC114*10+AD114)/AB114*10</f>
        <v>0</v>
      </c>
      <c r="AF114" s="30">
        <v>1</v>
      </c>
      <c r="AG114" s="30"/>
      <c r="AH114" s="30"/>
      <c r="AI114" s="31">
        <f>SUM(AG114*10+AH114)/AF114*10</f>
        <v>0</v>
      </c>
      <c r="AJ114" s="30">
        <v>1</v>
      </c>
      <c r="AK114" s="30"/>
      <c r="AL114" s="30"/>
      <c r="AM114" s="139">
        <f>SUM(AK114*10+AL114)/AJ114*10</f>
        <v>0</v>
      </c>
      <c r="AN114" s="30">
        <v>1</v>
      </c>
      <c r="AO114" s="30"/>
      <c r="AP114" s="30"/>
      <c r="AQ114" s="140">
        <f>SUM(AO114*10+AP114)/AN114*10</f>
        <v>0</v>
      </c>
      <c r="AR114" s="30">
        <v>1</v>
      </c>
      <c r="AS114" s="30"/>
      <c r="AT114" s="30"/>
      <c r="AU114" s="31">
        <f>SUM(AS114*10+AT114)/AR114*10</f>
        <v>0</v>
      </c>
      <c r="AV114" s="30">
        <v>1</v>
      </c>
      <c r="AW114" s="30"/>
      <c r="AX114" s="30"/>
      <c r="AY114" s="31">
        <f>SUM(AW114*10+AX114)/AV114*10</f>
        <v>0</v>
      </c>
      <c r="AZ114" s="33">
        <f>IF(H114&lt;250,0,IF(H114&lt;500,250,IF(H114&lt;750,"500",IF(H114&lt;1000,750,IF(H114&lt;1500,1000,IF(H114&lt;2000,1500,IF(H114&lt;2500,2000,IF(H114&lt;3000,2500,3000))))))))</f>
        <v>0</v>
      </c>
      <c r="BA114" s="34">
        <v>0</v>
      </c>
      <c r="BB114" s="6">
        <f>AZ114-BA114</f>
        <v>0</v>
      </c>
      <c r="BC114" s="33" t="str">
        <f>IF(BB114=0,"geen actie",CONCATENATE("diploma uitschrijven: ",AZ114," punten"))</f>
        <v>geen actie</v>
      </c>
      <c r="BD114" s="3">
        <v>113</v>
      </c>
    </row>
    <row r="115" spans="1:56" ht="17.25" hidden="1" customHeight="1" x14ac:dyDescent="0.3">
      <c r="A115" s="3">
        <v>114</v>
      </c>
      <c r="B115" s="3" t="str">
        <f>IF(A115=BD115,"v","x")</f>
        <v>v</v>
      </c>
      <c r="C115" s="3"/>
      <c r="D115" s="44"/>
      <c r="E115" s="113"/>
      <c r="F115" s="142"/>
      <c r="G115" s="110"/>
      <c r="H115" s="28">
        <f>SUM(K115+O115+S115+W115+AA115+AE115+AI115+AM115+AQ115+AU115+AY115)</f>
        <v>0</v>
      </c>
      <c r="I115" s="110"/>
      <c r="J115" s="137">
        <f>SUM(2018-I115)</f>
        <v>2018</v>
      </c>
      <c r="K115" s="17"/>
      <c r="L115" s="30">
        <v>1</v>
      </c>
      <c r="M115" s="30"/>
      <c r="N115" s="30"/>
      <c r="O115" s="31">
        <f>SUM(M115*10+N115)/L115*10</f>
        <v>0</v>
      </c>
      <c r="P115" s="30">
        <v>1</v>
      </c>
      <c r="Q115" s="30"/>
      <c r="R115" s="30"/>
      <c r="S115" s="31">
        <f>SUM(Q115*10+R115)/P115*10</f>
        <v>0</v>
      </c>
      <c r="T115" s="30">
        <v>1</v>
      </c>
      <c r="U115" s="30"/>
      <c r="V115" s="30"/>
      <c r="W115" s="31">
        <f>SUM(U115*10+V115)/T115*10</f>
        <v>0</v>
      </c>
      <c r="X115" s="30">
        <v>1</v>
      </c>
      <c r="Y115" s="30"/>
      <c r="Z115" s="30"/>
      <c r="AA115" s="31">
        <f>SUM(Y115*10+Z115)/X115*10</f>
        <v>0</v>
      </c>
      <c r="AB115" s="30">
        <v>1</v>
      </c>
      <c r="AC115" s="30"/>
      <c r="AD115" s="30"/>
      <c r="AE115" s="31">
        <f>SUM(AC115*10+AD115)/AB115*10</f>
        <v>0</v>
      </c>
      <c r="AF115" s="30">
        <v>1</v>
      </c>
      <c r="AG115" s="30"/>
      <c r="AH115" s="30"/>
      <c r="AI115" s="31">
        <f>SUM(AG115*10+AH115)/AF115*10</f>
        <v>0</v>
      </c>
      <c r="AJ115" s="30">
        <v>1</v>
      </c>
      <c r="AK115" s="30"/>
      <c r="AL115" s="30"/>
      <c r="AM115" s="139">
        <f>SUM(AK115*10+AL115)/AJ115*10</f>
        <v>0</v>
      </c>
      <c r="AN115" s="30">
        <v>1</v>
      </c>
      <c r="AO115" s="30"/>
      <c r="AP115" s="30"/>
      <c r="AQ115" s="140">
        <f>SUM(AO115*10+AP115)/AN115*10</f>
        <v>0</v>
      </c>
      <c r="AR115" s="30">
        <v>1</v>
      </c>
      <c r="AS115" s="30"/>
      <c r="AT115" s="30"/>
      <c r="AU115" s="31">
        <f>SUM(AS115*10+AT115)/AR115*10</f>
        <v>0</v>
      </c>
      <c r="AV115" s="30">
        <v>1</v>
      </c>
      <c r="AW115" s="30"/>
      <c r="AX115" s="30"/>
      <c r="AY115" s="31">
        <f>SUM(AW115*10+AX115)/AV115*10</f>
        <v>0</v>
      </c>
      <c r="AZ115" s="33">
        <f>IF(H115&lt;250,0,IF(H115&lt;500,250,IF(H115&lt;750,"500",IF(H115&lt;1000,750,IF(H115&lt;1500,1000,IF(H115&lt;2000,1500,IF(H115&lt;2500,2000,IF(H115&lt;3000,2500,3000))))))))</f>
        <v>0</v>
      </c>
      <c r="BA115" s="34">
        <v>0</v>
      </c>
      <c r="BB115" s="6">
        <f>AZ115-BA115</f>
        <v>0</v>
      </c>
      <c r="BC115" s="33" t="str">
        <f>IF(BB115=0,"geen actie",CONCATENATE("diploma uitschrijven: ",AZ115," punten"))</f>
        <v>geen actie</v>
      </c>
      <c r="BD115" s="3">
        <v>114</v>
      </c>
    </row>
    <row r="116" spans="1:56" ht="17.25" hidden="1" customHeight="1" x14ac:dyDescent="0.3">
      <c r="A116" s="3">
        <v>115</v>
      </c>
      <c r="B116" s="3" t="str">
        <f>IF(A116=BD116,"v","x")</f>
        <v>v</v>
      </c>
      <c r="C116" s="3"/>
      <c r="D116" s="44"/>
      <c r="E116" s="113"/>
      <c r="F116" s="142"/>
      <c r="G116" s="110"/>
      <c r="H116" s="28">
        <f>SUM(K116+O116+S116+W116+AA116+AE116+AI116+AM116+AQ116+AU116+AY116)</f>
        <v>0</v>
      </c>
      <c r="I116" s="110"/>
      <c r="J116" s="137">
        <f>SUM(2018-I116)</f>
        <v>2018</v>
      </c>
      <c r="K116" s="17"/>
      <c r="L116" s="30">
        <v>1</v>
      </c>
      <c r="M116" s="30"/>
      <c r="N116" s="30"/>
      <c r="O116" s="31">
        <f>SUM(M116*10+N116)/L116*10</f>
        <v>0</v>
      </c>
      <c r="P116" s="30">
        <v>1</v>
      </c>
      <c r="Q116" s="30"/>
      <c r="R116" s="30"/>
      <c r="S116" s="31">
        <f>SUM(Q116*10+R116)/P116*10</f>
        <v>0</v>
      </c>
      <c r="T116" s="30">
        <v>1</v>
      </c>
      <c r="U116" s="30"/>
      <c r="V116" s="30"/>
      <c r="W116" s="31">
        <f>SUM(U116*10+V116)/T116*10</f>
        <v>0</v>
      </c>
      <c r="X116" s="30">
        <v>1</v>
      </c>
      <c r="Y116" s="30"/>
      <c r="Z116" s="30"/>
      <c r="AA116" s="31">
        <f>SUM(Y116*10+Z116)/X116*10</f>
        <v>0</v>
      </c>
      <c r="AB116" s="30">
        <v>1</v>
      </c>
      <c r="AC116" s="30"/>
      <c r="AD116" s="30"/>
      <c r="AE116" s="31">
        <f>SUM(AC116*10+AD116)/AB116*10</f>
        <v>0</v>
      </c>
      <c r="AF116" s="30">
        <v>1</v>
      </c>
      <c r="AG116" s="30"/>
      <c r="AH116" s="30"/>
      <c r="AI116" s="31">
        <f>SUM(AG116*10+AH116)/AF116*10</f>
        <v>0</v>
      </c>
      <c r="AJ116" s="30">
        <v>1</v>
      </c>
      <c r="AK116" s="30"/>
      <c r="AL116" s="30"/>
      <c r="AM116" s="139">
        <f>SUM(AK116*10+AL116)/AJ116*10</f>
        <v>0</v>
      </c>
      <c r="AN116" s="30">
        <v>1</v>
      </c>
      <c r="AO116" s="30"/>
      <c r="AP116" s="30"/>
      <c r="AQ116" s="140">
        <f>SUM(AO116*10+AP116)/AN116*10</f>
        <v>0</v>
      </c>
      <c r="AR116" s="30">
        <v>1</v>
      </c>
      <c r="AS116" s="30"/>
      <c r="AT116" s="30"/>
      <c r="AU116" s="31">
        <f>SUM(AS116*10+AT116)/AR116*10</f>
        <v>0</v>
      </c>
      <c r="AV116" s="30">
        <v>1</v>
      </c>
      <c r="AW116" s="30"/>
      <c r="AX116" s="30"/>
      <c r="AY116" s="31">
        <f>SUM(AW116*10+AX116)/AV116*10</f>
        <v>0</v>
      </c>
      <c r="AZ116" s="33">
        <f>IF(H116&lt;250,0,IF(H116&lt;500,250,IF(H116&lt;750,"500",IF(H116&lt;1000,750,IF(H116&lt;1500,1000,IF(H116&lt;2000,1500,IF(H116&lt;2500,2000,IF(H116&lt;3000,2500,3000))))))))</f>
        <v>0</v>
      </c>
      <c r="BA116" s="34">
        <v>0</v>
      </c>
      <c r="BB116" s="6">
        <f>AZ116-BA116</f>
        <v>0</v>
      </c>
      <c r="BC116" s="33" t="str">
        <f>IF(BB116=0,"geen actie",CONCATENATE("diploma uitschrijven: ",AZ116," punten"))</f>
        <v>geen actie</v>
      </c>
      <c r="BD116" s="3">
        <v>115</v>
      </c>
    </row>
    <row r="117" spans="1:56" ht="17.25" hidden="1" customHeight="1" x14ac:dyDescent="0.3">
      <c r="A117" s="3">
        <v>116</v>
      </c>
      <c r="B117" s="3" t="str">
        <f>IF(A117=BD117,"v","x")</f>
        <v>v</v>
      </c>
      <c r="C117" s="3"/>
      <c r="D117" s="44"/>
      <c r="E117" s="113"/>
      <c r="F117" s="142"/>
      <c r="G117" s="110"/>
      <c r="H117" s="28">
        <f>SUM(K117+O117+S117+W117+AA117+AE117+AI117+AM117+AQ117+AU117+AY117)</f>
        <v>0</v>
      </c>
      <c r="I117" s="110"/>
      <c r="J117" s="137">
        <f>SUM(2018-I117)</f>
        <v>2018</v>
      </c>
      <c r="K117" s="17"/>
      <c r="L117" s="30">
        <v>1</v>
      </c>
      <c r="M117" s="30"/>
      <c r="N117" s="30"/>
      <c r="O117" s="31">
        <f>SUM(M117*10+N117)/L117*10</f>
        <v>0</v>
      </c>
      <c r="P117" s="30">
        <v>1</v>
      </c>
      <c r="Q117" s="30"/>
      <c r="R117" s="30"/>
      <c r="S117" s="31">
        <f>SUM(Q117*10+R117)/P117*10</f>
        <v>0</v>
      </c>
      <c r="T117" s="30">
        <v>1</v>
      </c>
      <c r="U117" s="30"/>
      <c r="V117" s="30"/>
      <c r="W117" s="31">
        <f>SUM(U117*10+V117)/T117*10</f>
        <v>0</v>
      </c>
      <c r="X117" s="30">
        <v>1</v>
      </c>
      <c r="Y117" s="30"/>
      <c r="Z117" s="30"/>
      <c r="AA117" s="31">
        <f>SUM(Y117*10+Z117)/X117*10</f>
        <v>0</v>
      </c>
      <c r="AB117" s="30">
        <v>1</v>
      </c>
      <c r="AC117" s="30"/>
      <c r="AD117" s="30"/>
      <c r="AE117" s="31">
        <f>SUM(AC117*10+AD117)/AB117*10</f>
        <v>0</v>
      </c>
      <c r="AF117" s="30">
        <v>1</v>
      </c>
      <c r="AG117" s="30"/>
      <c r="AH117" s="30"/>
      <c r="AI117" s="31">
        <f>SUM(AG117*10+AH117)/AF117*10</f>
        <v>0</v>
      </c>
      <c r="AJ117" s="30">
        <v>1</v>
      </c>
      <c r="AK117" s="30"/>
      <c r="AL117" s="30"/>
      <c r="AM117" s="139">
        <f>SUM(AK117*10+AL117)/AJ117*10</f>
        <v>0</v>
      </c>
      <c r="AN117" s="30">
        <v>1</v>
      </c>
      <c r="AO117" s="30"/>
      <c r="AP117" s="30"/>
      <c r="AQ117" s="140">
        <f>SUM(AO117*10+AP117)/AN117*10</f>
        <v>0</v>
      </c>
      <c r="AR117" s="30">
        <v>1</v>
      </c>
      <c r="AS117" s="30"/>
      <c r="AT117" s="30"/>
      <c r="AU117" s="31">
        <f>SUM(AS117*10+AT117)/AR117*10</f>
        <v>0</v>
      </c>
      <c r="AV117" s="30">
        <v>1</v>
      </c>
      <c r="AW117" s="30"/>
      <c r="AX117" s="30"/>
      <c r="AY117" s="31">
        <f>SUM(AW117*10+AX117)/AV117*10</f>
        <v>0</v>
      </c>
      <c r="AZ117" s="33">
        <f>IF(H117&lt;250,0,IF(H117&lt;500,250,IF(H117&lt;750,"500",IF(H117&lt;1000,750,IF(H117&lt;1500,1000,IF(H117&lt;2000,1500,IF(H117&lt;2500,2000,IF(H117&lt;3000,2500,3000))))))))</f>
        <v>0</v>
      </c>
      <c r="BA117" s="34">
        <v>0</v>
      </c>
      <c r="BB117" s="6">
        <f>AZ117-BA117</f>
        <v>0</v>
      </c>
      <c r="BC117" s="33" t="str">
        <f>IF(BB117=0,"geen actie",CONCATENATE("diploma uitschrijven: ",AZ117," punten"))</f>
        <v>geen actie</v>
      </c>
      <c r="BD117" s="3">
        <v>116</v>
      </c>
    </row>
    <row r="118" spans="1:56" ht="17.25" hidden="1" customHeight="1" x14ac:dyDescent="0.3">
      <c r="A118" s="3">
        <v>117</v>
      </c>
      <c r="B118" s="3" t="str">
        <f>IF(A118=BD118,"v","x")</f>
        <v>v</v>
      </c>
      <c r="C118" s="3"/>
      <c r="D118" s="44"/>
      <c r="E118" s="113"/>
      <c r="F118" s="142"/>
      <c r="G118" s="110"/>
      <c r="H118" s="28">
        <f>SUM(K118+O118+S118+W118+AA118+AE118+AI118+AM118+AQ118+AU118+AY118)</f>
        <v>0</v>
      </c>
      <c r="I118" s="110"/>
      <c r="J118" s="137">
        <f>SUM(2018-I118)</f>
        <v>2018</v>
      </c>
      <c r="K118" s="17"/>
      <c r="L118" s="30">
        <v>1</v>
      </c>
      <c r="M118" s="30"/>
      <c r="N118" s="30"/>
      <c r="O118" s="31">
        <f>SUM(M118*10+N118)/L118*10</f>
        <v>0</v>
      </c>
      <c r="P118" s="30">
        <v>1</v>
      </c>
      <c r="Q118" s="30"/>
      <c r="R118" s="30"/>
      <c r="S118" s="31">
        <f>SUM(Q118*10+R118)/P118*10</f>
        <v>0</v>
      </c>
      <c r="T118" s="30">
        <v>1</v>
      </c>
      <c r="U118" s="30"/>
      <c r="V118" s="30"/>
      <c r="W118" s="31">
        <f>SUM(U118*10+V118)/T118*10</f>
        <v>0</v>
      </c>
      <c r="X118" s="30">
        <v>1</v>
      </c>
      <c r="Y118" s="30"/>
      <c r="Z118" s="30"/>
      <c r="AA118" s="31">
        <f>SUM(Y118*10+Z118)/X118*10</f>
        <v>0</v>
      </c>
      <c r="AB118" s="30">
        <v>1</v>
      </c>
      <c r="AC118" s="30"/>
      <c r="AD118" s="30"/>
      <c r="AE118" s="31">
        <f>SUM(AC118*10+AD118)/AB118*10</f>
        <v>0</v>
      </c>
      <c r="AF118" s="30">
        <v>1</v>
      </c>
      <c r="AG118" s="30"/>
      <c r="AH118" s="30"/>
      <c r="AI118" s="31">
        <f>SUM(AG118*10+AH118)/AF118*10</f>
        <v>0</v>
      </c>
      <c r="AJ118" s="30">
        <v>1</v>
      </c>
      <c r="AK118" s="30"/>
      <c r="AL118" s="30"/>
      <c r="AM118" s="139">
        <f>SUM(AK118*10+AL118)/AJ118*10</f>
        <v>0</v>
      </c>
      <c r="AN118" s="30">
        <v>1</v>
      </c>
      <c r="AO118" s="30"/>
      <c r="AP118" s="30"/>
      <c r="AQ118" s="140">
        <f>SUM(AO118*10+AP118)/AN118*10</f>
        <v>0</v>
      </c>
      <c r="AR118" s="30">
        <v>1</v>
      </c>
      <c r="AS118" s="30"/>
      <c r="AT118" s="30"/>
      <c r="AU118" s="31">
        <f>SUM(AS118*10+AT118)/AR118*10</f>
        <v>0</v>
      </c>
      <c r="AV118" s="30">
        <v>1</v>
      </c>
      <c r="AW118" s="30"/>
      <c r="AX118" s="30"/>
      <c r="AY118" s="31">
        <f>SUM(AW118*10+AX118)/AV118*10</f>
        <v>0</v>
      </c>
      <c r="AZ118" s="33">
        <f>IF(H118&lt;250,0,IF(H118&lt;500,250,IF(H118&lt;750,"500",IF(H118&lt;1000,750,IF(H118&lt;1500,1000,IF(H118&lt;2000,1500,IF(H118&lt;2500,2000,IF(H118&lt;3000,2500,3000))))))))</f>
        <v>0</v>
      </c>
      <c r="BA118" s="34">
        <v>0</v>
      </c>
      <c r="BB118" s="6">
        <f>AZ118-BA118</f>
        <v>0</v>
      </c>
      <c r="BC118" s="33" t="str">
        <f>IF(BB118=0,"geen actie",CONCATENATE("diploma uitschrijven: ",AZ118," punten"))</f>
        <v>geen actie</v>
      </c>
      <c r="BD118" s="3">
        <v>117</v>
      </c>
    </row>
    <row r="119" spans="1:56" ht="17.25" hidden="1" customHeight="1" x14ac:dyDescent="0.3">
      <c r="A119" s="3">
        <v>118</v>
      </c>
      <c r="B119" s="3" t="str">
        <f>IF(A119=BD119,"v","x")</f>
        <v>v</v>
      </c>
      <c r="C119" s="10"/>
      <c r="D119" s="44"/>
      <c r="E119" s="113"/>
      <c r="F119" s="110"/>
      <c r="G119" s="110"/>
      <c r="H119" s="28">
        <f>SUM(K119+O119+S119+W119+AA119+AE119+AI119+AM119+AQ119+AU119+AY119)</f>
        <v>0</v>
      </c>
      <c r="I119" s="7"/>
      <c r="J119" s="137">
        <f>SUM(2018-I119)</f>
        <v>2018</v>
      </c>
      <c r="K119" s="17"/>
      <c r="L119" s="30">
        <v>1</v>
      </c>
      <c r="M119" s="30"/>
      <c r="N119" s="30"/>
      <c r="O119" s="31">
        <f>SUM(M119*10+N119)/L119*10</f>
        <v>0</v>
      </c>
      <c r="P119" s="30">
        <v>1</v>
      </c>
      <c r="Q119" s="30"/>
      <c r="R119" s="30"/>
      <c r="S119" s="31">
        <f>SUM(Q119*10+R119)/P119*10</f>
        <v>0</v>
      </c>
      <c r="T119" s="30">
        <v>1</v>
      </c>
      <c r="U119" s="30"/>
      <c r="V119" s="30"/>
      <c r="W119" s="31">
        <f>SUM(U119*10+V119)/T119*10</f>
        <v>0</v>
      </c>
      <c r="X119" s="30">
        <v>1</v>
      </c>
      <c r="Y119" s="30"/>
      <c r="Z119" s="30"/>
      <c r="AA119" s="31">
        <f>SUM(Y119*10+Z119)/X119*10</f>
        <v>0</v>
      </c>
      <c r="AB119" s="30">
        <v>1</v>
      </c>
      <c r="AC119" s="30"/>
      <c r="AD119" s="30"/>
      <c r="AE119" s="31">
        <f>SUM(AC119*10+AD119)/AB119*10</f>
        <v>0</v>
      </c>
      <c r="AF119" s="30">
        <v>1</v>
      </c>
      <c r="AG119" s="30"/>
      <c r="AH119" s="30"/>
      <c r="AI119" s="31">
        <f>SUM(AG119*10+AH119)/AF119*10</f>
        <v>0</v>
      </c>
      <c r="AJ119" s="30">
        <v>1</v>
      </c>
      <c r="AK119" s="30"/>
      <c r="AL119" s="30"/>
      <c r="AM119" s="139">
        <f>SUM(AK119*10+AL119)/AJ119*10</f>
        <v>0</v>
      </c>
      <c r="AN119" s="30">
        <v>1</v>
      </c>
      <c r="AO119" s="30"/>
      <c r="AP119" s="30"/>
      <c r="AQ119" s="140">
        <f>SUM(AO119*10+AP119)/AN119*10</f>
        <v>0</v>
      </c>
      <c r="AR119" s="30">
        <v>1</v>
      </c>
      <c r="AS119" s="30"/>
      <c r="AT119" s="30"/>
      <c r="AU119" s="31">
        <f>SUM(AS119*10+AT119)/AR119*10</f>
        <v>0</v>
      </c>
      <c r="AV119" s="30">
        <v>1</v>
      </c>
      <c r="AW119" s="30"/>
      <c r="AX119" s="30"/>
      <c r="AY119" s="31">
        <f>SUM(AW119*10+AX119)/AV119*10</f>
        <v>0</v>
      </c>
      <c r="AZ119" s="33">
        <f>IF(H119&lt;250,0,IF(H119&lt;500,250,IF(H119&lt;750,"500",IF(H119&lt;1000,750,IF(H119&lt;1500,1000,IF(H119&lt;2000,1500,IF(H119&lt;2500,2000,IF(H119&lt;3000,2500,3000))))))))</f>
        <v>0</v>
      </c>
      <c r="BA119" s="34">
        <v>0</v>
      </c>
      <c r="BB119" s="6">
        <v>0</v>
      </c>
      <c r="BC119" s="33" t="str">
        <f>IF(BB119=0,"geen actie",CONCATENATE("diploma uitschrijven: ",AZ119," punten"))</f>
        <v>geen actie</v>
      </c>
      <c r="BD119" s="3">
        <v>118</v>
      </c>
    </row>
    <row r="120" spans="1:56" ht="17.25" hidden="1" customHeight="1" x14ac:dyDescent="0.3">
      <c r="A120" s="3">
        <v>119</v>
      </c>
      <c r="B120" s="3" t="str">
        <f>IF(A120=BD120,"v","x")</f>
        <v>v</v>
      </c>
      <c r="C120" s="10"/>
      <c r="D120" s="44"/>
      <c r="E120" s="113"/>
      <c r="F120" s="110"/>
      <c r="G120" s="110"/>
      <c r="H120" s="28">
        <f>SUM(K120+O120+S120+W120+AA120+AE120+AI120+AM120+AQ120+AU120+AY120)</f>
        <v>0</v>
      </c>
      <c r="I120" s="110"/>
      <c r="J120" s="137">
        <f>SUM(2018-I120)</f>
        <v>2018</v>
      </c>
      <c r="K120" s="17"/>
      <c r="L120" s="30">
        <v>1</v>
      </c>
      <c r="M120" s="30"/>
      <c r="N120" s="30"/>
      <c r="O120" s="31">
        <f>SUM(M120*10+N120)/L120*10</f>
        <v>0</v>
      </c>
      <c r="P120" s="30">
        <v>1</v>
      </c>
      <c r="Q120" s="30"/>
      <c r="R120" s="30"/>
      <c r="S120" s="31">
        <f>SUM(Q120*10+R120)/P120*10</f>
        <v>0</v>
      </c>
      <c r="T120" s="30">
        <v>1</v>
      </c>
      <c r="U120" s="30"/>
      <c r="V120" s="30"/>
      <c r="W120" s="31">
        <f>SUM(U120*10+V120)/T120*10</f>
        <v>0</v>
      </c>
      <c r="X120" s="30">
        <v>1</v>
      </c>
      <c r="Y120" s="30"/>
      <c r="Z120" s="30"/>
      <c r="AA120" s="31">
        <f>SUM(Y120*10+Z120)/X120*10</f>
        <v>0</v>
      </c>
      <c r="AB120" s="30">
        <v>1</v>
      </c>
      <c r="AC120" s="30"/>
      <c r="AD120" s="30"/>
      <c r="AE120" s="31">
        <f>SUM(AC120*10+AD120)/AB120*10</f>
        <v>0</v>
      </c>
      <c r="AF120" s="30">
        <v>1</v>
      </c>
      <c r="AG120" s="30"/>
      <c r="AH120" s="30"/>
      <c r="AI120" s="31">
        <f>SUM(AG120*10+AH120)/AF120*10</f>
        <v>0</v>
      </c>
      <c r="AJ120" s="30">
        <v>1</v>
      </c>
      <c r="AK120" s="30"/>
      <c r="AL120" s="30"/>
      <c r="AM120" s="139">
        <f>SUM(AK120*10+AL120)/AJ120*10</f>
        <v>0</v>
      </c>
      <c r="AN120" s="30">
        <v>1</v>
      </c>
      <c r="AO120" s="30"/>
      <c r="AP120" s="30"/>
      <c r="AQ120" s="140">
        <f>SUM(AO120*10+AP120)/AN120*10</f>
        <v>0</v>
      </c>
      <c r="AR120" s="30">
        <v>1</v>
      </c>
      <c r="AS120" s="30"/>
      <c r="AT120" s="30"/>
      <c r="AU120" s="31">
        <f>SUM(AS120*10+AT120)/AR120*10</f>
        <v>0</v>
      </c>
      <c r="AV120" s="30">
        <v>1</v>
      </c>
      <c r="AW120" s="30"/>
      <c r="AX120" s="30"/>
      <c r="AY120" s="31">
        <f>SUM(AW120*10+AX120)/AV120*10</f>
        <v>0</v>
      </c>
      <c r="AZ120" s="33">
        <f>IF(H120&lt;250,0,IF(H120&lt;500,250,IF(H120&lt;750,"500",IF(H120&lt;1000,750,IF(H120&lt;1500,1000,IF(H120&lt;2000,1500,IF(H120&lt;2500,2000,IF(H120&lt;3000,2500,3000))))))))</f>
        <v>0</v>
      </c>
      <c r="BA120" s="34">
        <v>0</v>
      </c>
      <c r="BB120" s="6">
        <v>0</v>
      </c>
      <c r="BC120" s="33" t="str">
        <f>IF(BB120=0,"geen actie",CONCATENATE("diploma uitschrijven: ",AZ120," punten"))</f>
        <v>geen actie</v>
      </c>
      <c r="BD120" s="3">
        <v>119</v>
      </c>
    </row>
    <row r="121" spans="1:56" ht="17.25" hidden="1" customHeight="1" x14ac:dyDescent="0.3">
      <c r="A121" s="3">
        <v>120</v>
      </c>
      <c r="B121" s="3" t="str">
        <f>IF(A121=BD121,"v","x")</f>
        <v>v</v>
      </c>
      <c r="C121" s="10"/>
      <c r="D121" s="44"/>
      <c r="E121" s="113"/>
      <c r="F121" s="110"/>
      <c r="G121" s="110"/>
      <c r="H121" s="28">
        <f>SUM(K121+O121+S121+W121+AA121+AE121+AI121+AM121+AQ121+AU121+AY121)</f>
        <v>0</v>
      </c>
      <c r="I121" s="7"/>
      <c r="J121" s="137">
        <f>SUM(2018-I121)</f>
        <v>2018</v>
      </c>
      <c r="K121" s="17"/>
      <c r="L121" s="30">
        <v>1</v>
      </c>
      <c r="M121" s="30"/>
      <c r="N121" s="30"/>
      <c r="O121" s="31">
        <f>SUM(M121*10+N121)/L121*10</f>
        <v>0</v>
      </c>
      <c r="P121" s="30">
        <v>1</v>
      </c>
      <c r="Q121" s="30"/>
      <c r="R121" s="30"/>
      <c r="S121" s="31">
        <f>SUM(Q121*10+R121)/P121*10</f>
        <v>0</v>
      </c>
      <c r="T121" s="30">
        <v>1</v>
      </c>
      <c r="U121" s="30"/>
      <c r="V121" s="30"/>
      <c r="W121" s="31">
        <f>SUM(U121*10+V121)/T121*10</f>
        <v>0</v>
      </c>
      <c r="X121" s="30">
        <v>1</v>
      </c>
      <c r="Y121" s="30"/>
      <c r="Z121" s="30"/>
      <c r="AA121" s="31">
        <f>SUM(Y121*10+Z121)/X121*10</f>
        <v>0</v>
      </c>
      <c r="AB121" s="30">
        <v>1</v>
      </c>
      <c r="AC121" s="30"/>
      <c r="AD121" s="30"/>
      <c r="AE121" s="31">
        <f>SUM(AC121*10+AD121)/AB121*10</f>
        <v>0</v>
      </c>
      <c r="AF121" s="30">
        <v>1</v>
      </c>
      <c r="AG121" s="30"/>
      <c r="AH121" s="30"/>
      <c r="AI121" s="31">
        <f>SUM(AG121*10+AH121)/AF121*10</f>
        <v>0</v>
      </c>
      <c r="AJ121" s="30">
        <v>1</v>
      </c>
      <c r="AK121" s="30"/>
      <c r="AL121" s="30"/>
      <c r="AM121" s="139">
        <f>SUM(AK121*10+AL121)/AJ121*10</f>
        <v>0</v>
      </c>
      <c r="AN121" s="30">
        <v>1</v>
      </c>
      <c r="AO121" s="30"/>
      <c r="AP121" s="30"/>
      <c r="AQ121" s="140">
        <f>SUM(AO121*10+AP121)/AN121*10</f>
        <v>0</v>
      </c>
      <c r="AR121" s="30">
        <v>1</v>
      </c>
      <c r="AS121" s="30"/>
      <c r="AT121" s="30"/>
      <c r="AU121" s="31">
        <f>SUM(AS121*10+AT121)/AR121*10</f>
        <v>0</v>
      </c>
      <c r="AV121" s="30">
        <v>1</v>
      </c>
      <c r="AW121" s="30"/>
      <c r="AX121" s="30"/>
      <c r="AY121" s="31">
        <f>SUM(AW121*10+AX121)/AV121*10</f>
        <v>0</v>
      </c>
      <c r="AZ121" s="33">
        <f>IF(H121&lt;250,0,IF(H121&lt;500,250,IF(H121&lt;750,"500",IF(H121&lt;1000,750,IF(H121&lt;1500,1000,IF(H121&lt;2000,1500,IF(H121&lt;2500,2000,IF(H121&lt;3000,2500,3000))))))))</f>
        <v>0</v>
      </c>
      <c r="BA121" s="34">
        <v>0</v>
      </c>
      <c r="BB121" s="6">
        <v>0</v>
      </c>
      <c r="BC121" s="33" t="str">
        <f>IF(BB121=0,"geen actie",CONCATENATE("diploma uitschrijven: ",AZ121," punten"))</f>
        <v>geen actie</v>
      </c>
      <c r="BD121" s="3">
        <v>120</v>
      </c>
    </row>
    <row r="122" spans="1:56" ht="17.25" hidden="1" customHeight="1" x14ac:dyDescent="0.3">
      <c r="A122" s="3">
        <v>121</v>
      </c>
      <c r="B122" s="3" t="str">
        <f>IF(A122=BD122,"v","x")</f>
        <v>v</v>
      </c>
      <c r="C122" s="3"/>
      <c r="D122" s="44"/>
      <c r="E122" s="113"/>
      <c r="F122" s="142"/>
      <c r="G122" s="110"/>
      <c r="H122" s="28">
        <f>SUM(K122+O122+S122+W122+AA122+AE122+AI122+AM122+AQ122+AU122+AY122)</f>
        <v>0</v>
      </c>
      <c r="I122" s="110"/>
      <c r="J122" s="137">
        <f>SUM(2018-I122)</f>
        <v>2018</v>
      </c>
      <c r="K122" s="17"/>
      <c r="L122" s="30">
        <v>1</v>
      </c>
      <c r="M122" s="30"/>
      <c r="N122" s="30"/>
      <c r="O122" s="31">
        <f>SUM(M122*10+N122)/L122*10</f>
        <v>0</v>
      </c>
      <c r="P122" s="30">
        <v>1</v>
      </c>
      <c r="Q122" s="30"/>
      <c r="R122" s="30"/>
      <c r="S122" s="31">
        <f>SUM(Q122*10+R122)/P122*10</f>
        <v>0</v>
      </c>
      <c r="T122" s="30">
        <v>1</v>
      </c>
      <c r="U122" s="30"/>
      <c r="V122" s="30"/>
      <c r="W122" s="31">
        <f>SUM(U122*10+V122)/T122*10</f>
        <v>0</v>
      </c>
      <c r="X122" s="30">
        <v>1</v>
      </c>
      <c r="Y122" s="30"/>
      <c r="Z122" s="30"/>
      <c r="AA122" s="31">
        <f>SUM(Y122*10+Z122)/X122*10</f>
        <v>0</v>
      </c>
      <c r="AB122" s="30">
        <v>1</v>
      </c>
      <c r="AC122" s="30"/>
      <c r="AD122" s="30"/>
      <c r="AE122" s="31">
        <f>SUM(AC122*10+AD122)/AB122*10</f>
        <v>0</v>
      </c>
      <c r="AF122" s="30">
        <v>1</v>
      </c>
      <c r="AG122" s="30"/>
      <c r="AH122" s="30"/>
      <c r="AI122" s="31">
        <f>SUM(AG122*10+AH122)/AF122*10</f>
        <v>0</v>
      </c>
      <c r="AJ122" s="30">
        <v>1</v>
      </c>
      <c r="AK122" s="30"/>
      <c r="AL122" s="30"/>
      <c r="AM122" s="139">
        <f>SUM(AK122*10+AL122)/AJ122*10</f>
        <v>0</v>
      </c>
      <c r="AN122" s="30">
        <v>1</v>
      </c>
      <c r="AO122" s="30"/>
      <c r="AP122" s="30"/>
      <c r="AQ122" s="140">
        <f>SUM(AO122*10+AP122)/AN122*10</f>
        <v>0</v>
      </c>
      <c r="AR122" s="30">
        <v>1</v>
      </c>
      <c r="AS122" s="30"/>
      <c r="AT122" s="30"/>
      <c r="AU122" s="31">
        <f>SUM(AS122*10+AT122)/AR122*10</f>
        <v>0</v>
      </c>
      <c r="AV122" s="30">
        <v>1</v>
      </c>
      <c r="AW122" s="30"/>
      <c r="AX122" s="30"/>
      <c r="AY122" s="31">
        <f>SUM(AW122*10+AX122)/AV122*10</f>
        <v>0</v>
      </c>
      <c r="AZ122" s="33">
        <f>IF(H122&lt;250,0,IF(H122&lt;500,250,IF(H122&lt;750,"500",IF(H122&lt;1000,750,IF(H122&lt;1500,1000,IF(H122&lt;2000,1500,IF(H122&lt;2500,2000,IF(H122&lt;3000,2500,3000))))))))</f>
        <v>0</v>
      </c>
      <c r="BA122" s="34">
        <v>0</v>
      </c>
      <c r="BB122" s="6">
        <v>0</v>
      </c>
      <c r="BC122" s="33" t="str">
        <f>IF(BB122=0,"geen actie",CONCATENATE("diploma uitschrijven: ",AZ122," punten"))</f>
        <v>geen actie</v>
      </c>
      <c r="BD122" s="3">
        <v>121</v>
      </c>
    </row>
    <row r="123" spans="1:56" ht="17.25" hidden="1" customHeight="1" x14ac:dyDescent="0.3">
      <c r="A123" s="3">
        <v>122</v>
      </c>
      <c r="B123" s="3" t="str">
        <f>IF(A123=BD123,"v","x")</f>
        <v>v</v>
      </c>
      <c r="C123" s="10"/>
      <c r="D123" s="44"/>
      <c r="E123" s="113"/>
      <c r="F123" s="110"/>
      <c r="G123" s="110"/>
      <c r="H123" s="28">
        <f>SUM(K123+O123+S123+W123+AA123+AE123+AI123+AM123+AQ123+AU123+AY123)</f>
        <v>0</v>
      </c>
      <c r="I123" s="7"/>
      <c r="J123" s="137">
        <f>SUM(2018-I123)</f>
        <v>2018</v>
      </c>
      <c r="K123" s="17"/>
      <c r="L123" s="30">
        <v>1</v>
      </c>
      <c r="M123" s="30"/>
      <c r="N123" s="30"/>
      <c r="O123" s="31">
        <f>SUM(M123*10+N123)/L123*10</f>
        <v>0</v>
      </c>
      <c r="P123" s="30">
        <v>1</v>
      </c>
      <c r="Q123" s="30"/>
      <c r="R123" s="30"/>
      <c r="S123" s="31">
        <f>SUM(Q123*10+R123)/P123*10</f>
        <v>0</v>
      </c>
      <c r="T123" s="30">
        <v>1</v>
      </c>
      <c r="U123" s="30"/>
      <c r="V123" s="30"/>
      <c r="W123" s="31">
        <f>SUM(U123*10+V123)/T123*10</f>
        <v>0</v>
      </c>
      <c r="X123" s="30">
        <v>1</v>
      </c>
      <c r="Y123" s="30"/>
      <c r="Z123" s="30"/>
      <c r="AA123" s="31">
        <f>SUM(Y123*10+Z123)/X123*10</f>
        <v>0</v>
      </c>
      <c r="AB123" s="30">
        <v>1</v>
      </c>
      <c r="AC123" s="30"/>
      <c r="AD123" s="30"/>
      <c r="AE123" s="31">
        <f>SUM(AC123*10+AD123)/AB123*10</f>
        <v>0</v>
      </c>
      <c r="AF123" s="30">
        <v>1</v>
      </c>
      <c r="AG123" s="30"/>
      <c r="AH123" s="30"/>
      <c r="AI123" s="31">
        <f>SUM(AG123*10+AH123)/AF123*10</f>
        <v>0</v>
      </c>
      <c r="AJ123" s="30">
        <v>1</v>
      </c>
      <c r="AK123" s="30"/>
      <c r="AL123" s="30"/>
      <c r="AM123" s="139">
        <f>SUM(AK123*10+AL123)/AJ123*10</f>
        <v>0</v>
      </c>
      <c r="AN123" s="30">
        <v>1</v>
      </c>
      <c r="AO123" s="30"/>
      <c r="AP123" s="30"/>
      <c r="AQ123" s="140">
        <f>SUM(AO123*10+AP123)/AN123*10</f>
        <v>0</v>
      </c>
      <c r="AR123" s="30">
        <v>1</v>
      </c>
      <c r="AS123" s="30"/>
      <c r="AT123" s="30"/>
      <c r="AU123" s="31">
        <f>SUM(AS123*10+AT123)/AR123*10</f>
        <v>0</v>
      </c>
      <c r="AV123" s="30">
        <v>1</v>
      </c>
      <c r="AW123" s="30"/>
      <c r="AX123" s="30"/>
      <c r="AY123" s="31">
        <f>SUM(AW123*10+AX123)/AV123*10</f>
        <v>0</v>
      </c>
      <c r="AZ123" s="33">
        <f>IF(H123&lt;250,0,IF(H123&lt;500,250,IF(H123&lt;750,"500",IF(H123&lt;1000,750,IF(H123&lt;1500,1000,IF(H123&lt;2000,1500,IF(H123&lt;2500,2000,IF(H123&lt;3000,2500,3000))))))))</f>
        <v>0</v>
      </c>
      <c r="BA123" s="34">
        <v>0</v>
      </c>
      <c r="BB123" s="6">
        <v>0</v>
      </c>
      <c r="BC123" s="33" t="str">
        <f>IF(BB123=0,"geen actie",CONCATENATE("diploma uitschrijven: ",AZ123," punten"))</f>
        <v>geen actie</v>
      </c>
      <c r="BD123" s="3">
        <v>122</v>
      </c>
    </row>
    <row r="124" spans="1:56" ht="17.25" hidden="1" customHeight="1" x14ac:dyDescent="0.3">
      <c r="A124" s="3">
        <v>123</v>
      </c>
      <c r="B124" s="3" t="str">
        <f>IF(A124=BD124,"v","x")</f>
        <v>v</v>
      </c>
      <c r="C124" s="10"/>
      <c r="D124" s="44"/>
      <c r="E124" s="113"/>
      <c r="F124" s="110"/>
      <c r="G124" s="110"/>
      <c r="H124" s="28">
        <f>SUM(K124+O124+S124+W124+AA124+AE124+AI124+AM124+AQ124+AU124+AY124)</f>
        <v>0</v>
      </c>
      <c r="I124" s="7"/>
      <c r="J124" s="137">
        <f>SUM(2018-I124)</f>
        <v>2018</v>
      </c>
      <c r="K124" s="17"/>
      <c r="L124" s="30">
        <v>1</v>
      </c>
      <c r="M124" s="30"/>
      <c r="N124" s="30"/>
      <c r="O124" s="31">
        <f>SUM(M124*10+N124)/L124*10</f>
        <v>0</v>
      </c>
      <c r="P124" s="30">
        <v>1</v>
      </c>
      <c r="Q124" s="30"/>
      <c r="R124" s="30"/>
      <c r="S124" s="31">
        <f>SUM(Q124*10+R124)/P124*10</f>
        <v>0</v>
      </c>
      <c r="T124" s="30">
        <v>1</v>
      </c>
      <c r="U124" s="30"/>
      <c r="V124" s="30"/>
      <c r="W124" s="31">
        <f>SUM(U124*10+V124)/T124*10</f>
        <v>0</v>
      </c>
      <c r="X124" s="30">
        <v>1</v>
      </c>
      <c r="Y124" s="30"/>
      <c r="Z124" s="30"/>
      <c r="AA124" s="31">
        <f>SUM(Y124*10+Z124)/X124*10</f>
        <v>0</v>
      </c>
      <c r="AB124" s="30">
        <v>1</v>
      </c>
      <c r="AC124" s="30"/>
      <c r="AD124" s="30"/>
      <c r="AE124" s="31">
        <f>SUM(AC124*10+AD124)/AB124*10</f>
        <v>0</v>
      </c>
      <c r="AF124" s="30">
        <v>1</v>
      </c>
      <c r="AG124" s="30"/>
      <c r="AH124" s="30"/>
      <c r="AI124" s="31">
        <f>SUM(AG124*10+AH124)/AF124*10</f>
        <v>0</v>
      </c>
      <c r="AJ124" s="30">
        <v>1</v>
      </c>
      <c r="AK124" s="30"/>
      <c r="AL124" s="30"/>
      <c r="AM124" s="139">
        <f>SUM(AK124*10+AL124)/AJ124*10</f>
        <v>0</v>
      </c>
      <c r="AN124" s="30">
        <v>1</v>
      </c>
      <c r="AO124" s="30"/>
      <c r="AP124" s="30"/>
      <c r="AQ124" s="140">
        <f>SUM(AO124*10+AP124)/AN124*10</f>
        <v>0</v>
      </c>
      <c r="AR124" s="30">
        <v>1</v>
      </c>
      <c r="AS124" s="30"/>
      <c r="AT124" s="30"/>
      <c r="AU124" s="31">
        <f>SUM(AS124*10+AT124)/AR124*10</f>
        <v>0</v>
      </c>
      <c r="AV124" s="30">
        <v>1</v>
      </c>
      <c r="AW124" s="30"/>
      <c r="AX124" s="30"/>
      <c r="AY124" s="31">
        <f>SUM(AW124*10+AX124)/AV124*10</f>
        <v>0</v>
      </c>
      <c r="AZ124" s="33">
        <f>IF(H124&lt;250,0,IF(H124&lt;500,250,IF(H124&lt;750,"500",IF(H124&lt;1000,750,IF(H124&lt;1500,1000,IF(H124&lt;2000,1500,IF(H124&lt;2500,2000,IF(H124&lt;3000,2500,3000))))))))</f>
        <v>0</v>
      </c>
      <c r="BA124" s="34">
        <v>0</v>
      </c>
      <c r="BB124" s="6">
        <f>AZ124-BA124</f>
        <v>0</v>
      </c>
      <c r="BC124" s="33" t="str">
        <f>IF(BB124=0,"geen actie",CONCATENATE("diploma uitschrijven: ",AZ124," punten"))</f>
        <v>geen actie</v>
      </c>
      <c r="BD124" s="3">
        <v>123</v>
      </c>
    </row>
    <row r="125" spans="1:56" ht="17.25" hidden="1" customHeight="1" x14ac:dyDescent="0.3">
      <c r="A125" s="3">
        <v>124</v>
      </c>
      <c r="B125" s="3" t="str">
        <f>IF(A125=BD125,"v","x")</f>
        <v>v</v>
      </c>
      <c r="C125" s="3"/>
      <c r="D125" s="44"/>
      <c r="E125" s="113"/>
      <c r="F125" s="142"/>
      <c r="G125" s="110"/>
      <c r="H125" s="28">
        <f>SUM(K125+O125+S125+W125+AA125+AE125+AI125+AM125+AQ125+AU125+AY125)</f>
        <v>0</v>
      </c>
      <c r="I125" s="110"/>
      <c r="J125" s="137">
        <f>SUM(2018-I125)</f>
        <v>2018</v>
      </c>
      <c r="K125" s="17"/>
      <c r="L125" s="30">
        <v>1</v>
      </c>
      <c r="M125" s="30"/>
      <c r="N125" s="30"/>
      <c r="O125" s="31">
        <f>SUM(M125*10+N125)/L125*10</f>
        <v>0</v>
      </c>
      <c r="P125" s="30">
        <v>1</v>
      </c>
      <c r="Q125" s="30"/>
      <c r="R125" s="30"/>
      <c r="S125" s="31">
        <f>SUM(Q125*10+R125)/P125*10</f>
        <v>0</v>
      </c>
      <c r="T125" s="30">
        <v>1</v>
      </c>
      <c r="U125" s="30"/>
      <c r="V125" s="30"/>
      <c r="W125" s="31">
        <f>SUM(U125*10+V125)/T125*10</f>
        <v>0</v>
      </c>
      <c r="X125" s="30">
        <v>1</v>
      </c>
      <c r="Y125" s="30"/>
      <c r="Z125" s="30"/>
      <c r="AA125" s="31">
        <f>SUM(Y125*10+Z125)/X125*10</f>
        <v>0</v>
      </c>
      <c r="AB125" s="30">
        <v>1</v>
      </c>
      <c r="AC125" s="30"/>
      <c r="AD125" s="30"/>
      <c r="AE125" s="31">
        <f>SUM(AC125*10+AD125)/AB125*10</f>
        <v>0</v>
      </c>
      <c r="AF125" s="30">
        <v>1</v>
      </c>
      <c r="AG125" s="30"/>
      <c r="AH125" s="30"/>
      <c r="AI125" s="31">
        <f>SUM(AG125*10+AH125)/AF125*10</f>
        <v>0</v>
      </c>
      <c r="AJ125" s="30">
        <v>1</v>
      </c>
      <c r="AK125" s="30"/>
      <c r="AL125" s="30"/>
      <c r="AM125" s="139">
        <f>SUM(AK125*10+AL125)/AJ125*10</f>
        <v>0</v>
      </c>
      <c r="AN125" s="30">
        <v>1</v>
      </c>
      <c r="AO125" s="30"/>
      <c r="AP125" s="30"/>
      <c r="AQ125" s="140">
        <f>SUM(AO125*10+AP125)/AN125*10</f>
        <v>0</v>
      </c>
      <c r="AR125" s="30">
        <v>1</v>
      </c>
      <c r="AS125" s="30"/>
      <c r="AT125" s="30"/>
      <c r="AU125" s="31">
        <f>SUM(AS125*10+AT125)/AR125*10</f>
        <v>0</v>
      </c>
      <c r="AV125" s="30">
        <v>1</v>
      </c>
      <c r="AW125" s="30"/>
      <c r="AX125" s="30"/>
      <c r="AY125" s="31">
        <f>SUM(AW125*10+AX125)/AV125*10</f>
        <v>0</v>
      </c>
      <c r="AZ125" s="33">
        <f>IF(H125&lt;250,0,IF(H125&lt;500,250,IF(H125&lt;750,"500",IF(H125&lt;1000,750,IF(H125&lt;1500,1000,IF(H125&lt;2000,1500,IF(H125&lt;2500,2000,IF(H125&lt;3000,2500,3000))))))))</f>
        <v>0</v>
      </c>
      <c r="BA125" s="34">
        <v>0</v>
      </c>
      <c r="BB125" s="6">
        <f>AZ125-BA125</f>
        <v>0</v>
      </c>
      <c r="BC125" s="33" t="str">
        <f>IF(BB125=0,"geen actie",CONCATENATE("diploma uitschrijven: ",AZ125," punten"))</f>
        <v>geen actie</v>
      </c>
      <c r="BD125" s="3">
        <v>124</v>
      </c>
    </row>
    <row r="126" spans="1:56" ht="17.25" hidden="1" customHeight="1" x14ac:dyDescent="0.3">
      <c r="A126" s="3">
        <v>125</v>
      </c>
      <c r="B126" s="3" t="str">
        <f>IF(A126=BD126,"v","x")</f>
        <v>v</v>
      </c>
      <c r="C126" s="3"/>
      <c r="D126" s="44"/>
      <c r="E126" s="113"/>
      <c r="F126" s="142"/>
      <c r="G126" s="110"/>
      <c r="H126" s="28">
        <f>SUM(K126+O126+S126+W126+AA126+AE126+AI126+AM126+AQ126+AU126+AY126)</f>
        <v>0</v>
      </c>
      <c r="I126" s="110"/>
      <c r="J126" s="137">
        <f>SUM(2018-I126)</f>
        <v>2018</v>
      </c>
      <c r="K126" s="17"/>
      <c r="L126" s="30">
        <v>1</v>
      </c>
      <c r="M126" s="30"/>
      <c r="N126" s="30"/>
      <c r="O126" s="31">
        <f>SUM(M126*10+N126)/L126*10</f>
        <v>0</v>
      </c>
      <c r="P126" s="30">
        <v>1</v>
      </c>
      <c r="Q126" s="30"/>
      <c r="R126" s="30"/>
      <c r="S126" s="31">
        <f>SUM(Q126*10+R126)/P126*10</f>
        <v>0</v>
      </c>
      <c r="T126" s="30">
        <v>1</v>
      </c>
      <c r="U126" s="30"/>
      <c r="V126" s="30"/>
      <c r="W126" s="31">
        <f>SUM(U126*10+V126)/T126*10</f>
        <v>0</v>
      </c>
      <c r="X126" s="30">
        <v>1</v>
      </c>
      <c r="Y126" s="30"/>
      <c r="Z126" s="30"/>
      <c r="AA126" s="31">
        <f>SUM(Y126*10+Z126)/X126*10</f>
        <v>0</v>
      </c>
      <c r="AB126" s="30">
        <v>1</v>
      </c>
      <c r="AC126" s="30"/>
      <c r="AD126" s="30"/>
      <c r="AE126" s="31">
        <f>SUM(AC126*10+AD126)/AB126*10</f>
        <v>0</v>
      </c>
      <c r="AF126" s="30">
        <v>1</v>
      </c>
      <c r="AG126" s="30"/>
      <c r="AH126" s="30"/>
      <c r="AI126" s="31">
        <f>SUM(AG126*10+AH126)/AF126*10</f>
        <v>0</v>
      </c>
      <c r="AJ126" s="30">
        <v>1</v>
      </c>
      <c r="AK126" s="30"/>
      <c r="AL126" s="30"/>
      <c r="AM126" s="139">
        <f>SUM(AK126*10+AL126)/AJ126*10</f>
        <v>0</v>
      </c>
      <c r="AN126" s="30">
        <v>1</v>
      </c>
      <c r="AO126" s="30"/>
      <c r="AP126" s="30"/>
      <c r="AQ126" s="140">
        <f>SUM(AO126*10+AP126)/AN126*10</f>
        <v>0</v>
      </c>
      <c r="AR126" s="30">
        <v>1</v>
      </c>
      <c r="AS126" s="30"/>
      <c r="AT126" s="30"/>
      <c r="AU126" s="31">
        <f>SUM(AS126*10+AT126)/AR126*10</f>
        <v>0</v>
      </c>
      <c r="AV126" s="30">
        <v>1</v>
      </c>
      <c r="AW126" s="30"/>
      <c r="AX126" s="30"/>
      <c r="AY126" s="31">
        <f>SUM(AW126*10+AX126)/AV126*10</f>
        <v>0</v>
      </c>
      <c r="AZ126" s="33">
        <f>IF(H126&lt;250,0,IF(H126&lt;500,250,IF(H126&lt;750,"500",IF(H126&lt;1000,750,IF(H126&lt;1500,1000,IF(H126&lt;2000,1500,IF(H126&lt;2500,2000,IF(H126&lt;3000,2500,3000))))))))</f>
        <v>0</v>
      </c>
      <c r="BA126" s="34">
        <v>0</v>
      </c>
      <c r="BB126" s="6">
        <v>0</v>
      </c>
      <c r="BC126" s="33" t="str">
        <f>IF(BB126=0,"geen actie",CONCATENATE("diploma uitschrijven: ",AZ126," punten"))</f>
        <v>geen actie</v>
      </c>
      <c r="BD126" s="3">
        <v>125</v>
      </c>
    </row>
    <row r="127" spans="1:56" ht="17.25" hidden="1" customHeight="1" x14ac:dyDescent="0.3">
      <c r="D127" s="35"/>
      <c r="AY127" s="31"/>
      <c r="BD127" s="35"/>
    </row>
    <row r="128" spans="1:56" ht="17.25" hidden="1" customHeight="1" x14ac:dyDescent="0.3">
      <c r="D128" s="35"/>
      <c r="AY128" s="31"/>
    </row>
    <row r="129" spans="51:56" s="1" customFormat="1" x14ac:dyDescent="0.3">
      <c r="AY129" s="31"/>
      <c r="AZ129" s="35"/>
      <c r="BA129" s="60"/>
      <c r="BB129" s="35"/>
      <c r="BC129" s="35"/>
      <c r="BD129" s="59"/>
    </row>
    <row r="130" spans="51:56" s="1" customFormat="1" x14ac:dyDescent="0.3">
      <c r="AY130" s="31"/>
      <c r="AZ130" s="35"/>
      <c r="BA130" s="60"/>
      <c r="BB130" s="35"/>
      <c r="BC130" s="35"/>
      <c r="BD130" s="59"/>
    </row>
    <row r="131" spans="51:56" s="1" customFormat="1" x14ac:dyDescent="0.3">
      <c r="AY131" s="31"/>
      <c r="AZ131" s="35"/>
      <c r="BA131" s="60"/>
      <c r="BB131" s="35"/>
      <c r="BC131" s="35"/>
      <c r="BD131" s="59"/>
    </row>
    <row r="132" spans="51:56" s="1" customFormat="1" x14ac:dyDescent="0.3">
      <c r="AY132" s="31"/>
      <c r="AZ132" s="35"/>
      <c r="BA132" s="60"/>
      <c r="BB132" s="35"/>
      <c r="BC132" s="35"/>
      <c r="BD132" s="59"/>
    </row>
    <row r="133" spans="51:56" s="1" customFormat="1" x14ac:dyDescent="0.3">
      <c r="AY133" s="31"/>
      <c r="AZ133" s="35"/>
      <c r="BA133" s="60"/>
      <c r="BB133" s="35"/>
      <c r="BC133" s="35"/>
      <c r="BD133" s="59"/>
    </row>
    <row r="134" spans="51:56" s="1" customFormat="1" x14ac:dyDescent="0.3">
      <c r="AY134" s="31"/>
      <c r="AZ134" s="35"/>
      <c r="BA134" s="60"/>
      <c r="BB134" s="35"/>
      <c r="BC134" s="35"/>
      <c r="BD134" s="59"/>
    </row>
    <row r="135" spans="51:56" s="1" customFormat="1" x14ac:dyDescent="0.3">
      <c r="AY135" s="31"/>
      <c r="AZ135" s="35"/>
      <c r="BA135" s="60"/>
      <c r="BB135" s="35"/>
      <c r="BC135" s="35"/>
      <c r="BD135" s="59"/>
    </row>
    <row r="136" spans="51:56" s="1" customFormat="1" x14ac:dyDescent="0.3">
      <c r="AY136" s="31"/>
      <c r="AZ136" s="35"/>
      <c r="BA136" s="60"/>
      <c r="BB136" s="35"/>
      <c r="BC136" s="35"/>
      <c r="BD136" s="59"/>
    </row>
    <row r="137" spans="51:56" s="1" customFormat="1" x14ac:dyDescent="0.3">
      <c r="AY137" s="31"/>
      <c r="AZ137" s="35"/>
      <c r="BA137" s="60"/>
      <c r="BB137" s="35"/>
      <c r="BC137" s="35"/>
      <c r="BD137" s="59"/>
    </row>
    <row r="138" spans="51:56" s="1" customFormat="1" x14ac:dyDescent="0.3">
      <c r="AY138" s="31"/>
      <c r="AZ138" s="35"/>
      <c r="BA138" s="60"/>
      <c r="BB138" s="35"/>
      <c r="BC138" s="35"/>
      <c r="BD138" s="59"/>
    </row>
    <row r="139" spans="51:56" s="1" customFormat="1" x14ac:dyDescent="0.3">
      <c r="AY139" s="31"/>
      <c r="AZ139" s="35"/>
      <c r="BA139" s="60"/>
      <c r="BB139" s="35"/>
      <c r="BC139" s="35"/>
      <c r="BD139" s="59"/>
    </row>
    <row r="140" spans="51:56" s="1" customFormat="1" x14ac:dyDescent="0.3">
      <c r="AY140" s="31"/>
      <c r="AZ140" s="35"/>
      <c r="BA140" s="60"/>
      <c r="BB140" s="35"/>
      <c r="BC140" s="35"/>
      <c r="BD140" s="59"/>
    </row>
    <row r="141" spans="51:56" s="1" customFormat="1" x14ac:dyDescent="0.3">
      <c r="AY141" s="31"/>
      <c r="AZ141" s="35"/>
      <c r="BA141" s="60"/>
      <c r="BB141" s="35"/>
      <c r="BC141" s="35"/>
      <c r="BD141" s="59"/>
    </row>
    <row r="142" spans="51:56" s="1" customFormat="1" x14ac:dyDescent="0.3">
      <c r="AY142" s="31"/>
      <c r="AZ142" s="35"/>
      <c r="BA142" s="60"/>
      <c r="BB142" s="35"/>
      <c r="BC142" s="35"/>
      <c r="BD142" s="59"/>
    </row>
    <row r="143" spans="51:56" s="1" customFormat="1" x14ac:dyDescent="0.3">
      <c r="AY143" s="31"/>
      <c r="AZ143" s="35"/>
      <c r="BA143" s="60"/>
      <c r="BB143" s="35"/>
      <c r="BC143" s="35"/>
      <c r="BD143" s="59"/>
    </row>
    <row r="144" spans="51:56" s="1" customFormat="1" x14ac:dyDescent="0.3">
      <c r="AY144" s="31"/>
      <c r="AZ144" s="35"/>
      <c r="BA144" s="60"/>
      <c r="BB144" s="35"/>
      <c r="BC144" s="35"/>
      <c r="BD144" s="59"/>
    </row>
    <row r="145" spans="51:51" s="1" customFormat="1" x14ac:dyDescent="0.3">
      <c r="AY145" s="31"/>
    </row>
    <row r="146" spans="51:51" s="1" customFormat="1" x14ac:dyDescent="0.3">
      <c r="AY146" s="31"/>
    </row>
    <row r="147" spans="51:51" s="1" customFormat="1" x14ac:dyDescent="0.3">
      <c r="AY147" s="31"/>
    </row>
    <row r="148" spans="51:51" s="1" customFormat="1" x14ac:dyDescent="0.3">
      <c r="AY148" s="31"/>
    </row>
    <row r="149" spans="51:51" s="1" customFormat="1" x14ac:dyDescent="0.3">
      <c r="AY149" s="31"/>
    </row>
    <row r="150" spans="51:51" s="1" customFormat="1" x14ac:dyDescent="0.3">
      <c r="AY150" s="31"/>
    </row>
    <row r="151" spans="51:51" s="1" customFormat="1" x14ac:dyDescent="0.3">
      <c r="AY151" s="31"/>
    </row>
    <row r="152" spans="51:51" s="1" customFormat="1" x14ac:dyDescent="0.3">
      <c r="AY152" s="31"/>
    </row>
    <row r="153" spans="51:51" s="1" customFormat="1" x14ac:dyDescent="0.3">
      <c r="AY153" s="31"/>
    </row>
    <row r="154" spans="51:51" s="1" customFormat="1" x14ac:dyDescent="0.3">
      <c r="AY154" s="31"/>
    </row>
    <row r="155" spans="51:51" s="1" customFormat="1" x14ac:dyDescent="0.3">
      <c r="AY155" s="31"/>
    </row>
    <row r="156" spans="51:51" s="1" customFormat="1" x14ac:dyDescent="0.3">
      <c r="AY156" s="31"/>
    </row>
    <row r="157" spans="51:51" s="1" customFormat="1" x14ac:dyDescent="0.3">
      <c r="AY157" s="31"/>
    </row>
    <row r="158" spans="51:51" s="1" customFormat="1" x14ac:dyDescent="0.3">
      <c r="AY158" s="31"/>
    </row>
    <row r="159" spans="51:51" s="1" customFormat="1" x14ac:dyDescent="0.3">
      <c r="AY159" s="31"/>
    </row>
    <row r="160" spans="51:51" s="1" customFormat="1" x14ac:dyDescent="0.3">
      <c r="AY160" s="31"/>
    </row>
    <row r="161" spans="51:51" s="1" customFormat="1" x14ac:dyDescent="0.3">
      <c r="AY161" s="31"/>
    </row>
    <row r="162" spans="51:51" s="1" customFormat="1" x14ac:dyDescent="0.3">
      <c r="AY162" s="31"/>
    </row>
    <row r="163" spans="51:51" s="1" customFormat="1" x14ac:dyDescent="0.3">
      <c r="AY163" s="31"/>
    </row>
    <row r="164" spans="51:51" s="1" customFormat="1" x14ac:dyDescent="0.3">
      <c r="AY164" s="31"/>
    </row>
    <row r="165" spans="51:51" s="1" customFormat="1" x14ac:dyDescent="0.3">
      <c r="AY165" s="31"/>
    </row>
    <row r="166" spans="51:51" s="1" customFormat="1" x14ac:dyDescent="0.3">
      <c r="AY166" s="31"/>
    </row>
    <row r="167" spans="51:51" s="1" customFormat="1" x14ac:dyDescent="0.3">
      <c r="AY167" s="31"/>
    </row>
    <row r="168" spans="51:51" s="1" customFormat="1" x14ac:dyDescent="0.3">
      <c r="AY168" s="31"/>
    </row>
    <row r="169" spans="51:51" s="1" customFormat="1" x14ac:dyDescent="0.3">
      <c r="AY169" s="31"/>
    </row>
    <row r="170" spans="51:51" s="1" customFormat="1" x14ac:dyDescent="0.3">
      <c r="AY170" s="31"/>
    </row>
    <row r="171" spans="51:51" s="1" customFormat="1" x14ac:dyDescent="0.3">
      <c r="AY171" s="31"/>
    </row>
    <row r="172" spans="51:51" s="1" customFormat="1" x14ac:dyDescent="0.3">
      <c r="AY172" s="31"/>
    </row>
    <row r="173" spans="51:51" s="1" customFormat="1" x14ac:dyDescent="0.3">
      <c r="AY173" s="31"/>
    </row>
    <row r="174" spans="51:51" s="1" customFormat="1" x14ac:dyDescent="0.3">
      <c r="AY174" s="31"/>
    </row>
    <row r="175" spans="51:51" s="1" customFormat="1" x14ac:dyDescent="0.3">
      <c r="AY175" s="31"/>
    </row>
    <row r="176" spans="51:51" s="1" customFormat="1" x14ac:dyDescent="0.3">
      <c r="AY176" s="31"/>
    </row>
    <row r="177" spans="51:51" s="1" customFormat="1" x14ac:dyDescent="0.3">
      <c r="AY177" s="31"/>
    </row>
    <row r="178" spans="51:51" s="1" customFormat="1" x14ac:dyDescent="0.3">
      <c r="AY178" s="31"/>
    </row>
    <row r="179" spans="51:51" s="1" customFormat="1" x14ac:dyDescent="0.3">
      <c r="AY179" s="31"/>
    </row>
    <row r="180" spans="51:51" s="1" customFormat="1" x14ac:dyDescent="0.3">
      <c r="AY180" s="31"/>
    </row>
    <row r="181" spans="51:51" s="1" customFormat="1" x14ac:dyDescent="0.3">
      <c r="AY181" s="31"/>
    </row>
    <row r="182" spans="51:51" s="1" customFormat="1" x14ac:dyDescent="0.3">
      <c r="AY182" s="31"/>
    </row>
    <row r="183" spans="51:51" s="1" customFormat="1" x14ac:dyDescent="0.3">
      <c r="AY183" s="31"/>
    </row>
    <row r="184" spans="51:51" s="1" customFormat="1" x14ac:dyDescent="0.3">
      <c r="AY184" s="31"/>
    </row>
    <row r="185" spans="51:51" s="1" customFormat="1" x14ac:dyDescent="0.3">
      <c r="AY185" s="31"/>
    </row>
    <row r="186" spans="51:51" s="1" customFormat="1" x14ac:dyDescent="0.3">
      <c r="AY186" s="31"/>
    </row>
    <row r="187" spans="51:51" s="1" customFormat="1" x14ac:dyDescent="0.3">
      <c r="AY187" s="31"/>
    </row>
    <row r="188" spans="51:51" s="1" customFormat="1" x14ac:dyDescent="0.3">
      <c r="AY188" s="31"/>
    </row>
  </sheetData>
  <autoFilter ref="A1:BD126" xr:uid="{00000000-0009-0000-0000-000005000000}">
    <sortState xmlns:xlrd2="http://schemas.microsoft.com/office/spreadsheetml/2017/richdata2" ref="A2:BD126">
      <sortCondition ref="E2:E126"/>
    </sortState>
  </autoFilter>
  <conditionalFormatting sqref="AZ2:BB126">
    <cfRule type="expression" dxfId="381" priority="2">
      <formula>NOT(ISERROR(SEARCH("diploma",AZ2)))</formula>
    </cfRule>
    <cfRule type="expression" dxfId="380" priority="3">
      <formula>NOT(ISERROR(SEARCH("diploma",AZ2)))</formula>
    </cfRule>
  </conditionalFormatting>
  <conditionalFormatting sqref="BC2:BC126">
    <cfRule type="expression" dxfId="379" priority="4">
      <formula>NOT(ISERROR(SEARCH("geen actie",BC2)))</formula>
    </cfRule>
    <cfRule type="expression" dxfId="378" priority="5">
      <formula>NOT(ISERROR(SEARCH("diploma uitschrijven",BC2)))</formula>
    </cfRule>
  </conditionalFormatting>
  <conditionalFormatting sqref="B2:B126">
    <cfRule type="cellIs" dxfId="377" priority="6" operator="equal">
      <formula>"v"</formula>
    </cfRule>
    <cfRule type="cellIs" dxfId="376" priority="7" operator="equal">
      <formula>"x"</formula>
    </cfRule>
  </conditionalFormatting>
  <conditionalFormatting sqref="P1">
    <cfRule type="cellIs" dxfId="375" priority="8" operator="between">
      <formula>0</formula>
      <formula>200</formula>
    </cfRule>
  </conditionalFormatting>
  <conditionalFormatting sqref="V1">
    <cfRule type="cellIs" dxfId="374" priority="9" operator="between">
      <formula>1</formula>
      <formula>200</formula>
    </cfRule>
  </conditionalFormatting>
  <conditionalFormatting sqref="T1">
    <cfRule type="cellIs" dxfId="373" priority="10" operator="between">
      <formula>0</formula>
      <formula>200</formula>
    </cfRule>
  </conditionalFormatting>
  <conditionalFormatting sqref="X1">
    <cfRule type="cellIs" dxfId="372" priority="11" operator="between">
      <formula>0</formula>
      <formula>200</formula>
    </cfRule>
  </conditionalFormatting>
  <conditionalFormatting sqref="AB1">
    <cfRule type="cellIs" dxfId="371" priority="12" operator="between">
      <formula>0</formula>
      <formula>200</formula>
    </cfRule>
  </conditionalFormatting>
  <conditionalFormatting sqref="AF1">
    <cfRule type="cellIs" dxfId="370" priority="13" operator="between">
      <formula>0</formula>
      <formula>200</formula>
    </cfRule>
  </conditionalFormatting>
  <conditionalFormatting sqref="AJ1">
    <cfRule type="cellIs" dxfId="369" priority="14" operator="between">
      <formula>0</formula>
      <formula>200</formula>
    </cfRule>
  </conditionalFormatting>
  <conditionalFormatting sqref="AN1">
    <cfRule type="cellIs" dxfId="368" priority="15" operator="between">
      <formula>0</formula>
      <formula>200</formula>
    </cfRule>
  </conditionalFormatting>
  <conditionalFormatting sqref="AR1">
    <cfRule type="cellIs" dxfId="367" priority="16" operator="between">
      <formula>0</formula>
      <formula>200</formula>
    </cfRule>
  </conditionalFormatting>
  <conditionalFormatting sqref="AV1">
    <cfRule type="cellIs" dxfId="366" priority="17" operator="between">
      <formula>0</formula>
      <formula>200</formula>
    </cfRule>
  </conditionalFormatting>
  <conditionalFormatting sqref="J2:J126">
    <cfRule type="cellIs" dxfId="365" priority="18" operator="equal">
      <formula>2018</formula>
    </cfRule>
  </conditionalFormatting>
  <conditionalFormatting sqref="L1:AY1048576">
    <cfRule type="cellIs" dxfId="364" priority="19" operator="greaterThan">
      <formula>150</formula>
    </cfRule>
  </conditionalFormatting>
  <conditionalFormatting sqref="BC2:BC17">
    <cfRule type="containsText" dxfId="345" priority="1" operator="containsText" text="diploma uitschrijven">
      <formula>NOT(ISERROR(SEARCH("diploma uitschrijven",BC2)))</formula>
    </cfRule>
  </conditionalFormatting>
  <pageMargins left="0.75" right="0.75" top="1" bottom="1" header="0.51180555555555496" footer="0.51180555555555496"/>
  <pageSetup paperSize="9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127"/>
  <sheetViews>
    <sheetView zoomScale="110" zoomScaleNormal="110" workbookViewId="0">
      <pane xSplit="9" ySplit="1" topLeftCell="AX4" activePane="bottomRight" state="frozen"/>
      <selection activeCell="J12" sqref="J12"/>
      <selection pane="topRight" activeCell="J12" sqref="J12"/>
      <selection pane="bottomLeft" activeCell="J12" sqref="J12"/>
      <selection pane="bottomRight" activeCell="H21" sqref="H21"/>
    </sheetView>
  </sheetViews>
  <sheetFormatPr defaultColWidth="8.88671875" defaultRowHeight="14.4" x14ac:dyDescent="0.3"/>
  <cols>
    <col min="1" max="1" width="4.33203125" style="2" hidden="1" customWidth="1"/>
    <col min="2" max="2" width="6.44140625" style="2" hidden="1" customWidth="1"/>
    <col min="3" max="3" width="10" style="154" hidden="1" customWidth="1"/>
    <col min="4" max="4" width="25.6640625" style="1" customWidth="1"/>
    <col min="5" max="5" width="9.109375" style="2" customWidth="1"/>
    <col min="6" max="6" width="15" style="2" customWidth="1"/>
    <col min="7" max="7" width="9.33203125" style="1" customWidth="1"/>
    <col min="8" max="8" width="9.6640625" style="2" customWidth="1"/>
    <col min="9" max="9" width="10.6640625" style="155" customWidth="1"/>
    <col min="10" max="10" width="9.6640625" style="58" customWidth="1"/>
    <col min="11" max="11" width="7.6640625" style="1" customWidth="1"/>
    <col min="12" max="14" width="4.6640625" style="1" customWidth="1"/>
    <col min="15" max="15" width="9" style="1" customWidth="1"/>
    <col min="16" max="17" width="4.6640625" style="1" customWidth="1"/>
    <col min="18" max="18" width="7" style="1" customWidth="1"/>
    <col min="19" max="19" width="7.109375" style="1" customWidth="1"/>
    <col min="20" max="21" width="4.6640625" style="1" customWidth="1"/>
    <col min="22" max="22" width="4.6640625" style="2" customWidth="1"/>
    <col min="23" max="23" width="6.88671875" style="1" customWidth="1"/>
    <col min="24" max="25" width="4.6640625" style="1" customWidth="1"/>
    <col min="26" max="26" width="4" style="2" customWidth="1"/>
    <col min="27" max="27" width="7.6640625" style="1" customWidth="1"/>
    <col min="28" max="30" width="4.6640625" style="1" customWidth="1"/>
    <col min="31" max="31" width="7.6640625" style="1" customWidth="1"/>
    <col min="32" max="34" width="4.6640625" style="1" customWidth="1"/>
    <col min="35" max="35" width="7.88671875" style="1" customWidth="1"/>
    <col min="36" max="37" width="4.6640625" style="1" customWidth="1"/>
    <col min="38" max="39" width="6.44140625" style="1" customWidth="1"/>
    <col min="40" max="42" width="4.6640625" style="1" customWidth="1"/>
    <col min="43" max="43" width="6.6640625" style="1" customWidth="1"/>
    <col min="44" max="46" width="4.6640625" style="1" customWidth="1"/>
    <col min="47" max="47" width="6.44140625" style="1" customWidth="1"/>
    <col min="48" max="50" width="4.6640625" style="1" customWidth="1"/>
    <col min="51" max="51" width="7.44140625" style="67" customWidth="1"/>
    <col min="52" max="52" width="12.33203125" style="80" customWidth="1"/>
    <col min="53" max="53" width="5.44140625" style="1" customWidth="1"/>
    <col min="54" max="54" width="29.6640625" style="1" customWidth="1"/>
    <col min="55" max="55" width="4.44140625" style="59" customWidth="1"/>
    <col min="56" max="256" width="8.6640625" style="1" customWidth="1"/>
    <col min="257" max="257" width="4.33203125" style="1" customWidth="1"/>
    <col min="258" max="258" width="6.44140625" style="1" customWidth="1"/>
    <col min="259" max="259" width="10" style="1" customWidth="1"/>
    <col min="260" max="260" width="25.6640625" style="1" customWidth="1"/>
    <col min="261" max="261" width="9.109375" style="1" customWidth="1"/>
    <col min="262" max="262" width="15" style="1" customWidth="1"/>
    <col min="263" max="263" width="9.33203125" style="1" customWidth="1"/>
    <col min="264" max="264" width="10" style="1" customWidth="1"/>
    <col min="265" max="302" width="8.6640625" style="1" customWidth="1"/>
    <col min="303" max="306" width="4.6640625" style="1" customWidth="1"/>
    <col min="307" max="307" width="7.44140625" style="1" customWidth="1"/>
    <col min="308" max="308" width="12.33203125" style="1" customWidth="1"/>
    <col min="309" max="309" width="5.44140625" style="1" customWidth="1"/>
    <col min="310" max="310" width="23" style="1" customWidth="1"/>
    <col min="311" max="311" width="4.44140625" style="1" customWidth="1"/>
    <col min="312" max="512" width="8.6640625" style="1" customWidth="1"/>
    <col min="513" max="513" width="4.33203125" style="1" customWidth="1"/>
    <col min="514" max="514" width="6.44140625" style="1" customWidth="1"/>
    <col min="515" max="515" width="10" style="1" customWidth="1"/>
    <col min="516" max="516" width="25.6640625" style="1" customWidth="1"/>
    <col min="517" max="517" width="9.109375" style="1" customWidth="1"/>
    <col min="518" max="518" width="15" style="1" customWidth="1"/>
    <col min="519" max="519" width="9.33203125" style="1" customWidth="1"/>
    <col min="520" max="520" width="10" style="1" customWidth="1"/>
    <col min="521" max="558" width="8.6640625" style="1" customWidth="1"/>
    <col min="559" max="562" width="4.6640625" style="1" customWidth="1"/>
    <col min="563" max="563" width="7.44140625" style="1" customWidth="1"/>
    <col min="564" max="564" width="12.33203125" style="1" customWidth="1"/>
    <col min="565" max="565" width="5.44140625" style="1" customWidth="1"/>
    <col min="566" max="566" width="23" style="1" customWidth="1"/>
    <col min="567" max="567" width="4.44140625" style="1" customWidth="1"/>
    <col min="568" max="768" width="8.6640625" style="1" customWidth="1"/>
    <col min="769" max="769" width="4.33203125" style="1" customWidth="1"/>
    <col min="770" max="770" width="6.44140625" style="1" customWidth="1"/>
    <col min="771" max="771" width="10" style="1" customWidth="1"/>
    <col min="772" max="772" width="25.6640625" style="1" customWidth="1"/>
    <col min="773" max="773" width="9.109375" style="1" customWidth="1"/>
    <col min="774" max="774" width="15" style="1" customWidth="1"/>
    <col min="775" max="775" width="9.33203125" style="1" customWidth="1"/>
    <col min="776" max="776" width="10" style="1" customWidth="1"/>
    <col min="777" max="814" width="8.6640625" style="1" customWidth="1"/>
    <col min="815" max="818" width="4.6640625" style="1" customWidth="1"/>
    <col min="819" max="819" width="7.44140625" style="1" customWidth="1"/>
    <col min="820" max="820" width="12.33203125" style="1" customWidth="1"/>
    <col min="821" max="821" width="5.44140625" style="1" customWidth="1"/>
    <col min="822" max="822" width="23" style="1" customWidth="1"/>
    <col min="823" max="823" width="4.44140625" style="1" customWidth="1"/>
    <col min="824" max="1025" width="8.6640625" style="1" customWidth="1"/>
    <col min="1026" max="16384" width="8.88671875" style="9"/>
  </cols>
  <sheetData>
    <row r="1" spans="1:60" ht="59.4" x14ac:dyDescent="0.6">
      <c r="A1" s="10" t="s">
        <v>31</v>
      </c>
      <c r="B1" s="11" t="s">
        <v>32</v>
      </c>
      <c r="C1" s="133">
        <f>SUM(C2:C125)</f>
        <v>0</v>
      </c>
      <c r="D1" s="14" t="s">
        <v>34</v>
      </c>
      <c r="E1" s="145" t="s">
        <v>35</v>
      </c>
      <c r="F1" s="14" t="s">
        <v>36</v>
      </c>
      <c r="G1" s="16" t="s">
        <v>146</v>
      </c>
      <c r="H1" s="146" t="s">
        <v>38</v>
      </c>
      <c r="I1" s="147" t="s">
        <v>274</v>
      </c>
      <c r="J1" s="148" t="s">
        <v>275</v>
      </c>
      <c r="K1" s="18" t="s">
        <v>41</v>
      </c>
      <c r="L1" s="18" t="s">
        <v>1</v>
      </c>
      <c r="M1" s="18" t="s">
        <v>42</v>
      </c>
      <c r="N1" s="19" t="s">
        <v>43</v>
      </c>
      <c r="O1" s="18" t="s">
        <v>44</v>
      </c>
      <c r="P1" s="18" t="s">
        <v>1</v>
      </c>
      <c r="Q1" s="20" t="s">
        <v>276</v>
      </c>
      <c r="R1" s="19" t="s">
        <v>46</v>
      </c>
      <c r="S1" s="18" t="s">
        <v>44</v>
      </c>
      <c r="T1" s="18" t="s">
        <v>1</v>
      </c>
      <c r="U1" s="20" t="s">
        <v>49</v>
      </c>
      <c r="V1" s="21" t="s">
        <v>47</v>
      </c>
      <c r="W1" s="18" t="s">
        <v>44</v>
      </c>
      <c r="X1" s="18" t="s">
        <v>1</v>
      </c>
      <c r="Y1" s="20" t="s">
        <v>49</v>
      </c>
      <c r="Z1" s="19" t="s">
        <v>48</v>
      </c>
      <c r="AA1" s="18" t="s">
        <v>44</v>
      </c>
      <c r="AB1" s="18" t="s">
        <v>1</v>
      </c>
      <c r="AC1" s="22" t="s">
        <v>49</v>
      </c>
      <c r="AD1" s="21" t="s">
        <v>50</v>
      </c>
      <c r="AE1" s="18" t="s">
        <v>44</v>
      </c>
      <c r="AF1" s="18" t="s">
        <v>1</v>
      </c>
      <c r="AG1" s="22" t="s">
        <v>49</v>
      </c>
      <c r="AH1" s="21" t="s">
        <v>51</v>
      </c>
      <c r="AI1" s="18" t="s">
        <v>44</v>
      </c>
      <c r="AJ1" s="18" t="s">
        <v>1</v>
      </c>
      <c r="AK1" s="22" t="s">
        <v>49</v>
      </c>
      <c r="AL1" s="21" t="s">
        <v>52</v>
      </c>
      <c r="AM1" s="18" t="s">
        <v>44</v>
      </c>
      <c r="AN1" s="18" t="s">
        <v>1</v>
      </c>
      <c r="AO1" s="22" t="s">
        <v>49</v>
      </c>
      <c r="AP1" s="21" t="s">
        <v>53</v>
      </c>
      <c r="AQ1" s="18" t="s">
        <v>44</v>
      </c>
      <c r="AR1" s="18" t="s">
        <v>1</v>
      </c>
      <c r="AS1" s="22" t="s">
        <v>49</v>
      </c>
      <c r="AT1" s="21" t="s">
        <v>54</v>
      </c>
      <c r="AU1" s="18" t="s">
        <v>44</v>
      </c>
      <c r="AV1" s="18" t="s">
        <v>1</v>
      </c>
      <c r="AW1" s="22" t="s">
        <v>49</v>
      </c>
      <c r="AX1" s="21" t="s">
        <v>55</v>
      </c>
      <c r="AY1" s="23" t="s">
        <v>56</v>
      </c>
      <c r="AZ1" s="24" t="s">
        <v>57</v>
      </c>
      <c r="BA1" s="23" t="s">
        <v>58</v>
      </c>
      <c r="BB1" s="25" t="s">
        <v>59</v>
      </c>
      <c r="BC1" s="25" t="s">
        <v>147</v>
      </c>
      <c r="BD1" s="144"/>
      <c r="BE1" s="67"/>
      <c r="BF1" s="199"/>
      <c r="BG1" s="199"/>
      <c r="BH1" s="199"/>
    </row>
    <row r="2" spans="1:60" x14ac:dyDescent="0.3">
      <c r="A2" s="3">
        <v>1</v>
      </c>
      <c r="B2" s="3" t="str">
        <f>IF(A2=BC2,"v","x")</f>
        <v>v</v>
      </c>
      <c r="C2" s="149"/>
      <c r="D2" s="201" t="s">
        <v>277</v>
      </c>
      <c r="E2" s="6">
        <v>115872</v>
      </c>
      <c r="F2" s="6" t="s">
        <v>63</v>
      </c>
      <c r="G2" s="211">
        <f>SUM(J2+N2+R2+V2+Z2+AD2+AH2+AL2+AP2+AT2+AX2)</f>
        <v>420.11363636363637</v>
      </c>
      <c r="H2" s="6">
        <v>2004</v>
      </c>
      <c r="I2" s="151">
        <f>2018-H2</f>
        <v>14</v>
      </c>
      <c r="J2" s="17">
        <v>220.75</v>
      </c>
      <c r="K2" s="30">
        <v>1</v>
      </c>
      <c r="L2" s="30"/>
      <c r="M2" s="30"/>
      <c r="N2" s="31">
        <f>SUM(L2*10+M2)/K2*10</f>
        <v>0</v>
      </c>
      <c r="O2" s="30">
        <v>1</v>
      </c>
      <c r="P2" s="30"/>
      <c r="Q2" s="30"/>
      <c r="R2" s="31">
        <f>SUM(P2*10+Q2)/O2*10</f>
        <v>0</v>
      </c>
      <c r="S2" s="30">
        <v>11</v>
      </c>
      <c r="T2" s="30">
        <v>6</v>
      </c>
      <c r="U2" s="30">
        <v>46</v>
      </c>
      <c r="V2" s="31">
        <f>SUM(T2*10+U2)/S2*10</f>
        <v>96.363636363636374</v>
      </c>
      <c r="W2" s="30">
        <v>10</v>
      </c>
      <c r="X2" s="30">
        <v>6</v>
      </c>
      <c r="Y2" s="30">
        <v>43</v>
      </c>
      <c r="Z2" s="31">
        <f>SUM(X2*10+Y2)/W2*10</f>
        <v>103</v>
      </c>
      <c r="AA2" s="30">
        <v>1</v>
      </c>
      <c r="AB2" s="30"/>
      <c r="AC2" s="30"/>
      <c r="AD2" s="31">
        <f>SUM(AB2*10+AC2)/AA2*10</f>
        <v>0</v>
      </c>
      <c r="AE2" s="30">
        <v>1</v>
      </c>
      <c r="AF2" s="30"/>
      <c r="AG2" s="30"/>
      <c r="AH2" s="31">
        <f>SUM(AF2*10+AG2)/AE2*10</f>
        <v>0</v>
      </c>
      <c r="AI2" s="30">
        <v>1</v>
      </c>
      <c r="AJ2" s="30"/>
      <c r="AK2" s="30"/>
      <c r="AL2" s="31">
        <f>SUM(AJ2*10+AK2)/AI2*10</f>
        <v>0</v>
      </c>
      <c r="AM2" s="30">
        <v>1</v>
      </c>
      <c r="AN2" s="30"/>
      <c r="AO2" s="30"/>
      <c r="AP2" s="31">
        <f>SUM(AN2*10+AO2)/AM2*10</f>
        <v>0</v>
      </c>
      <c r="AQ2" s="30">
        <v>1</v>
      </c>
      <c r="AR2" s="30"/>
      <c r="AS2" s="30"/>
      <c r="AT2" s="31">
        <f>SUM(AR2*10+AS2)/AQ2*10</f>
        <v>0</v>
      </c>
      <c r="AU2" s="30">
        <v>1</v>
      </c>
      <c r="AV2" s="30"/>
      <c r="AW2" s="30"/>
      <c r="AX2" s="31">
        <f>SUM(AV2*10+AW2)/AU2*10</f>
        <v>0</v>
      </c>
      <c r="AY2" s="33">
        <f>IF(G2&lt;250,0,IF(G2&lt;500,250,IF(G2&lt;750,"500",IF(G2&lt;1000,750,IF(G2&lt;1500,1000,IF(G2&lt;2000,1500,IF(G2&lt;2500,2000,IF(G2&lt;3000,2500,3000))))))))</f>
        <v>250</v>
      </c>
      <c r="AZ2" s="34">
        <v>0</v>
      </c>
      <c r="BA2" s="6">
        <f>AY2-AZ2</f>
        <v>250</v>
      </c>
      <c r="BB2" s="33" t="str">
        <f>IF(BA2=0,"geen actie",CONCATENATE("diploma uitschrijven: ",AY2," punten"))</f>
        <v>diploma uitschrijven: 250 punten</v>
      </c>
      <c r="BC2" s="3">
        <v>1</v>
      </c>
      <c r="BE2" s="59"/>
    </row>
    <row r="3" spans="1:60" ht="15.45" customHeight="1" x14ac:dyDescent="0.3">
      <c r="A3" s="3">
        <v>2</v>
      </c>
      <c r="B3" s="3" t="str">
        <f>IF(A3=BC3,"v","x")</f>
        <v>v</v>
      </c>
      <c r="C3" s="76"/>
      <c r="D3" s="152" t="s">
        <v>278</v>
      </c>
      <c r="E3" s="6"/>
      <c r="F3" s="6" t="s">
        <v>186</v>
      </c>
      <c r="G3" s="211">
        <f>SUM(J3+N3+R3+V3+Z3+AD3+AH3+AL3+AP3+AT3+AX3)</f>
        <v>657.08139083139099</v>
      </c>
      <c r="H3" s="6">
        <v>2003</v>
      </c>
      <c r="I3" s="151">
        <f>2018-H3</f>
        <v>15</v>
      </c>
      <c r="J3" s="17">
        <v>657.08139083139099</v>
      </c>
      <c r="K3" s="30">
        <v>1</v>
      </c>
      <c r="L3" s="30"/>
      <c r="M3" s="30"/>
      <c r="N3" s="31">
        <f>SUM(L3*10+M3)/K3*10</f>
        <v>0</v>
      </c>
      <c r="O3" s="30">
        <v>1</v>
      </c>
      <c r="P3" s="30"/>
      <c r="Q3" s="30"/>
      <c r="R3" s="31">
        <f>SUM(P3*10+Q3)/O3*10</f>
        <v>0</v>
      </c>
      <c r="S3" s="30">
        <v>1</v>
      </c>
      <c r="T3" s="30"/>
      <c r="U3" s="30"/>
      <c r="V3" s="31">
        <f>SUM(T3*10+U3)/S3*10</f>
        <v>0</v>
      </c>
      <c r="W3" s="30">
        <v>1</v>
      </c>
      <c r="X3" s="30"/>
      <c r="Y3" s="30"/>
      <c r="Z3" s="31">
        <f>SUM(X3*10+Y3)/W3*10</f>
        <v>0</v>
      </c>
      <c r="AA3" s="30">
        <v>1</v>
      </c>
      <c r="AB3" s="30"/>
      <c r="AC3" s="30"/>
      <c r="AD3" s="31">
        <f>SUM(AB3*10+AC3)/AA3*10</f>
        <v>0</v>
      </c>
      <c r="AE3" s="30">
        <v>1</v>
      </c>
      <c r="AF3" s="30"/>
      <c r="AG3" s="30"/>
      <c r="AH3" s="31">
        <f>SUM(AF3*10+AG3)/AE3*10</f>
        <v>0</v>
      </c>
      <c r="AI3" s="30">
        <v>1</v>
      </c>
      <c r="AJ3" s="30"/>
      <c r="AK3" s="30"/>
      <c r="AL3" s="31">
        <f>SUM(AJ3*10+AK3)/AI3*10</f>
        <v>0</v>
      </c>
      <c r="AM3" s="30">
        <v>1</v>
      </c>
      <c r="AN3" s="30"/>
      <c r="AO3" s="30"/>
      <c r="AP3" s="31">
        <f>SUM(AN3*10+AO3)/AM3*10</f>
        <v>0</v>
      </c>
      <c r="AQ3" s="30">
        <v>1</v>
      </c>
      <c r="AR3" s="30"/>
      <c r="AS3" s="30"/>
      <c r="AT3" s="31">
        <f>SUM(AR3*10+AS3)/AQ3*10</f>
        <v>0</v>
      </c>
      <c r="AU3" s="30">
        <v>1</v>
      </c>
      <c r="AV3" s="30"/>
      <c r="AW3" s="30"/>
      <c r="AX3" s="31">
        <f>SUM(AV3*10+AW3)/AU3*10</f>
        <v>0</v>
      </c>
      <c r="AY3" s="33" t="str">
        <f>IF(G3&lt;250,0,IF(G3&lt;500,250,IF(G3&lt;750,"500",IF(G3&lt;1000,750,IF(G3&lt;1500,1000,IF(G3&lt;2000,1500,IF(G3&lt;2500,2000,IF(G3&lt;3000,2500,3000))))))))</f>
        <v>500</v>
      </c>
      <c r="AZ3" s="34">
        <v>500</v>
      </c>
      <c r="BA3" s="6">
        <f>AY3-AZ3</f>
        <v>0</v>
      </c>
      <c r="BB3" s="33" t="str">
        <f t="shared" ref="BB3:BB66" si="0">IF(BA3=0,"geen actie",CONCATENATE("diploma uitschrijven: ",AY3," punten"))</f>
        <v>geen actie</v>
      </c>
      <c r="BC3" s="3">
        <v>2</v>
      </c>
      <c r="BE3" s="59"/>
    </row>
    <row r="4" spans="1:60" s="59" customFormat="1" x14ac:dyDescent="0.3">
      <c r="A4" s="3">
        <v>3</v>
      </c>
      <c r="B4" s="3" t="str">
        <f>IF(A4=BC4,"v","x")</f>
        <v>v</v>
      </c>
      <c r="C4" s="3"/>
      <c r="D4" s="152" t="s">
        <v>279</v>
      </c>
      <c r="E4" s="6">
        <v>116742</v>
      </c>
      <c r="F4" s="6" t="s">
        <v>70</v>
      </c>
      <c r="G4" s="211">
        <f>SUM(J4+N4+R4+V4+Z4+AD4+AH4+AL4+AP4+AT4+AX4)</f>
        <v>1659.2222222222222</v>
      </c>
      <c r="H4" s="6">
        <v>2005</v>
      </c>
      <c r="I4" s="151">
        <f>2018-H4</f>
        <v>13</v>
      </c>
      <c r="J4" s="17">
        <v>1324</v>
      </c>
      <c r="K4" s="30">
        <v>9</v>
      </c>
      <c r="L4" s="30">
        <v>7</v>
      </c>
      <c r="M4" s="30">
        <v>40</v>
      </c>
      <c r="N4" s="31">
        <f>SUM(L4*10+M4)/K4*10</f>
        <v>122.22222222222221</v>
      </c>
      <c r="O4" s="30">
        <v>10</v>
      </c>
      <c r="P4" s="30">
        <v>6</v>
      </c>
      <c r="Q4" s="30">
        <v>41</v>
      </c>
      <c r="R4" s="31">
        <f>SUM(P4*10+Q4)/O4*10</f>
        <v>101</v>
      </c>
      <c r="S4" s="30">
        <v>1</v>
      </c>
      <c r="T4" s="30"/>
      <c r="U4" s="30"/>
      <c r="V4" s="31">
        <f>SUM(T4*10+U4)/S4*10</f>
        <v>0</v>
      </c>
      <c r="W4" s="30">
        <v>10</v>
      </c>
      <c r="X4" s="30">
        <v>7</v>
      </c>
      <c r="Y4" s="30">
        <v>42</v>
      </c>
      <c r="Z4" s="31">
        <f>SUM(X4*10+Y4)/W4*10</f>
        <v>112</v>
      </c>
      <c r="AA4" s="30">
        <v>1</v>
      </c>
      <c r="AB4" s="30"/>
      <c r="AC4" s="30"/>
      <c r="AD4" s="31">
        <f>SUM(AB4*10+AC4)/AA4*10</f>
        <v>0</v>
      </c>
      <c r="AE4" s="30">
        <v>1</v>
      </c>
      <c r="AF4" s="30"/>
      <c r="AG4" s="30"/>
      <c r="AH4" s="31">
        <f>SUM(AF4*10+AG4)/AE4*10</f>
        <v>0</v>
      </c>
      <c r="AI4" s="30">
        <v>1</v>
      </c>
      <c r="AJ4" s="30"/>
      <c r="AK4" s="30"/>
      <c r="AL4" s="31">
        <f>SUM(AJ4*10+AK4)/AI4*10</f>
        <v>0</v>
      </c>
      <c r="AM4" s="30">
        <v>1</v>
      </c>
      <c r="AN4" s="30"/>
      <c r="AO4" s="30"/>
      <c r="AP4" s="31">
        <f>SUM(AN4*10+AO4)/AM4*10</f>
        <v>0</v>
      </c>
      <c r="AQ4" s="30">
        <v>1</v>
      </c>
      <c r="AR4" s="30"/>
      <c r="AS4" s="30"/>
      <c r="AT4" s="31">
        <f>SUM(AR4*10+AS4)/AQ4*10</f>
        <v>0</v>
      </c>
      <c r="AU4" s="30">
        <v>1</v>
      </c>
      <c r="AV4" s="30"/>
      <c r="AW4" s="30"/>
      <c r="AX4" s="31">
        <f>SUM(AV4*10+AW4)/AU4*10</f>
        <v>0</v>
      </c>
      <c r="AY4" s="33">
        <f>IF(G4&lt;250,0,IF(G4&lt;500,250,IF(G4&lt;750,"500",IF(G4&lt;1000,750,IF(G4&lt;1500,1000,IF(G4&lt;2000,1500,IF(G4&lt;2500,2000,IF(G4&lt;3000,2500,3000))))))))</f>
        <v>1500</v>
      </c>
      <c r="AZ4" s="153">
        <v>1500</v>
      </c>
      <c r="BA4" s="6">
        <f>AY4-AZ4</f>
        <v>0</v>
      </c>
      <c r="BB4" s="33" t="str">
        <f t="shared" si="0"/>
        <v>geen actie</v>
      </c>
      <c r="BC4" s="3">
        <v>3</v>
      </c>
      <c r="BD4" s="1"/>
    </row>
    <row r="5" spans="1:60" s="59" customFormat="1" ht="16.2" customHeight="1" x14ac:dyDescent="0.3">
      <c r="A5" s="3">
        <v>4</v>
      </c>
      <c r="B5" s="3" t="str">
        <f>IF(A5=BC5,"v","x")</f>
        <v>v</v>
      </c>
      <c r="C5" s="3"/>
      <c r="D5" s="150" t="s">
        <v>280</v>
      </c>
      <c r="E5" s="6">
        <v>116540</v>
      </c>
      <c r="F5" s="6" t="s">
        <v>70</v>
      </c>
      <c r="G5" s="211">
        <f>SUM(J5+N5+R5+V5+Z5+AD5+AH5+AL5+AP5+AT5+AX5)</f>
        <v>793</v>
      </c>
      <c r="H5" s="6">
        <v>2005</v>
      </c>
      <c r="I5" s="151">
        <f>2018-H5</f>
        <v>13</v>
      </c>
      <c r="J5" s="17">
        <v>669</v>
      </c>
      <c r="K5" s="30">
        <v>10</v>
      </c>
      <c r="L5" s="30">
        <v>3</v>
      </c>
      <c r="M5" s="30">
        <v>33</v>
      </c>
      <c r="N5" s="31">
        <f>SUM(L5*10+M5)/K5*10</f>
        <v>63</v>
      </c>
      <c r="O5" s="30">
        <v>10</v>
      </c>
      <c r="P5" s="30">
        <v>3</v>
      </c>
      <c r="Q5" s="30">
        <v>31</v>
      </c>
      <c r="R5" s="31">
        <f>SUM(P5*10+Q5)/O5*10</f>
        <v>61</v>
      </c>
      <c r="S5" s="30">
        <v>1</v>
      </c>
      <c r="T5" s="30"/>
      <c r="U5" s="30"/>
      <c r="V5" s="31">
        <f>SUM(T5*10+U5)/S5*10</f>
        <v>0</v>
      </c>
      <c r="W5" s="30">
        <v>1</v>
      </c>
      <c r="X5" s="30"/>
      <c r="Y5" s="30"/>
      <c r="Z5" s="31">
        <f>SUM(X5*10+Y5)/W5*10</f>
        <v>0</v>
      </c>
      <c r="AA5" s="30">
        <v>1</v>
      </c>
      <c r="AB5" s="30"/>
      <c r="AC5" s="30"/>
      <c r="AD5" s="31">
        <f>SUM(AB5*10+AC5)/AA5*10</f>
        <v>0</v>
      </c>
      <c r="AE5" s="30">
        <v>1</v>
      </c>
      <c r="AF5" s="30"/>
      <c r="AG5" s="30"/>
      <c r="AH5" s="31">
        <f>SUM(AF5*10+AG5)/AE5*10</f>
        <v>0</v>
      </c>
      <c r="AI5" s="30">
        <v>1</v>
      </c>
      <c r="AJ5" s="30"/>
      <c r="AK5" s="30"/>
      <c r="AL5" s="31">
        <f>SUM(AJ5*10+AK5)/AI5*10</f>
        <v>0</v>
      </c>
      <c r="AM5" s="30">
        <v>1</v>
      </c>
      <c r="AN5" s="30"/>
      <c r="AO5" s="30"/>
      <c r="AP5" s="31">
        <f>SUM(AN5*10+AO5)/AM5*10</f>
        <v>0</v>
      </c>
      <c r="AQ5" s="30">
        <v>1</v>
      </c>
      <c r="AR5" s="30"/>
      <c r="AS5" s="30"/>
      <c r="AT5" s="31">
        <f>SUM(AR5*10+AS5)/AQ5*10</f>
        <v>0</v>
      </c>
      <c r="AU5" s="30">
        <v>1</v>
      </c>
      <c r="AV5" s="30"/>
      <c r="AW5" s="30"/>
      <c r="AX5" s="31">
        <f>SUM(AV5*10+AW5)/AU5*10</f>
        <v>0</v>
      </c>
      <c r="AY5" s="33">
        <f>IF(G5&lt;250,0,IF(G5&lt;500,250,IF(G5&lt;750,"500",IF(G5&lt;1000,750,IF(G5&lt;1500,1000,IF(G5&lt;2000,1500,IF(G5&lt;2500,2000,IF(G5&lt;3000,2500,3000))))))))</f>
        <v>750</v>
      </c>
      <c r="AZ5" s="34">
        <v>750</v>
      </c>
      <c r="BA5" s="6">
        <f>AY5-AZ5</f>
        <v>0</v>
      </c>
      <c r="BB5" s="33" t="str">
        <f t="shared" si="0"/>
        <v>geen actie</v>
      </c>
      <c r="BC5" s="3">
        <v>4</v>
      </c>
      <c r="BD5" s="1"/>
    </row>
    <row r="6" spans="1:60" s="59" customFormat="1" x14ac:dyDescent="0.3">
      <c r="A6" s="3">
        <v>5</v>
      </c>
      <c r="B6" s="3" t="str">
        <f>IF(A6=BC6,"v","x")</f>
        <v>v</v>
      </c>
      <c r="C6" s="76"/>
      <c r="D6" s="152" t="s">
        <v>281</v>
      </c>
      <c r="E6" s="6">
        <v>117403</v>
      </c>
      <c r="F6" s="6" t="s">
        <v>282</v>
      </c>
      <c r="G6" s="211">
        <f>SUM(J6+N6+R6+V6+Z6+AD6+AH6+AL6+AP6+AT6+AX6)</f>
        <v>843.25252525252495</v>
      </c>
      <c r="H6" s="6">
        <v>2005</v>
      </c>
      <c r="I6" s="151">
        <f>2018-H6</f>
        <v>13</v>
      </c>
      <c r="J6" s="17">
        <v>843.25252525252495</v>
      </c>
      <c r="K6" s="30">
        <v>1</v>
      </c>
      <c r="L6" s="30"/>
      <c r="M6" s="30"/>
      <c r="N6" s="31">
        <f>SUM(L6*10+M6)/K6*10</f>
        <v>0</v>
      </c>
      <c r="O6" s="30">
        <v>1</v>
      </c>
      <c r="P6" s="30"/>
      <c r="Q6" s="30"/>
      <c r="R6" s="31">
        <f>SUM(P6*10+Q6)/O6*10</f>
        <v>0</v>
      </c>
      <c r="S6" s="30">
        <v>1</v>
      </c>
      <c r="T6" s="30"/>
      <c r="U6" s="30"/>
      <c r="V6" s="31">
        <f>SUM(T6*10+U6)/S6*10</f>
        <v>0</v>
      </c>
      <c r="W6" s="30">
        <v>1</v>
      </c>
      <c r="X6" s="30"/>
      <c r="Y6" s="30"/>
      <c r="Z6" s="31">
        <f>SUM(X6*10+Y6)/W6*10</f>
        <v>0</v>
      </c>
      <c r="AA6" s="30">
        <v>1</v>
      </c>
      <c r="AB6" s="30"/>
      <c r="AC6" s="30"/>
      <c r="AD6" s="31">
        <f>SUM(AB6*10+AC6)/AA6*10</f>
        <v>0</v>
      </c>
      <c r="AE6" s="30">
        <v>1</v>
      </c>
      <c r="AF6" s="30"/>
      <c r="AG6" s="30"/>
      <c r="AH6" s="31">
        <f>SUM(AF6*10+AG6)/AE6*10</f>
        <v>0</v>
      </c>
      <c r="AI6" s="30">
        <v>1</v>
      </c>
      <c r="AJ6" s="30"/>
      <c r="AK6" s="30"/>
      <c r="AL6" s="31">
        <f>SUM(AJ6*10+AK6)/AI6*10</f>
        <v>0</v>
      </c>
      <c r="AM6" s="30">
        <v>1</v>
      </c>
      <c r="AN6" s="30"/>
      <c r="AO6" s="30"/>
      <c r="AP6" s="31">
        <f>SUM(AN6*10+AO6)/AM6*10</f>
        <v>0</v>
      </c>
      <c r="AQ6" s="30">
        <v>1</v>
      </c>
      <c r="AR6" s="30"/>
      <c r="AS6" s="30"/>
      <c r="AT6" s="31">
        <f>SUM(AR6*10+AS6)/AQ6*10</f>
        <v>0</v>
      </c>
      <c r="AU6" s="30">
        <v>1</v>
      </c>
      <c r="AV6" s="30"/>
      <c r="AW6" s="30"/>
      <c r="AX6" s="31">
        <f>SUM(AV6*10+AW6)/AU6*10</f>
        <v>0</v>
      </c>
      <c r="AY6" s="33">
        <f>IF(G6&lt;250,0,IF(G6&lt;500,250,IF(G6&lt;750,"500",IF(G6&lt;1000,750,IF(G6&lt;1500,1000,IF(G6&lt;2000,1500,IF(G6&lt;2500,2000,IF(G6&lt;3000,2500,3000))))))))</f>
        <v>750</v>
      </c>
      <c r="AZ6" s="34">
        <v>750</v>
      </c>
      <c r="BA6" s="6">
        <f>AY6-AZ6</f>
        <v>0</v>
      </c>
      <c r="BB6" s="33" t="str">
        <f t="shared" si="0"/>
        <v>geen actie</v>
      </c>
      <c r="BC6" s="3">
        <v>5</v>
      </c>
      <c r="BD6" s="1"/>
      <c r="BE6" s="1"/>
    </row>
    <row r="7" spans="1:60" s="59" customFormat="1" x14ac:dyDescent="0.3">
      <c r="A7" s="3">
        <v>6</v>
      </c>
      <c r="B7" s="3" t="str">
        <f>IF(A7=BC7,"v","x")</f>
        <v>v</v>
      </c>
      <c r="C7" s="3"/>
      <c r="D7" s="152" t="s">
        <v>283</v>
      </c>
      <c r="E7" s="6">
        <v>114984</v>
      </c>
      <c r="F7" s="6" t="s">
        <v>284</v>
      </c>
      <c r="G7" s="211">
        <f>SUM(J7+N7+R7+V7+Z7+AD7+AH7+AL7+AP7+AT7+AX7)</f>
        <v>2429.9638417138399</v>
      </c>
      <c r="H7" s="6">
        <v>2003</v>
      </c>
      <c r="I7" s="151">
        <f>2018-H7</f>
        <v>15</v>
      </c>
      <c r="J7" s="17">
        <v>2169.9638417138399</v>
      </c>
      <c r="K7" s="30">
        <v>9</v>
      </c>
      <c r="L7" s="30">
        <v>7</v>
      </c>
      <c r="M7" s="30">
        <v>41</v>
      </c>
      <c r="N7" s="31">
        <f>SUM(L7*10+M7)/K7*10</f>
        <v>123.33333333333334</v>
      </c>
      <c r="O7" s="30">
        <v>1</v>
      </c>
      <c r="P7" s="30"/>
      <c r="Q7" s="30"/>
      <c r="R7" s="31">
        <f>SUM(P7*10+Q7)/O7*10</f>
        <v>0</v>
      </c>
      <c r="S7" s="30">
        <v>9</v>
      </c>
      <c r="T7" s="30">
        <v>8</v>
      </c>
      <c r="U7" s="30">
        <v>43</v>
      </c>
      <c r="V7" s="31">
        <f>SUM(T7*10+U7)/S7*10</f>
        <v>136.66666666666666</v>
      </c>
      <c r="W7" s="30">
        <v>1</v>
      </c>
      <c r="X7" s="30"/>
      <c r="Y7" s="30"/>
      <c r="Z7" s="31">
        <f>SUM(X7*10+Y7)/W7*10</f>
        <v>0</v>
      </c>
      <c r="AA7" s="30">
        <v>1</v>
      </c>
      <c r="AB7" s="30"/>
      <c r="AC7" s="30"/>
      <c r="AD7" s="31">
        <f>SUM(AB7*10+AC7)/AA7*10</f>
        <v>0</v>
      </c>
      <c r="AE7" s="30">
        <v>1</v>
      </c>
      <c r="AF7" s="30"/>
      <c r="AG7" s="30"/>
      <c r="AH7" s="31">
        <f>SUM(AF7*10+AG7)/AE7*10</f>
        <v>0</v>
      </c>
      <c r="AI7" s="30">
        <v>1</v>
      </c>
      <c r="AJ7" s="30"/>
      <c r="AK7" s="30"/>
      <c r="AL7" s="31">
        <f>SUM(AJ7*10+AK7)/AI7*10</f>
        <v>0</v>
      </c>
      <c r="AM7" s="30">
        <v>1</v>
      </c>
      <c r="AN7" s="30"/>
      <c r="AO7" s="30"/>
      <c r="AP7" s="31">
        <f>SUM(AN7*10+AO7)/AM7*10</f>
        <v>0</v>
      </c>
      <c r="AQ7" s="30">
        <v>1</v>
      </c>
      <c r="AR7" s="30"/>
      <c r="AS7" s="30"/>
      <c r="AT7" s="31">
        <f>SUM(AR7*10+AS7)/AQ7*10</f>
        <v>0</v>
      </c>
      <c r="AU7" s="30">
        <v>1</v>
      </c>
      <c r="AV7" s="30"/>
      <c r="AW7" s="30"/>
      <c r="AX7" s="31">
        <f>SUM(AV7*10+AW7)/AU7*10</f>
        <v>0</v>
      </c>
      <c r="AY7" s="33">
        <f>IF(G7&lt;250,0,IF(G7&lt;500,250,IF(G7&lt;750,"500",IF(G7&lt;1000,750,IF(G7&lt;1500,1000,IF(G7&lt;2000,1500,IF(G7&lt;2500,2000,IF(G7&lt;3000,2500,3000))))))))</f>
        <v>2000</v>
      </c>
      <c r="AZ7" s="34">
        <v>2000</v>
      </c>
      <c r="BA7" s="6">
        <f>AY7-AZ7</f>
        <v>0</v>
      </c>
      <c r="BB7" s="33" t="str">
        <f t="shared" si="0"/>
        <v>geen actie</v>
      </c>
      <c r="BC7" s="3">
        <v>6</v>
      </c>
      <c r="BD7" s="1"/>
    </row>
    <row r="8" spans="1:60" x14ac:dyDescent="0.3">
      <c r="A8" s="3">
        <v>7</v>
      </c>
      <c r="B8" s="3" t="str">
        <f>IF(A8=BC8,"v","x")</f>
        <v>v</v>
      </c>
      <c r="C8" s="76"/>
      <c r="D8" s="152" t="s">
        <v>285</v>
      </c>
      <c r="E8" s="6"/>
      <c r="F8" s="6" t="s">
        <v>186</v>
      </c>
      <c r="G8" s="211">
        <f>SUM(J8+N8+R8+V8+Z8+AD8+AH8+AL8+AP8+AT8+AX8)</f>
        <v>400.73870573870602</v>
      </c>
      <c r="H8" s="6">
        <v>2004</v>
      </c>
      <c r="I8" s="151">
        <f>2018-H8</f>
        <v>14</v>
      </c>
      <c r="J8" s="17">
        <v>400.73870573870602</v>
      </c>
      <c r="K8" s="30">
        <v>1</v>
      </c>
      <c r="L8" s="30"/>
      <c r="M8" s="30"/>
      <c r="N8" s="31">
        <f>SUM(L8*10+M8)/K8*10</f>
        <v>0</v>
      </c>
      <c r="O8" s="30">
        <v>1</v>
      </c>
      <c r="P8" s="30"/>
      <c r="Q8" s="30"/>
      <c r="R8" s="31">
        <f>SUM(P8*10+Q8)/O8*10</f>
        <v>0</v>
      </c>
      <c r="S8" s="30">
        <v>1</v>
      </c>
      <c r="T8" s="30"/>
      <c r="U8" s="30"/>
      <c r="V8" s="31">
        <f>SUM(T8*10+U8)/S8*10</f>
        <v>0</v>
      </c>
      <c r="W8" s="30">
        <v>1</v>
      </c>
      <c r="X8" s="30"/>
      <c r="Y8" s="30"/>
      <c r="Z8" s="31">
        <f>SUM(X8*10+Y8)/W8*10</f>
        <v>0</v>
      </c>
      <c r="AA8" s="30">
        <v>1</v>
      </c>
      <c r="AB8" s="30"/>
      <c r="AC8" s="30"/>
      <c r="AD8" s="31">
        <f>SUM(AB8*10+AC8)/AA8*10</f>
        <v>0</v>
      </c>
      <c r="AE8" s="30">
        <v>1</v>
      </c>
      <c r="AF8" s="30"/>
      <c r="AG8" s="30"/>
      <c r="AH8" s="31">
        <f>SUM(AF8*10+AG8)/AE8*10</f>
        <v>0</v>
      </c>
      <c r="AI8" s="30">
        <v>1</v>
      </c>
      <c r="AJ8" s="30"/>
      <c r="AK8" s="30"/>
      <c r="AL8" s="31">
        <f>SUM(AJ8*10+AK8)/AI8*10</f>
        <v>0</v>
      </c>
      <c r="AM8" s="30">
        <v>1</v>
      </c>
      <c r="AN8" s="30"/>
      <c r="AO8" s="30"/>
      <c r="AP8" s="31">
        <f>SUM(AN8*10+AO8)/AM8*10</f>
        <v>0</v>
      </c>
      <c r="AQ8" s="30">
        <v>1</v>
      </c>
      <c r="AR8" s="30"/>
      <c r="AS8" s="30"/>
      <c r="AT8" s="31">
        <f>SUM(AR8*10+AS8)/AQ8*10</f>
        <v>0</v>
      </c>
      <c r="AU8" s="30">
        <v>1</v>
      </c>
      <c r="AV8" s="30"/>
      <c r="AW8" s="30"/>
      <c r="AX8" s="31">
        <f>SUM(AV8*10+AW8)/AU8*10</f>
        <v>0</v>
      </c>
      <c r="AY8" s="33">
        <f>IF(G8&lt;250,0,IF(G8&lt;500,250,IF(G8&lt;750,"500",IF(G8&lt;1000,750,IF(G8&lt;1500,1000,IF(G8&lt;2000,1500,IF(G8&lt;2500,2000,IF(G8&lt;3000,2500,3000))))))))</f>
        <v>250</v>
      </c>
      <c r="AZ8" s="34">
        <v>250</v>
      </c>
      <c r="BA8" s="6">
        <f>AY8-AZ8</f>
        <v>0</v>
      </c>
      <c r="BB8" s="33" t="str">
        <f t="shared" si="0"/>
        <v>geen actie</v>
      </c>
      <c r="BC8" s="3">
        <v>7</v>
      </c>
      <c r="BE8" s="59"/>
    </row>
    <row r="9" spans="1:60" x14ac:dyDescent="0.3">
      <c r="A9" s="3">
        <v>8</v>
      </c>
      <c r="B9" s="3" t="str">
        <f>IF(A9=BC9,"v","x")</f>
        <v>v</v>
      </c>
      <c r="C9" s="76"/>
      <c r="D9" s="152" t="s">
        <v>286</v>
      </c>
      <c r="E9" s="6"/>
      <c r="F9" s="6" t="s">
        <v>284</v>
      </c>
      <c r="G9" s="211">
        <f>SUM(J9+N9+R9+V9+Z9+AD9+AH9+AL9+AP9+AT9+AX9)</f>
        <v>311.77669552669499</v>
      </c>
      <c r="H9" s="6">
        <v>2002</v>
      </c>
      <c r="I9" s="151">
        <f>2018-H9</f>
        <v>16</v>
      </c>
      <c r="J9" s="17">
        <v>311.77669552669499</v>
      </c>
      <c r="K9" s="30">
        <v>1</v>
      </c>
      <c r="L9" s="30"/>
      <c r="M9" s="30"/>
      <c r="N9" s="31">
        <f>SUM(L9*10+M9)/K9*10</f>
        <v>0</v>
      </c>
      <c r="O9" s="30">
        <v>1</v>
      </c>
      <c r="P9" s="30"/>
      <c r="Q9" s="30"/>
      <c r="R9" s="31">
        <f>SUM(P9*10+Q9)/O9*10</f>
        <v>0</v>
      </c>
      <c r="S9" s="30">
        <v>1</v>
      </c>
      <c r="T9" s="30"/>
      <c r="U9" s="30"/>
      <c r="V9" s="31">
        <f>SUM(T9*10+U9)/S9*10</f>
        <v>0</v>
      </c>
      <c r="W9" s="30">
        <v>1</v>
      </c>
      <c r="X9" s="30"/>
      <c r="Y9" s="30"/>
      <c r="Z9" s="31">
        <f>SUM(X9*10+Y9)/W9*10</f>
        <v>0</v>
      </c>
      <c r="AA9" s="30">
        <v>1</v>
      </c>
      <c r="AB9" s="30"/>
      <c r="AC9" s="30"/>
      <c r="AD9" s="31">
        <f>SUM(AB9*10+AC9)/AA9*10</f>
        <v>0</v>
      </c>
      <c r="AE9" s="30">
        <v>1</v>
      </c>
      <c r="AF9" s="30"/>
      <c r="AG9" s="30"/>
      <c r="AH9" s="31">
        <f>SUM(AF9*10+AG9)/AE9*10</f>
        <v>0</v>
      </c>
      <c r="AI9" s="30">
        <v>1</v>
      </c>
      <c r="AJ9" s="30"/>
      <c r="AK9" s="30"/>
      <c r="AL9" s="31">
        <f>SUM(AJ9*10+AK9)/AI9*10</f>
        <v>0</v>
      </c>
      <c r="AM9" s="30">
        <v>1</v>
      </c>
      <c r="AN9" s="30"/>
      <c r="AO9" s="30"/>
      <c r="AP9" s="31">
        <f>SUM(AN9*10+AO9)/AM9*10</f>
        <v>0</v>
      </c>
      <c r="AQ9" s="30">
        <v>1</v>
      </c>
      <c r="AR9" s="30"/>
      <c r="AS9" s="30"/>
      <c r="AT9" s="31">
        <f>SUM(AR9*10+AS9)/AQ9*10</f>
        <v>0</v>
      </c>
      <c r="AU9" s="30">
        <v>1</v>
      </c>
      <c r="AV9" s="30"/>
      <c r="AW9" s="30"/>
      <c r="AX9" s="31">
        <f>SUM(AV9*10+AW9)/AU9*10</f>
        <v>0</v>
      </c>
      <c r="AY9" s="33">
        <f>IF(G9&lt;250,0,IF(G9&lt;500,250,IF(G9&lt;750,"500",IF(G9&lt;1000,750,IF(G9&lt;1500,1000,IF(G9&lt;2000,1500,IF(G9&lt;2500,2000,IF(G9&lt;3000,2500,3000))))))))</f>
        <v>250</v>
      </c>
      <c r="AZ9" s="34">
        <v>250</v>
      </c>
      <c r="BA9" s="6">
        <f>AY9-AZ9</f>
        <v>0</v>
      </c>
      <c r="BB9" s="33" t="str">
        <f t="shared" si="0"/>
        <v>geen actie</v>
      </c>
      <c r="BC9" s="3">
        <v>8</v>
      </c>
    </row>
    <row r="10" spans="1:60" x14ac:dyDescent="0.3">
      <c r="A10" s="3">
        <v>9</v>
      </c>
      <c r="B10" s="3" t="str">
        <f>IF(A10=BC10,"v","x")</f>
        <v>v</v>
      </c>
      <c r="C10" s="149"/>
      <c r="D10" s="152" t="s">
        <v>287</v>
      </c>
      <c r="E10" s="6">
        <v>116976</v>
      </c>
      <c r="F10" s="6" t="s">
        <v>197</v>
      </c>
      <c r="G10" s="211">
        <f>SUM(J10+N10+R10+V10+Z10+AD10+AH10+AL10+AP10+AT10+AX10)</f>
        <v>795.3581973581978</v>
      </c>
      <c r="H10" s="6">
        <v>2005</v>
      </c>
      <c r="I10" s="151">
        <f>2018-H10</f>
        <v>13</v>
      </c>
      <c r="J10" s="17">
        <v>662.529914529915</v>
      </c>
      <c r="K10" s="30">
        <v>9</v>
      </c>
      <c r="L10" s="30">
        <v>4</v>
      </c>
      <c r="M10" s="30">
        <v>37</v>
      </c>
      <c r="N10" s="31">
        <f>SUM(L10*10+M10)/K10*10</f>
        <v>85.555555555555557</v>
      </c>
      <c r="O10" s="30">
        <v>1</v>
      </c>
      <c r="P10" s="30"/>
      <c r="Q10" s="30"/>
      <c r="R10" s="31">
        <f>SUM(P10*10+Q10)/O10*10</f>
        <v>0</v>
      </c>
      <c r="S10" s="30">
        <v>11</v>
      </c>
      <c r="T10" s="30">
        <v>2</v>
      </c>
      <c r="U10" s="30">
        <v>32</v>
      </c>
      <c r="V10" s="31">
        <f>SUM(T10*10+U10)/S10*10</f>
        <v>47.272727272727273</v>
      </c>
      <c r="W10" s="30">
        <v>1</v>
      </c>
      <c r="X10" s="30"/>
      <c r="Y10" s="30"/>
      <c r="Z10" s="31">
        <f>SUM(X10*10+Y10)/W10*10</f>
        <v>0</v>
      </c>
      <c r="AA10" s="30">
        <v>1</v>
      </c>
      <c r="AB10" s="30"/>
      <c r="AC10" s="30"/>
      <c r="AD10" s="31">
        <f>SUM(AB10*10+AC10)/AA10*10</f>
        <v>0</v>
      </c>
      <c r="AE10" s="30">
        <v>1</v>
      </c>
      <c r="AF10" s="30"/>
      <c r="AG10" s="30"/>
      <c r="AH10" s="31">
        <f>SUM(AF10*10+AG10)/AE10*10</f>
        <v>0</v>
      </c>
      <c r="AI10" s="30">
        <v>1</v>
      </c>
      <c r="AJ10" s="30"/>
      <c r="AK10" s="30"/>
      <c r="AL10" s="31">
        <f>SUM(AJ10*10+AK10)/AI10*10</f>
        <v>0</v>
      </c>
      <c r="AM10" s="30">
        <v>1</v>
      </c>
      <c r="AN10" s="30"/>
      <c r="AO10" s="30"/>
      <c r="AP10" s="31">
        <f>SUM(AN10*10+AO10)/AM10*10</f>
        <v>0</v>
      </c>
      <c r="AQ10" s="30">
        <v>1</v>
      </c>
      <c r="AR10" s="30"/>
      <c r="AS10" s="30"/>
      <c r="AT10" s="31">
        <f>SUM(AR10*10+AS10)/AQ10*10</f>
        <v>0</v>
      </c>
      <c r="AU10" s="30">
        <v>1</v>
      </c>
      <c r="AV10" s="30"/>
      <c r="AW10" s="30"/>
      <c r="AX10" s="31">
        <f>SUM(AV10*10+AW10)/AU10*10</f>
        <v>0</v>
      </c>
      <c r="AY10" s="33">
        <f>IF(G10&lt;250,0,IF(G10&lt;500,250,IF(G10&lt;750,"500",IF(G10&lt;1000,750,IF(G10&lt;1500,1000,IF(G10&lt;2000,1500,IF(G10&lt;2500,2000,IF(G10&lt;3000,2500,3000))))))))</f>
        <v>750</v>
      </c>
      <c r="AZ10" s="34">
        <v>750</v>
      </c>
      <c r="BA10" s="6">
        <f>AY10-AZ10</f>
        <v>0</v>
      </c>
      <c r="BB10" s="33" t="str">
        <f t="shared" si="0"/>
        <v>geen actie</v>
      </c>
      <c r="BC10" s="3">
        <v>9</v>
      </c>
      <c r="BD10" s="59"/>
      <c r="BE10" s="59"/>
    </row>
    <row r="11" spans="1:60" x14ac:dyDescent="0.3">
      <c r="A11" s="3">
        <v>10</v>
      </c>
      <c r="B11" s="3" t="str">
        <f>IF(A11=BC11,"v","x")</f>
        <v>v</v>
      </c>
      <c r="C11" s="149"/>
      <c r="D11" s="152" t="s">
        <v>288</v>
      </c>
      <c r="E11" s="6">
        <v>117325</v>
      </c>
      <c r="F11" s="6" t="s">
        <v>197</v>
      </c>
      <c r="G11" s="211">
        <f>SUM(J11+N11+R11+V11+Z11+AD11+AH11+AL11+AP11+AT11+AX11)</f>
        <v>1324.8181818181818</v>
      </c>
      <c r="H11" s="6">
        <v>2007</v>
      </c>
      <c r="I11" s="151">
        <f>2018-H11</f>
        <v>11</v>
      </c>
      <c r="J11" s="17">
        <f>71+1129</f>
        <v>1200</v>
      </c>
      <c r="K11" s="30">
        <v>10</v>
      </c>
      <c r="L11" s="30">
        <v>2</v>
      </c>
      <c r="M11" s="30">
        <v>33</v>
      </c>
      <c r="N11" s="31">
        <f>SUM(L11*10+M11)/K11*10</f>
        <v>53</v>
      </c>
      <c r="O11" s="30">
        <v>1</v>
      </c>
      <c r="P11" s="30"/>
      <c r="Q11" s="30"/>
      <c r="R11" s="31">
        <f>SUM(P11*10+Q11)/O11*10</f>
        <v>0</v>
      </c>
      <c r="S11" s="30">
        <v>11</v>
      </c>
      <c r="T11" s="30">
        <v>4</v>
      </c>
      <c r="U11" s="30">
        <v>39</v>
      </c>
      <c r="V11" s="31">
        <f>SUM(T11*10+U11)/S11*10</f>
        <v>71.818181818181813</v>
      </c>
      <c r="W11" s="30">
        <v>1</v>
      </c>
      <c r="X11" s="30"/>
      <c r="Y11" s="30"/>
      <c r="Z11" s="31">
        <f>SUM(X11*10+Y11)/W11*10</f>
        <v>0</v>
      </c>
      <c r="AA11" s="30">
        <v>1</v>
      </c>
      <c r="AB11" s="30"/>
      <c r="AC11" s="30"/>
      <c r="AD11" s="31">
        <f>SUM(AB11*10+AC11)/AA11*10</f>
        <v>0</v>
      </c>
      <c r="AE11" s="30">
        <v>1</v>
      </c>
      <c r="AF11" s="30"/>
      <c r="AG11" s="30"/>
      <c r="AH11" s="31">
        <f>SUM(AF11*10+AG11)/AE11*10</f>
        <v>0</v>
      </c>
      <c r="AI11" s="30">
        <v>1</v>
      </c>
      <c r="AJ11" s="30"/>
      <c r="AK11" s="30"/>
      <c r="AL11" s="31">
        <f>SUM(AJ11*10+AK11)/AI11*10</f>
        <v>0</v>
      </c>
      <c r="AM11" s="30">
        <v>1</v>
      </c>
      <c r="AN11" s="30"/>
      <c r="AO11" s="30"/>
      <c r="AP11" s="31">
        <f>SUM(AN11*10+AO11)/AM11*10</f>
        <v>0</v>
      </c>
      <c r="AQ11" s="30">
        <v>1</v>
      </c>
      <c r="AR11" s="30"/>
      <c r="AS11" s="30"/>
      <c r="AT11" s="31">
        <f>SUM(AR11*10+AS11)/AQ11*10</f>
        <v>0</v>
      </c>
      <c r="AU11" s="30">
        <v>1</v>
      </c>
      <c r="AV11" s="30"/>
      <c r="AW11" s="30"/>
      <c r="AX11" s="31">
        <f>SUM(AV11*10+AW11)/AU11*10</f>
        <v>0</v>
      </c>
      <c r="AY11" s="33">
        <f>IF(G11&lt;250,0,IF(G11&lt;500,250,IF(G11&lt;750,"500",IF(G11&lt;1000,750,IF(G11&lt;1500,1000,IF(G11&lt;2000,1500,IF(G11&lt;2500,2000,IF(G11&lt;3000,2500,3000))))))))</f>
        <v>1000</v>
      </c>
      <c r="AZ11" s="34">
        <v>1000</v>
      </c>
      <c r="BA11" s="6">
        <f>AY11-AZ11</f>
        <v>0</v>
      </c>
      <c r="BB11" s="33" t="str">
        <f t="shared" si="0"/>
        <v>geen actie</v>
      </c>
      <c r="BC11" s="3">
        <v>10</v>
      </c>
      <c r="BD11" s="59"/>
      <c r="BE11" s="59"/>
    </row>
    <row r="12" spans="1:60" s="59" customFormat="1" x14ac:dyDescent="0.3">
      <c r="A12" s="3">
        <v>11</v>
      </c>
      <c r="B12" s="3" t="str">
        <f>IF(A12=BC12,"v","x")</f>
        <v>v</v>
      </c>
      <c r="C12" s="76"/>
      <c r="D12" s="152" t="s">
        <v>289</v>
      </c>
      <c r="E12" s="6"/>
      <c r="F12" s="6"/>
      <c r="G12" s="211">
        <f>SUM(J12+N12+R12+V12+Z12+AD12+AH12+AL12+AP12+AT12+AX12)</f>
        <v>140.833333333333</v>
      </c>
      <c r="H12" s="6">
        <v>2005</v>
      </c>
      <c r="I12" s="151">
        <f>2018-H12</f>
        <v>13</v>
      </c>
      <c r="J12" s="17">
        <v>140.833333333333</v>
      </c>
      <c r="K12" s="30">
        <v>1</v>
      </c>
      <c r="L12" s="30"/>
      <c r="M12" s="30"/>
      <c r="N12" s="31">
        <f>SUM(L12*10+M12)/K12*10</f>
        <v>0</v>
      </c>
      <c r="O12" s="30">
        <v>1</v>
      </c>
      <c r="P12" s="30"/>
      <c r="Q12" s="30"/>
      <c r="R12" s="31">
        <f>SUM(P12*10+Q12)/O12*10</f>
        <v>0</v>
      </c>
      <c r="S12" s="30">
        <v>1</v>
      </c>
      <c r="T12" s="30"/>
      <c r="U12" s="30"/>
      <c r="V12" s="31">
        <f>SUM(T12*10+U12)/S12*10</f>
        <v>0</v>
      </c>
      <c r="W12" s="30">
        <v>1</v>
      </c>
      <c r="X12" s="30"/>
      <c r="Y12" s="30"/>
      <c r="Z12" s="31">
        <f>SUM(X12*10+Y12)/W12*10</f>
        <v>0</v>
      </c>
      <c r="AA12" s="30">
        <v>1</v>
      </c>
      <c r="AB12" s="30"/>
      <c r="AC12" s="30"/>
      <c r="AD12" s="31">
        <f>SUM(AB12*10+AC12)/AA12*10</f>
        <v>0</v>
      </c>
      <c r="AE12" s="30">
        <v>1</v>
      </c>
      <c r="AF12" s="30"/>
      <c r="AG12" s="30"/>
      <c r="AH12" s="31">
        <f>SUM(AF12*10+AG12)/AE12*10</f>
        <v>0</v>
      </c>
      <c r="AI12" s="30">
        <v>1</v>
      </c>
      <c r="AJ12" s="30"/>
      <c r="AK12" s="30"/>
      <c r="AL12" s="31">
        <f>SUM(AJ12*10+AK12)/AI12*10</f>
        <v>0</v>
      </c>
      <c r="AM12" s="30">
        <v>1</v>
      </c>
      <c r="AN12" s="30"/>
      <c r="AO12" s="30"/>
      <c r="AP12" s="31">
        <f>SUM(AN12*10+AO12)/AM12*10</f>
        <v>0</v>
      </c>
      <c r="AQ12" s="30">
        <v>1</v>
      </c>
      <c r="AR12" s="30"/>
      <c r="AS12" s="30"/>
      <c r="AT12" s="31">
        <f>SUM(AR12*10+AS12)/AQ12*10</f>
        <v>0</v>
      </c>
      <c r="AU12" s="30">
        <v>1</v>
      </c>
      <c r="AV12" s="30"/>
      <c r="AW12" s="30"/>
      <c r="AX12" s="31">
        <f>SUM(AV12*10+AW12)/AU12*10</f>
        <v>0</v>
      </c>
      <c r="AY12" s="33">
        <f>IF(G12&lt;250,0,IF(G12&lt;500,250,IF(G12&lt;750,"500",IF(G12&lt;1000,750,IF(G12&lt;1500,1000,IF(G12&lt;2000,1500,IF(G12&lt;2500,2000,IF(G12&lt;3000,2500,3000))))))))</f>
        <v>0</v>
      </c>
      <c r="AZ12" s="34">
        <v>0</v>
      </c>
      <c r="BA12" s="6">
        <f>AY12-AZ12</f>
        <v>0</v>
      </c>
      <c r="BB12" s="33" t="str">
        <f t="shared" si="0"/>
        <v>geen actie</v>
      </c>
      <c r="BC12" s="3">
        <v>11</v>
      </c>
    </row>
    <row r="13" spans="1:60" s="59" customFormat="1" x14ac:dyDescent="0.3">
      <c r="A13" s="3">
        <v>12</v>
      </c>
      <c r="B13" s="3" t="str">
        <f>IF(A13=BC13,"v","x")</f>
        <v>v</v>
      </c>
      <c r="C13" s="76"/>
      <c r="D13" s="152" t="s">
        <v>290</v>
      </c>
      <c r="E13" s="71" t="s">
        <v>291</v>
      </c>
      <c r="F13" s="3" t="s">
        <v>292</v>
      </c>
      <c r="G13" s="211">
        <f>SUM(J13+N13+R13+V13+Z13+AD13+AH13+AL13+AP13+AT13+AX13)</f>
        <v>162.777777777778</v>
      </c>
      <c r="H13" s="3">
        <v>2005</v>
      </c>
      <c r="I13" s="151">
        <f>2018-H13</f>
        <v>13</v>
      </c>
      <c r="J13" s="17">
        <v>162.777777777778</v>
      </c>
      <c r="K13" s="30">
        <v>1</v>
      </c>
      <c r="L13" s="30"/>
      <c r="M13" s="30"/>
      <c r="N13" s="31">
        <f>SUM(L13*10+M13)/K13*10</f>
        <v>0</v>
      </c>
      <c r="O13" s="30">
        <v>1</v>
      </c>
      <c r="P13" s="30"/>
      <c r="Q13" s="30"/>
      <c r="R13" s="31">
        <f>SUM(P13*10+Q13)/O13*10</f>
        <v>0</v>
      </c>
      <c r="S13" s="30">
        <v>1</v>
      </c>
      <c r="T13" s="30"/>
      <c r="U13" s="30"/>
      <c r="V13" s="31">
        <f>SUM(T13*10+U13)/S13*10</f>
        <v>0</v>
      </c>
      <c r="W13" s="30">
        <v>1</v>
      </c>
      <c r="X13" s="30"/>
      <c r="Y13" s="30"/>
      <c r="Z13" s="31">
        <f>SUM(X13*10+Y13)/W13*10</f>
        <v>0</v>
      </c>
      <c r="AA13" s="30">
        <v>1</v>
      </c>
      <c r="AB13" s="30"/>
      <c r="AC13" s="30"/>
      <c r="AD13" s="31">
        <f>SUM(AB13*10+AC13)/AA13*10</f>
        <v>0</v>
      </c>
      <c r="AE13" s="30">
        <v>1</v>
      </c>
      <c r="AF13" s="30"/>
      <c r="AG13" s="30"/>
      <c r="AH13" s="31">
        <f>SUM(AF13*10+AG13)/AE13*10</f>
        <v>0</v>
      </c>
      <c r="AI13" s="30">
        <v>1</v>
      </c>
      <c r="AJ13" s="30"/>
      <c r="AK13" s="30"/>
      <c r="AL13" s="31">
        <f>SUM(AJ13*10+AK13)/AI13*10</f>
        <v>0</v>
      </c>
      <c r="AM13" s="30">
        <v>1</v>
      </c>
      <c r="AN13" s="30"/>
      <c r="AO13" s="30"/>
      <c r="AP13" s="31">
        <f>SUM(AN13*10+AO13)/AM13*10</f>
        <v>0</v>
      </c>
      <c r="AQ13" s="30">
        <v>1</v>
      </c>
      <c r="AR13" s="30"/>
      <c r="AS13" s="30"/>
      <c r="AT13" s="31">
        <f>SUM(AR13*10+AS13)/AQ13*10</f>
        <v>0</v>
      </c>
      <c r="AU13" s="30">
        <v>1</v>
      </c>
      <c r="AV13" s="30"/>
      <c r="AW13" s="30"/>
      <c r="AX13" s="31">
        <f>SUM(AV13*10+AW13)/AU13*10</f>
        <v>0</v>
      </c>
      <c r="AY13" s="33">
        <f>IF(G13&lt;250,0,IF(G13&lt;500,250,IF(G13&lt;750,"500",IF(G13&lt;1000,750,IF(G13&lt;1500,1000,IF(G13&lt;2000,1500,IF(G13&lt;2500,2000,IF(G13&lt;3000,2500,3000))))))))</f>
        <v>0</v>
      </c>
      <c r="AZ13" s="34">
        <v>0</v>
      </c>
      <c r="BA13" s="6">
        <f>AY13-AZ13</f>
        <v>0</v>
      </c>
      <c r="BB13" s="33" t="str">
        <f t="shared" si="0"/>
        <v>geen actie</v>
      </c>
      <c r="BC13" s="3">
        <v>12</v>
      </c>
      <c r="BD13" s="1"/>
    </row>
    <row r="14" spans="1:60" s="59" customFormat="1" x14ac:dyDescent="0.3">
      <c r="A14" s="3">
        <v>13</v>
      </c>
      <c r="B14" s="3" t="str">
        <f>IF(A14=BC14,"v","x")</f>
        <v>v</v>
      </c>
      <c r="C14" s="3"/>
      <c r="D14" s="152" t="s">
        <v>111</v>
      </c>
      <c r="E14" s="6">
        <v>115928</v>
      </c>
      <c r="F14" s="6" t="s">
        <v>70</v>
      </c>
      <c r="G14" s="211">
        <f>SUM(J14+N14+R14+V14+Z14+AD14+AH14+AL14+AP14+AT14+AX14)</f>
        <v>486.444444444444</v>
      </c>
      <c r="H14" s="6">
        <v>2003</v>
      </c>
      <c r="I14" s="151">
        <f>2018-H14</f>
        <v>15</v>
      </c>
      <c r="J14" s="17">
        <v>224.444444444444</v>
      </c>
      <c r="K14" s="30">
        <v>1</v>
      </c>
      <c r="L14" s="30"/>
      <c r="M14" s="30"/>
      <c r="N14" s="31">
        <f>SUM(L14*10+M14)/K14*10</f>
        <v>0</v>
      </c>
      <c r="O14" s="30">
        <v>10</v>
      </c>
      <c r="P14" s="30">
        <v>8</v>
      </c>
      <c r="Q14" s="30">
        <v>45</v>
      </c>
      <c r="R14" s="31">
        <f>SUM(P14*10+Q14)/O14*10</f>
        <v>125</v>
      </c>
      <c r="S14" s="30">
        <v>10</v>
      </c>
      <c r="T14" s="30">
        <v>9</v>
      </c>
      <c r="U14" s="30">
        <v>47</v>
      </c>
      <c r="V14" s="31">
        <f>SUM(T14*10+U14)/S14*10</f>
        <v>137</v>
      </c>
      <c r="W14" s="30">
        <v>1</v>
      </c>
      <c r="X14" s="30"/>
      <c r="Y14" s="30"/>
      <c r="Z14" s="31">
        <f>SUM(X14*10+Y14)/W14*10</f>
        <v>0</v>
      </c>
      <c r="AA14" s="30">
        <v>1</v>
      </c>
      <c r="AB14" s="30"/>
      <c r="AC14" s="30"/>
      <c r="AD14" s="31">
        <f>SUM(AB14*10+AC14)/AA14*10</f>
        <v>0</v>
      </c>
      <c r="AE14" s="30">
        <v>1</v>
      </c>
      <c r="AF14" s="30"/>
      <c r="AG14" s="30"/>
      <c r="AH14" s="31">
        <f>SUM(AF14*10+AG14)/AE14*10</f>
        <v>0</v>
      </c>
      <c r="AI14" s="30">
        <v>1</v>
      </c>
      <c r="AJ14" s="30"/>
      <c r="AK14" s="30"/>
      <c r="AL14" s="31">
        <f>SUM(AJ14*10+AK14)/AI14*10</f>
        <v>0</v>
      </c>
      <c r="AM14" s="30">
        <v>1</v>
      </c>
      <c r="AN14" s="30"/>
      <c r="AO14" s="30"/>
      <c r="AP14" s="31">
        <f>SUM(AN14*10+AO14)/AM14*10</f>
        <v>0</v>
      </c>
      <c r="AQ14" s="30">
        <v>1</v>
      </c>
      <c r="AR14" s="30"/>
      <c r="AS14" s="30"/>
      <c r="AT14" s="31">
        <f>SUM(AR14*10+AS14)/AQ14*10</f>
        <v>0</v>
      </c>
      <c r="AU14" s="30">
        <v>1</v>
      </c>
      <c r="AV14" s="30"/>
      <c r="AW14" s="30"/>
      <c r="AX14" s="31">
        <f>SUM(AV14*10+AW14)/AU14*10</f>
        <v>0</v>
      </c>
      <c r="AY14" s="33">
        <f>IF(G14&lt;250,0,IF(G14&lt;500,250,IF(G14&lt;750,"500",IF(G14&lt;1000,750,IF(G14&lt;1500,1000,IF(G14&lt;2000,1500,IF(G14&lt;2500,2000,IF(G14&lt;3000,2500,3000))))))))</f>
        <v>250</v>
      </c>
      <c r="AZ14" s="34">
        <v>250</v>
      </c>
      <c r="BA14" s="6">
        <f>AY14-AZ14</f>
        <v>0</v>
      </c>
      <c r="BB14" s="33" t="str">
        <f t="shared" si="0"/>
        <v>geen actie</v>
      </c>
      <c r="BC14" s="3">
        <v>13</v>
      </c>
      <c r="BD14" s="1"/>
    </row>
    <row r="15" spans="1:60" s="59" customFormat="1" x14ac:dyDescent="0.3">
      <c r="A15" s="3">
        <v>14</v>
      </c>
      <c r="B15" s="3" t="str">
        <f>IF(A15=BC15,"v","x")</f>
        <v>v</v>
      </c>
      <c r="C15" s="207"/>
      <c r="D15" s="152" t="s">
        <v>293</v>
      </c>
      <c r="E15" s="6">
        <v>117408</v>
      </c>
      <c r="F15" s="6" t="s">
        <v>294</v>
      </c>
      <c r="G15" s="211">
        <f>SUM(J15+N15+R15+V15+Z15+AD15+AH15+AL15+AP15+AT15+AX15)</f>
        <v>179.54545454545456</v>
      </c>
      <c r="H15" s="6">
        <v>2005</v>
      </c>
      <c r="I15" s="151">
        <f>2018-H15</f>
        <v>13</v>
      </c>
      <c r="J15" s="17">
        <v>0</v>
      </c>
      <c r="K15" s="30">
        <v>1</v>
      </c>
      <c r="L15" s="30"/>
      <c r="M15" s="30"/>
      <c r="N15" s="31">
        <f>SUM(L15*10+M15)/K15*10</f>
        <v>0</v>
      </c>
      <c r="O15" s="30">
        <v>1</v>
      </c>
      <c r="P15" s="30"/>
      <c r="Q15" s="30"/>
      <c r="R15" s="31">
        <f>SUM(P15*10+Q15)/O15*10</f>
        <v>0</v>
      </c>
      <c r="S15" s="30">
        <v>11</v>
      </c>
      <c r="T15" s="30">
        <v>6</v>
      </c>
      <c r="U15" s="30">
        <v>44</v>
      </c>
      <c r="V15" s="31">
        <f>SUM(T15*10+U15)/S15*10</f>
        <v>94.545454545454547</v>
      </c>
      <c r="W15" s="30">
        <v>10</v>
      </c>
      <c r="X15" s="30">
        <v>5</v>
      </c>
      <c r="Y15" s="30">
        <v>35</v>
      </c>
      <c r="Z15" s="31">
        <f>SUM(X15*10+Y15)/W15*10</f>
        <v>85</v>
      </c>
      <c r="AA15" s="30">
        <v>1</v>
      </c>
      <c r="AB15" s="30"/>
      <c r="AC15" s="30"/>
      <c r="AD15" s="31">
        <f>SUM(AB15*10+AC15)/AA15*10</f>
        <v>0</v>
      </c>
      <c r="AE15" s="30">
        <v>1</v>
      </c>
      <c r="AF15" s="30"/>
      <c r="AG15" s="30"/>
      <c r="AH15" s="31">
        <f>SUM(AF15*10+AG15)/AE15*10</f>
        <v>0</v>
      </c>
      <c r="AI15" s="30">
        <v>1</v>
      </c>
      <c r="AJ15" s="30"/>
      <c r="AK15" s="30"/>
      <c r="AL15" s="31">
        <f>SUM(AJ15*10+AK15)/AI15*10</f>
        <v>0</v>
      </c>
      <c r="AM15" s="30">
        <v>1</v>
      </c>
      <c r="AN15" s="30"/>
      <c r="AO15" s="30"/>
      <c r="AP15" s="31">
        <f>SUM(AN15*10+AO15)/AM15*10</f>
        <v>0</v>
      </c>
      <c r="AQ15" s="30">
        <v>1</v>
      </c>
      <c r="AR15" s="30"/>
      <c r="AS15" s="30"/>
      <c r="AT15" s="31">
        <f>SUM(AR15*10+AS15)/AQ15*10</f>
        <v>0</v>
      </c>
      <c r="AU15" s="30">
        <v>1</v>
      </c>
      <c r="AV15" s="30"/>
      <c r="AW15" s="30"/>
      <c r="AX15" s="31">
        <f>SUM(AV15*10+AW15)/AU15*10</f>
        <v>0</v>
      </c>
      <c r="AY15" s="33">
        <f>IF(G15&lt;250,0,IF(G15&lt;500,250,IF(G15&lt;750,"500",IF(G15&lt;1000,750,IF(G15&lt;1500,1000,IF(G15&lt;2000,1500,IF(G15&lt;2500,2000,IF(G15&lt;3000,2500,3000))))))))</f>
        <v>0</v>
      </c>
      <c r="AZ15" s="34">
        <v>0</v>
      </c>
      <c r="BA15" s="6">
        <f>AY15-AZ15</f>
        <v>0</v>
      </c>
      <c r="BB15" s="33" t="str">
        <f t="shared" si="0"/>
        <v>geen actie</v>
      </c>
      <c r="BC15" s="3">
        <v>14</v>
      </c>
      <c r="BD15" s="1"/>
    </row>
    <row r="16" spans="1:60" s="59" customFormat="1" x14ac:dyDescent="0.3">
      <c r="A16" s="3">
        <v>15</v>
      </c>
      <c r="B16" s="3" t="str">
        <f>IF(A16=BC16,"v","x")</f>
        <v>v</v>
      </c>
      <c r="C16" s="76"/>
      <c r="D16" s="152" t="s">
        <v>295</v>
      </c>
      <c r="E16" s="6"/>
      <c r="F16" s="6" t="s">
        <v>284</v>
      </c>
      <c r="G16" s="211">
        <f>SUM(J16+N16+R16+V16+Z16+AD16+AH16+AL16+AP16+AT16+AX16)</f>
        <v>312.25</v>
      </c>
      <c r="H16" s="6">
        <v>2005</v>
      </c>
      <c r="I16" s="151">
        <f>2018-H16</f>
        <v>13</v>
      </c>
      <c r="J16" s="17">
        <v>312.25</v>
      </c>
      <c r="K16" s="30">
        <v>1</v>
      </c>
      <c r="L16" s="30"/>
      <c r="M16" s="30"/>
      <c r="N16" s="31">
        <f>SUM(L16*10+M16)/K16*10</f>
        <v>0</v>
      </c>
      <c r="O16" s="30">
        <v>1</v>
      </c>
      <c r="P16" s="30"/>
      <c r="Q16" s="30"/>
      <c r="R16" s="31">
        <f>SUM(P16*10+Q16)/O16*10</f>
        <v>0</v>
      </c>
      <c r="S16" s="30">
        <v>1</v>
      </c>
      <c r="T16" s="30"/>
      <c r="U16" s="30"/>
      <c r="V16" s="31">
        <f>SUM(T16*10+U16)/S16*10</f>
        <v>0</v>
      </c>
      <c r="W16" s="30">
        <v>1</v>
      </c>
      <c r="X16" s="30"/>
      <c r="Y16" s="30"/>
      <c r="Z16" s="31">
        <f>SUM(X16*10+Y16)/W16*10</f>
        <v>0</v>
      </c>
      <c r="AA16" s="30">
        <v>1</v>
      </c>
      <c r="AB16" s="30"/>
      <c r="AC16" s="30"/>
      <c r="AD16" s="31">
        <f>SUM(AB16*10+AC16)/AA16*10</f>
        <v>0</v>
      </c>
      <c r="AE16" s="30">
        <v>1</v>
      </c>
      <c r="AF16" s="30"/>
      <c r="AG16" s="30"/>
      <c r="AH16" s="31">
        <f>SUM(AF16*10+AG16)/AE16*10</f>
        <v>0</v>
      </c>
      <c r="AI16" s="30">
        <v>1</v>
      </c>
      <c r="AJ16" s="30"/>
      <c r="AK16" s="30"/>
      <c r="AL16" s="31">
        <f>SUM(AJ16*10+AK16)/AI16*10</f>
        <v>0</v>
      </c>
      <c r="AM16" s="30">
        <v>1</v>
      </c>
      <c r="AN16" s="30"/>
      <c r="AO16" s="30"/>
      <c r="AP16" s="31">
        <f>SUM(AN16*10+AO16)/AM16*10</f>
        <v>0</v>
      </c>
      <c r="AQ16" s="30">
        <v>1</v>
      </c>
      <c r="AR16" s="30"/>
      <c r="AS16" s="30"/>
      <c r="AT16" s="31">
        <f>SUM(AR16*10+AS16)/AQ16*10</f>
        <v>0</v>
      </c>
      <c r="AU16" s="30">
        <v>1</v>
      </c>
      <c r="AV16" s="30"/>
      <c r="AW16" s="30"/>
      <c r="AX16" s="31">
        <f>SUM(AV16*10+AW16)/AU16*10</f>
        <v>0</v>
      </c>
      <c r="AY16" s="33">
        <f>IF(G16&lt;250,0,IF(G16&lt;500,250,IF(G16&lt;750,"500",IF(G16&lt;1000,750,IF(G16&lt;1500,1000,IF(G16&lt;2000,1500,IF(G16&lt;2500,2000,IF(G16&lt;3000,2500,3000))))))))</f>
        <v>250</v>
      </c>
      <c r="AZ16" s="34">
        <v>250</v>
      </c>
      <c r="BA16" s="6">
        <f>AY16-AZ16</f>
        <v>0</v>
      </c>
      <c r="BB16" s="33" t="str">
        <f t="shared" si="0"/>
        <v>geen actie</v>
      </c>
      <c r="BC16" s="3">
        <v>15</v>
      </c>
      <c r="BD16" s="1"/>
    </row>
    <row r="17" spans="1:57" s="59" customFormat="1" x14ac:dyDescent="0.3">
      <c r="A17" s="3">
        <v>16</v>
      </c>
      <c r="B17" s="3" t="str">
        <f>IF(A17=BC17,"v","x")</f>
        <v>v</v>
      </c>
      <c r="C17" s="76"/>
      <c r="D17" s="152" t="s">
        <v>296</v>
      </c>
      <c r="E17" s="6"/>
      <c r="F17" s="6" t="s">
        <v>284</v>
      </c>
      <c r="G17" s="211">
        <f>SUM(J17+N17+R17+V17+Z17+AD17+AH17+AL17+AP17+AT17+AX17)</f>
        <v>1121.6814574314601</v>
      </c>
      <c r="H17" s="6">
        <v>2003</v>
      </c>
      <c r="I17" s="151">
        <f>2018-H17</f>
        <v>15</v>
      </c>
      <c r="J17" s="17">
        <v>1121.6814574314601</v>
      </c>
      <c r="K17" s="30">
        <v>1</v>
      </c>
      <c r="L17" s="30"/>
      <c r="M17" s="30"/>
      <c r="N17" s="31">
        <f>SUM(L17*10+M17)/K17*10</f>
        <v>0</v>
      </c>
      <c r="O17" s="30">
        <v>1</v>
      </c>
      <c r="P17" s="30"/>
      <c r="Q17" s="30"/>
      <c r="R17" s="31">
        <f>SUM(P17*10+Q17)/O17*10</f>
        <v>0</v>
      </c>
      <c r="S17" s="30">
        <v>1</v>
      </c>
      <c r="T17" s="30"/>
      <c r="U17" s="30"/>
      <c r="V17" s="31">
        <f>SUM(T17*10+U17)/S17*10</f>
        <v>0</v>
      </c>
      <c r="W17" s="30">
        <v>1</v>
      </c>
      <c r="X17" s="30"/>
      <c r="Y17" s="30"/>
      <c r="Z17" s="31">
        <f>SUM(X17*10+Y17)/W17*10</f>
        <v>0</v>
      </c>
      <c r="AA17" s="30">
        <v>1</v>
      </c>
      <c r="AB17" s="30"/>
      <c r="AC17" s="30"/>
      <c r="AD17" s="31">
        <f>SUM(AB17*10+AC17)/AA17*10</f>
        <v>0</v>
      </c>
      <c r="AE17" s="30">
        <v>1</v>
      </c>
      <c r="AF17" s="30"/>
      <c r="AG17" s="30"/>
      <c r="AH17" s="31">
        <f>SUM(AF17*10+AG17)/AE17*10</f>
        <v>0</v>
      </c>
      <c r="AI17" s="30">
        <v>1</v>
      </c>
      <c r="AJ17" s="30"/>
      <c r="AK17" s="30"/>
      <c r="AL17" s="31">
        <f>SUM(AJ17*10+AK17)/AI17*10</f>
        <v>0</v>
      </c>
      <c r="AM17" s="30">
        <v>1</v>
      </c>
      <c r="AN17" s="30"/>
      <c r="AO17" s="30"/>
      <c r="AP17" s="31">
        <f>SUM(AN17*10+AO17)/AM17*10</f>
        <v>0</v>
      </c>
      <c r="AQ17" s="30">
        <v>1</v>
      </c>
      <c r="AR17" s="30"/>
      <c r="AS17" s="30"/>
      <c r="AT17" s="31">
        <f>SUM(AR17*10+AS17)/AQ17*10</f>
        <v>0</v>
      </c>
      <c r="AU17" s="30">
        <v>1</v>
      </c>
      <c r="AV17" s="30"/>
      <c r="AW17" s="30"/>
      <c r="AX17" s="31">
        <f>SUM(AV17*10+AW17)/AU17*10</f>
        <v>0</v>
      </c>
      <c r="AY17" s="33">
        <f>IF(G17&lt;250,0,IF(G17&lt;500,250,IF(G17&lt;750,"500",IF(G17&lt;1000,750,IF(G17&lt;1500,1000,IF(G17&lt;2000,1500,IF(G17&lt;2500,2000,IF(G17&lt;3000,2500,3000))))))))</f>
        <v>1000</v>
      </c>
      <c r="AZ17" s="34">
        <v>1000</v>
      </c>
      <c r="BA17" s="6">
        <f>AY17-AZ17</f>
        <v>0</v>
      </c>
      <c r="BB17" s="33" t="str">
        <f t="shared" si="0"/>
        <v>geen actie</v>
      </c>
      <c r="BC17" s="3">
        <v>16</v>
      </c>
    </row>
    <row r="18" spans="1:57" x14ac:dyDescent="0.3">
      <c r="A18" s="3">
        <v>17</v>
      </c>
      <c r="B18" s="3" t="str">
        <f>IF(A18=BC18,"v","x")</f>
        <v>v</v>
      </c>
      <c r="C18" s="76"/>
      <c r="D18" s="152" t="s">
        <v>297</v>
      </c>
      <c r="E18" s="6"/>
      <c r="F18" s="6" t="s">
        <v>292</v>
      </c>
      <c r="G18" s="211">
        <f>SUM(J18+N18+R18+V18+Z18+AD18+AH18+AL18+AP18+AT18+AX18)</f>
        <v>1116</v>
      </c>
      <c r="H18" s="6">
        <v>2006</v>
      </c>
      <c r="I18" s="151">
        <f>2018-H18</f>
        <v>12</v>
      </c>
      <c r="J18" s="17">
        <v>1116</v>
      </c>
      <c r="K18" s="30">
        <v>1</v>
      </c>
      <c r="L18" s="30"/>
      <c r="M18" s="30"/>
      <c r="N18" s="31">
        <f>SUM(L18*10+M18)/K18*10</f>
        <v>0</v>
      </c>
      <c r="O18" s="30">
        <v>1</v>
      </c>
      <c r="P18" s="30"/>
      <c r="Q18" s="30"/>
      <c r="R18" s="31">
        <f>SUM(P18*10+Q18)/O18*10</f>
        <v>0</v>
      </c>
      <c r="S18" s="30">
        <v>1</v>
      </c>
      <c r="T18" s="30"/>
      <c r="U18" s="30"/>
      <c r="V18" s="31">
        <f>SUM(T18*10+U18)/S18*10</f>
        <v>0</v>
      </c>
      <c r="W18" s="30">
        <v>1</v>
      </c>
      <c r="X18" s="30"/>
      <c r="Y18" s="30"/>
      <c r="Z18" s="31">
        <f>SUM(X18*10+Y18)/W18*10</f>
        <v>0</v>
      </c>
      <c r="AA18" s="30">
        <v>1</v>
      </c>
      <c r="AB18" s="30"/>
      <c r="AC18" s="30"/>
      <c r="AD18" s="31">
        <f>SUM(AB18*10+AC18)/AA18*10</f>
        <v>0</v>
      </c>
      <c r="AE18" s="30">
        <v>1</v>
      </c>
      <c r="AF18" s="30"/>
      <c r="AG18" s="30"/>
      <c r="AH18" s="31">
        <f>SUM(AF18*10+AG18)/AE18*10</f>
        <v>0</v>
      </c>
      <c r="AI18" s="30">
        <v>1</v>
      </c>
      <c r="AJ18" s="30"/>
      <c r="AK18" s="30"/>
      <c r="AL18" s="31">
        <f>SUM(AJ18*10+AK18)/AI18*10</f>
        <v>0</v>
      </c>
      <c r="AM18" s="30">
        <v>1</v>
      </c>
      <c r="AN18" s="30"/>
      <c r="AO18" s="30"/>
      <c r="AP18" s="31">
        <f>SUM(AN18*10+AO18)/AM18*10</f>
        <v>0</v>
      </c>
      <c r="AQ18" s="30">
        <v>1</v>
      </c>
      <c r="AR18" s="30"/>
      <c r="AS18" s="30"/>
      <c r="AT18" s="31">
        <f>SUM(AR18*10+AS18)/AQ18*10</f>
        <v>0</v>
      </c>
      <c r="AU18" s="30">
        <v>1</v>
      </c>
      <c r="AV18" s="30"/>
      <c r="AW18" s="30"/>
      <c r="AX18" s="31">
        <f>SUM(AV18*10+AW18)/AU18*10</f>
        <v>0</v>
      </c>
      <c r="AY18" s="33">
        <f>IF(G18&lt;250,0,IF(G18&lt;500,250,IF(G18&lt;750,"500",IF(G18&lt;1000,750,IF(G18&lt;1500,1000,IF(G18&lt;2000,1500,IF(G18&lt;2500,2000,IF(G18&lt;3000,2500,3000))))))))</f>
        <v>1000</v>
      </c>
      <c r="AZ18" s="34">
        <v>1000</v>
      </c>
      <c r="BA18" s="6">
        <f>AY18-AZ18</f>
        <v>0</v>
      </c>
      <c r="BB18" s="33" t="str">
        <f t="shared" si="0"/>
        <v>geen actie</v>
      </c>
      <c r="BC18" s="3">
        <v>17</v>
      </c>
      <c r="BD18" s="59"/>
    </row>
    <row r="19" spans="1:57" x14ac:dyDescent="0.3">
      <c r="A19" s="3">
        <v>18</v>
      </c>
      <c r="B19" s="3" t="str">
        <f>IF(A19=BC19,"v","x")</f>
        <v>v</v>
      </c>
      <c r="C19" s="3"/>
      <c r="D19" s="27" t="s">
        <v>298</v>
      </c>
      <c r="E19" s="37">
        <v>115082</v>
      </c>
      <c r="F19" s="3" t="s">
        <v>84</v>
      </c>
      <c r="G19" s="212">
        <f>SUM(J19+N19+R19+V19+Z19+AD19+AH19+AL19+AP19+AT19+AX19)</f>
        <v>1109.8333333333335</v>
      </c>
      <c r="H19" s="6">
        <v>2003</v>
      </c>
      <c r="I19" s="151">
        <f>2018-H19</f>
        <v>15</v>
      </c>
      <c r="J19" s="17">
        <v>930</v>
      </c>
      <c r="K19" s="30">
        <v>1</v>
      </c>
      <c r="L19" s="30"/>
      <c r="M19" s="30"/>
      <c r="N19" s="31">
        <f>SUM(L19*10+M19)/K19*10</f>
        <v>0</v>
      </c>
      <c r="O19" s="30">
        <v>1</v>
      </c>
      <c r="P19" s="30"/>
      <c r="Q19" s="30"/>
      <c r="R19" s="31">
        <f>SUM(P19*10+Q19)/O19*10</f>
        <v>0</v>
      </c>
      <c r="S19" s="30">
        <v>12</v>
      </c>
      <c r="T19" s="30">
        <v>6</v>
      </c>
      <c r="U19" s="30">
        <v>43</v>
      </c>
      <c r="V19" s="31">
        <f>SUM(T19*10+U19)/S19*10</f>
        <v>85.833333333333343</v>
      </c>
      <c r="W19" s="30">
        <v>10</v>
      </c>
      <c r="X19" s="30">
        <v>5</v>
      </c>
      <c r="Y19" s="30">
        <v>44</v>
      </c>
      <c r="Z19" s="31">
        <f>SUM(X19*10+Y19)/W19*10</f>
        <v>94</v>
      </c>
      <c r="AA19" s="30">
        <v>1</v>
      </c>
      <c r="AB19" s="30"/>
      <c r="AC19" s="30"/>
      <c r="AD19" s="31">
        <f>SUM(AB19*10+AC19)/AA19*10</f>
        <v>0</v>
      </c>
      <c r="AE19" s="30">
        <v>1</v>
      </c>
      <c r="AF19" s="30"/>
      <c r="AG19" s="30"/>
      <c r="AH19" s="31">
        <f>SUM(AF19*10+AG19)/AE19*10</f>
        <v>0</v>
      </c>
      <c r="AI19" s="30">
        <v>1</v>
      </c>
      <c r="AJ19" s="30"/>
      <c r="AK19" s="30"/>
      <c r="AL19" s="31">
        <f>SUM(AJ19*10+AK19)/AI19*10</f>
        <v>0</v>
      </c>
      <c r="AM19" s="30">
        <v>1</v>
      </c>
      <c r="AN19" s="30"/>
      <c r="AO19" s="30"/>
      <c r="AP19" s="31">
        <f>SUM(AN19*10+AO19)/AM19*10</f>
        <v>0</v>
      </c>
      <c r="AQ19" s="30">
        <v>1</v>
      </c>
      <c r="AR19" s="30"/>
      <c r="AS19" s="30"/>
      <c r="AT19" s="31">
        <f>SUM(AR19*10+AS19)/AQ19*10</f>
        <v>0</v>
      </c>
      <c r="AU19" s="30">
        <v>1</v>
      </c>
      <c r="AV19" s="30"/>
      <c r="AW19" s="30"/>
      <c r="AX19" s="31">
        <f>SUM(AV19*10+AW19)/AU19*10</f>
        <v>0</v>
      </c>
      <c r="AY19" s="33">
        <f>IF(G19&lt;250,0,IF(G19&lt;500,250,IF(G19&lt;750,"500",IF(G19&lt;1000,750,IF(G19&lt;1500,1000,IF(G19&lt;2000,1500,IF(G19&lt;2500,2000,IF(G19&lt;3000,2500,3000))))))))</f>
        <v>1000</v>
      </c>
      <c r="AZ19" s="34">
        <v>1000</v>
      </c>
      <c r="BA19" s="6">
        <f>AY19-AZ19</f>
        <v>0</v>
      </c>
      <c r="BB19" s="33" t="str">
        <f t="shared" si="0"/>
        <v>geen actie</v>
      </c>
      <c r="BC19" s="3">
        <v>18</v>
      </c>
      <c r="BD19" s="1" t="s">
        <v>299</v>
      </c>
      <c r="BE19" s="59"/>
    </row>
    <row r="20" spans="1:57" s="59" customFormat="1" x14ac:dyDescent="0.3">
      <c r="A20" s="3">
        <v>19</v>
      </c>
      <c r="B20" s="3" t="str">
        <f>IF(A20=BC20,"v","x")</f>
        <v>v</v>
      </c>
      <c r="C20" s="3"/>
      <c r="D20" s="150" t="s">
        <v>300</v>
      </c>
      <c r="E20" s="6"/>
      <c r="F20" s="6" t="s">
        <v>70</v>
      </c>
      <c r="G20" s="211">
        <f>SUM(J20+N20+R20+V20+Z20+AD20+AH20+AL20+AP20+AT20+AX20)</f>
        <v>158.18181818181819</v>
      </c>
      <c r="H20" s="6">
        <v>2005</v>
      </c>
      <c r="I20" s="151">
        <f>2018-H20</f>
        <v>13</v>
      </c>
      <c r="J20" s="17">
        <v>7</v>
      </c>
      <c r="K20" s="30">
        <v>10</v>
      </c>
      <c r="L20" s="30">
        <v>5</v>
      </c>
      <c r="M20" s="30">
        <v>36</v>
      </c>
      <c r="N20" s="31">
        <f>SUM(L20*10+M20)/K20*10</f>
        <v>86</v>
      </c>
      <c r="O20" s="30">
        <v>10</v>
      </c>
      <c r="P20" s="30">
        <v>3</v>
      </c>
      <c r="Q20" s="30">
        <v>27</v>
      </c>
      <c r="R20" s="31">
        <f>SUM(P20*10+Q20)/O20*10</f>
        <v>57</v>
      </c>
      <c r="S20" s="30">
        <v>11</v>
      </c>
      <c r="T20" s="30">
        <v>0</v>
      </c>
      <c r="U20" s="30">
        <v>9</v>
      </c>
      <c r="V20" s="31">
        <f>SUM(T20*10+U20)/S20*10</f>
        <v>8.1818181818181817</v>
      </c>
      <c r="W20" s="30">
        <v>1</v>
      </c>
      <c r="X20" s="30"/>
      <c r="Y20" s="30"/>
      <c r="Z20" s="31">
        <f>SUM(X20*10+Y20)/W20*10</f>
        <v>0</v>
      </c>
      <c r="AA20" s="30">
        <v>1</v>
      </c>
      <c r="AB20" s="30"/>
      <c r="AC20" s="30"/>
      <c r="AD20" s="31">
        <f>SUM(AB20*10+AC20)/AA20*10</f>
        <v>0</v>
      </c>
      <c r="AE20" s="30">
        <v>1</v>
      </c>
      <c r="AF20" s="30"/>
      <c r="AG20" s="30"/>
      <c r="AH20" s="31">
        <f>SUM(AF20*10+AG20)/AE20*10</f>
        <v>0</v>
      </c>
      <c r="AI20" s="30">
        <v>1</v>
      </c>
      <c r="AJ20" s="30"/>
      <c r="AK20" s="30"/>
      <c r="AL20" s="31">
        <f>SUM(AJ20*10+AK20)/AI20*10</f>
        <v>0</v>
      </c>
      <c r="AM20" s="30">
        <v>1</v>
      </c>
      <c r="AN20" s="30"/>
      <c r="AO20" s="30"/>
      <c r="AP20" s="31">
        <f>SUM(AN20*10+AO20)/AM20*10</f>
        <v>0</v>
      </c>
      <c r="AQ20" s="30">
        <v>1</v>
      </c>
      <c r="AR20" s="30"/>
      <c r="AS20" s="30"/>
      <c r="AT20" s="31">
        <f>SUM(AR20*10+AS20)/AQ20*10</f>
        <v>0</v>
      </c>
      <c r="AU20" s="30">
        <v>1</v>
      </c>
      <c r="AV20" s="30"/>
      <c r="AW20" s="30"/>
      <c r="AX20" s="31">
        <f>SUM(AV20*10+AW20)/AU20*10</f>
        <v>0</v>
      </c>
      <c r="AY20" s="33">
        <f>IF(G20&lt;250,0,IF(G20&lt;500,250,IF(G20&lt;750,"500",IF(G20&lt;1000,750,IF(G20&lt;1500,1000,IF(G20&lt;2000,1500,IF(G20&lt;2500,2000,IF(G20&lt;3000,2500,3000))))))))</f>
        <v>0</v>
      </c>
      <c r="AZ20" s="34">
        <v>0</v>
      </c>
      <c r="BA20" s="6">
        <f>AY20-AZ20</f>
        <v>0</v>
      </c>
      <c r="BB20" s="33" t="str">
        <f t="shared" si="0"/>
        <v>geen actie</v>
      </c>
      <c r="BC20" s="3">
        <v>19</v>
      </c>
    </row>
    <row r="21" spans="1:57" s="59" customFormat="1" x14ac:dyDescent="0.3">
      <c r="A21" s="3">
        <v>20</v>
      </c>
      <c r="B21" s="3" t="str">
        <f>IF(A21=BC21,"v","x")</f>
        <v>v</v>
      </c>
      <c r="C21" s="76"/>
      <c r="D21" s="152" t="s">
        <v>301</v>
      </c>
      <c r="E21" s="6"/>
      <c r="F21" s="6" t="s">
        <v>292</v>
      </c>
      <c r="G21" s="211">
        <f>SUM(J21+N21+R21+V21+Z21+AD21+AH21+AL21+AP21+AT21+AX21)</f>
        <v>574.47222222222194</v>
      </c>
      <c r="H21" s="6">
        <v>2006</v>
      </c>
      <c r="I21" s="151">
        <f>2018-H21</f>
        <v>12</v>
      </c>
      <c r="J21" s="17">
        <v>574.47222222222194</v>
      </c>
      <c r="K21" s="30">
        <v>1</v>
      </c>
      <c r="L21" s="30"/>
      <c r="M21" s="30"/>
      <c r="N21" s="31">
        <f>SUM(L21*10+M21)/K21*10</f>
        <v>0</v>
      </c>
      <c r="O21" s="30">
        <v>1</v>
      </c>
      <c r="P21" s="30"/>
      <c r="Q21" s="30"/>
      <c r="R21" s="31">
        <f>SUM(P21*10+Q21)/O21*10</f>
        <v>0</v>
      </c>
      <c r="S21" s="30">
        <v>1</v>
      </c>
      <c r="T21" s="30"/>
      <c r="U21" s="30"/>
      <c r="V21" s="31">
        <f>SUM(T21*10+U21)/S21*10</f>
        <v>0</v>
      </c>
      <c r="W21" s="30">
        <v>1</v>
      </c>
      <c r="X21" s="30"/>
      <c r="Y21" s="30"/>
      <c r="Z21" s="31">
        <f>SUM(X21*10+Y21)/W21*10</f>
        <v>0</v>
      </c>
      <c r="AA21" s="30">
        <v>1</v>
      </c>
      <c r="AB21" s="30"/>
      <c r="AC21" s="30"/>
      <c r="AD21" s="31">
        <f>SUM(AB21*10+AC21)/AA21*10</f>
        <v>0</v>
      </c>
      <c r="AE21" s="30">
        <v>1</v>
      </c>
      <c r="AF21" s="30"/>
      <c r="AG21" s="30"/>
      <c r="AH21" s="31">
        <f>SUM(AF21*10+AG21)/AE21*10</f>
        <v>0</v>
      </c>
      <c r="AI21" s="30">
        <v>1</v>
      </c>
      <c r="AJ21" s="30"/>
      <c r="AK21" s="30"/>
      <c r="AL21" s="31">
        <f>SUM(AJ21*10+AK21)/AI21*10</f>
        <v>0</v>
      </c>
      <c r="AM21" s="30">
        <v>1</v>
      </c>
      <c r="AN21" s="30"/>
      <c r="AO21" s="30"/>
      <c r="AP21" s="31">
        <f>SUM(AN21*10+AO21)/AM21*10</f>
        <v>0</v>
      </c>
      <c r="AQ21" s="30">
        <v>1</v>
      </c>
      <c r="AR21" s="30"/>
      <c r="AS21" s="30"/>
      <c r="AT21" s="31">
        <f>SUM(AR21*10+AS21)/AQ21*10</f>
        <v>0</v>
      </c>
      <c r="AU21" s="30">
        <v>1</v>
      </c>
      <c r="AV21" s="30"/>
      <c r="AW21" s="30"/>
      <c r="AX21" s="31">
        <f>SUM(AV21*10+AW21)/AU21*10</f>
        <v>0</v>
      </c>
      <c r="AY21" s="33" t="str">
        <f>IF(G21&lt;250,0,IF(G21&lt;500,250,IF(G21&lt;750,"500",IF(G21&lt;1000,750,IF(G21&lt;1500,1000,IF(G21&lt;2000,1500,IF(G21&lt;2500,2000,IF(G21&lt;3000,2500,3000))))))))</f>
        <v>500</v>
      </c>
      <c r="AZ21" s="34">
        <v>500</v>
      </c>
      <c r="BA21" s="6">
        <f>AY21-AZ21</f>
        <v>0</v>
      </c>
      <c r="BB21" s="33" t="str">
        <f t="shared" si="0"/>
        <v>geen actie</v>
      </c>
      <c r="BC21" s="3">
        <v>20</v>
      </c>
      <c r="BD21" s="1"/>
    </row>
    <row r="22" spans="1:57" s="59" customFormat="1" ht="15.45" customHeight="1" x14ac:dyDescent="0.3">
      <c r="A22" s="3">
        <v>21</v>
      </c>
      <c r="B22" s="3" t="str">
        <f>IF(A22=BC22,"v","x")</f>
        <v>v</v>
      </c>
      <c r="C22" s="3"/>
      <c r="D22" s="152" t="s">
        <v>302</v>
      </c>
      <c r="E22" s="8">
        <v>116634</v>
      </c>
      <c r="F22" s="8" t="s">
        <v>68</v>
      </c>
      <c r="G22" s="211">
        <f>SUM(J22+N22+R22+V22+Z22+AD22+AH22+AL22+AP22+AT22+AX22)</f>
        <v>330.47474747474746</v>
      </c>
      <c r="H22" s="6">
        <v>2006</v>
      </c>
      <c r="I22" s="151">
        <f>2018-H22</f>
        <v>12</v>
      </c>
      <c r="J22" s="17">
        <v>0</v>
      </c>
      <c r="K22" s="30">
        <v>9</v>
      </c>
      <c r="L22" s="30">
        <v>4</v>
      </c>
      <c r="M22" s="30">
        <v>42</v>
      </c>
      <c r="N22" s="31">
        <f>SUM(L22*10+M22)/K22*10</f>
        <v>91.111111111111114</v>
      </c>
      <c r="O22" s="30">
        <v>10</v>
      </c>
      <c r="P22" s="30">
        <v>8</v>
      </c>
      <c r="Q22" s="30">
        <v>47</v>
      </c>
      <c r="R22" s="31">
        <f>SUM(P22*10+Q22)/O22*10</f>
        <v>127</v>
      </c>
      <c r="S22" s="30">
        <v>11</v>
      </c>
      <c r="T22" s="30">
        <v>4</v>
      </c>
      <c r="U22" s="30">
        <v>33</v>
      </c>
      <c r="V22" s="31">
        <f>SUM(T22*10+U22)/S22*10</f>
        <v>66.363636363636374</v>
      </c>
      <c r="W22" s="30">
        <v>10</v>
      </c>
      <c r="X22" s="30">
        <v>2</v>
      </c>
      <c r="Y22" s="30">
        <v>26</v>
      </c>
      <c r="Z22" s="31">
        <f>SUM(X22*10+Y22)/W22*10</f>
        <v>46</v>
      </c>
      <c r="AA22" s="30">
        <v>1</v>
      </c>
      <c r="AB22" s="30"/>
      <c r="AC22" s="30"/>
      <c r="AD22" s="31">
        <f>SUM(AB22*10+AC22)/AA22*10</f>
        <v>0</v>
      </c>
      <c r="AE22" s="30">
        <v>1</v>
      </c>
      <c r="AF22" s="30"/>
      <c r="AG22" s="30"/>
      <c r="AH22" s="31">
        <f>SUM(AF22*10+AG22)/AE22*10</f>
        <v>0</v>
      </c>
      <c r="AI22" s="30">
        <v>1</v>
      </c>
      <c r="AJ22" s="30"/>
      <c r="AK22" s="30"/>
      <c r="AL22" s="31">
        <f>SUM(AJ22*10+AK22)/AI22*10</f>
        <v>0</v>
      </c>
      <c r="AM22" s="30">
        <v>1</v>
      </c>
      <c r="AN22" s="30"/>
      <c r="AO22" s="30"/>
      <c r="AP22" s="31">
        <f>SUM(AN22*10+AO22)/AM22*10</f>
        <v>0</v>
      </c>
      <c r="AQ22" s="30">
        <v>1</v>
      </c>
      <c r="AR22" s="30"/>
      <c r="AS22" s="30"/>
      <c r="AT22" s="31">
        <f>SUM(AR22*10+AS22)/AQ22*10</f>
        <v>0</v>
      </c>
      <c r="AU22" s="30">
        <v>1</v>
      </c>
      <c r="AV22" s="30"/>
      <c r="AW22" s="30"/>
      <c r="AX22" s="31">
        <f>SUM(AV22*10+AW22)/AU22*10</f>
        <v>0</v>
      </c>
      <c r="AY22" s="33">
        <f>IF(G22&lt;250,0,IF(G22&lt;500,250,IF(G22&lt;750,"500",IF(G22&lt;1000,750,IF(G22&lt;1500,1000,IF(G22&lt;2000,1500,IF(G22&lt;2500,2000,IF(G22&lt;3000,2500,3000))))))))</f>
        <v>250</v>
      </c>
      <c r="AZ22" s="34">
        <v>250</v>
      </c>
      <c r="BA22" s="6">
        <f>AY22-AZ22</f>
        <v>0</v>
      </c>
      <c r="BB22" s="33" t="str">
        <f t="shared" si="0"/>
        <v>geen actie</v>
      </c>
      <c r="BC22" s="3">
        <v>21</v>
      </c>
      <c r="BD22" s="1"/>
      <c r="BE22" s="1"/>
    </row>
    <row r="23" spans="1:57" s="59" customFormat="1" ht="15.45" customHeight="1" x14ac:dyDescent="0.3">
      <c r="A23" s="3">
        <v>22</v>
      </c>
      <c r="B23" s="3" t="str">
        <f>IF(A23=BC23,"v","x")</f>
        <v>v</v>
      </c>
      <c r="C23" s="3"/>
      <c r="D23" s="152" t="s">
        <v>303</v>
      </c>
      <c r="E23" s="6">
        <v>117798</v>
      </c>
      <c r="F23" s="6" t="s">
        <v>70</v>
      </c>
      <c r="G23" s="211">
        <f>SUM(J23+N23+R23+V23+Z23+AD23+AH23+AL23+AP23+AT23+AX23)</f>
        <v>450.70454545454544</v>
      </c>
      <c r="H23" s="6">
        <v>2004</v>
      </c>
      <c r="I23" s="151">
        <f>2018-H23</f>
        <v>14</v>
      </c>
      <c r="J23" s="17">
        <v>86.25</v>
      </c>
      <c r="K23" s="30">
        <v>10</v>
      </c>
      <c r="L23" s="30">
        <v>6</v>
      </c>
      <c r="M23" s="30">
        <v>41</v>
      </c>
      <c r="N23" s="31">
        <f>SUM(L23*10+M23)/K23*10</f>
        <v>101</v>
      </c>
      <c r="O23" s="30">
        <v>10</v>
      </c>
      <c r="P23" s="30">
        <v>2</v>
      </c>
      <c r="Q23" s="30">
        <v>32</v>
      </c>
      <c r="R23" s="31">
        <f>SUM(P23*10+Q23)/O23*10</f>
        <v>52</v>
      </c>
      <c r="S23" s="30">
        <v>11</v>
      </c>
      <c r="T23" s="30">
        <v>9</v>
      </c>
      <c r="U23" s="30">
        <v>48</v>
      </c>
      <c r="V23" s="31">
        <f>SUM(T23*10+U23)/S23*10</f>
        <v>125.45454545454545</v>
      </c>
      <c r="W23" s="30">
        <v>10</v>
      </c>
      <c r="X23" s="30">
        <v>5</v>
      </c>
      <c r="Y23" s="30">
        <v>36</v>
      </c>
      <c r="Z23" s="31">
        <f>SUM(X23*10+Y23)/W23*10</f>
        <v>86</v>
      </c>
      <c r="AA23" s="30">
        <v>1</v>
      </c>
      <c r="AB23" s="30"/>
      <c r="AC23" s="30"/>
      <c r="AD23" s="31">
        <f>SUM(AB23*10+AC23)/AA23*10</f>
        <v>0</v>
      </c>
      <c r="AE23" s="30">
        <v>1</v>
      </c>
      <c r="AF23" s="30"/>
      <c r="AG23" s="30"/>
      <c r="AH23" s="31">
        <f>SUM(AF23*10+AG23)/AE23*10</f>
        <v>0</v>
      </c>
      <c r="AI23" s="30">
        <v>1</v>
      </c>
      <c r="AJ23" s="30"/>
      <c r="AK23" s="30"/>
      <c r="AL23" s="31">
        <f>SUM(AJ23*10+AK23)/AI23*10</f>
        <v>0</v>
      </c>
      <c r="AM23" s="30">
        <v>1</v>
      </c>
      <c r="AN23" s="30"/>
      <c r="AO23" s="30"/>
      <c r="AP23" s="31">
        <f>SUM(AN23*10+AO23)/AM23*10</f>
        <v>0</v>
      </c>
      <c r="AQ23" s="30">
        <v>1</v>
      </c>
      <c r="AR23" s="30"/>
      <c r="AS23" s="30"/>
      <c r="AT23" s="31">
        <f>SUM(AR23*10+AS23)/AQ23*10</f>
        <v>0</v>
      </c>
      <c r="AU23" s="30">
        <v>1</v>
      </c>
      <c r="AV23" s="30"/>
      <c r="AW23" s="30"/>
      <c r="AX23" s="31">
        <f>SUM(AV23*10+AW23)/AU23*10</f>
        <v>0</v>
      </c>
      <c r="AY23" s="33">
        <f>IF(G23&lt;250,0,IF(G23&lt;500,250,IF(G23&lt;750,"500",IF(G23&lt;1000,750,IF(G23&lt;1500,1000,IF(G23&lt;2000,1500,IF(G23&lt;2500,2000,IF(G23&lt;3000,2500,3000))))))))</f>
        <v>250</v>
      </c>
      <c r="AZ23" s="34">
        <v>250</v>
      </c>
      <c r="BA23" s="6">
        <f>AY23-AZ23</f>
        <v>0</v>
      </c>
      <c r="BB23" s="33" t="str">
        <f t="shared" si="0"/>
        <v>geen actie</v>
      </c>
      <c r="BC23" s="3">
        <v>22</v>
      </c>
      <c r="BD23" s="1"/>
    </row>
    <row r="24" spans="1:57" ht="16.2" hidden="1" customHeight="1" x14ac:dyDescent="0.3">
      <c r="A24" s="3">
        <v>24</v>
      </c>
      <c r="B24" s="3" t="str">
        <f>IF(A24=BC24,"v","x")</f>
        <v>v</v>
      </c>
      <c r="C24" s="76"/>
      <c r="D24" s="152"/>
      <c r="E24" s="6"/>
      <c r="F24" s="6"/>
      <c r="G24" s="33"/>
      <c r="H24" s="6"/>
      <c r="I24" s="151">
        <f>2018-H24</f>
        <v>2018</v>
      </c>
      <c r="J24" s="17">
        <v>0</v>
      </c>
      <c r="K24" s="30">
        <v>1</v>
      </c>
      <c r="L24" s="30"/>
      <c r="M24" s="30"/>
      <c r="N24" s="31">
        <f>SUM(L24*10+M24)/K24*10</f>
        <v>0</v>
      </c>
      <c r="O24" s="30">
        <v>1</v>
      </c>
      <c r="P24" s="30"/>
      <c r="Q24" s="30"/>
      <c r="R24" s="31">
        <f>SUM(P24*10+Q24)/O24*10</f>
        <v>0</v>
      </c>
      <c r="S24" s="30">
        <v>1</v>
      </c>
      <c r="T24" s="30"/>
      <c r="U24" s="30"/>
      <c r="V24" s="31">
        <f>SUM(T24*10+U24)/S24*10</f>
        <v>0</v>
      </c>
      <c r="W24" s="30">
        <v>1</v>
      </c>
      <c r="X24" s="30"/>
      <c r="Y24" s="30"/>
      <c r="Z24" s="31">
        <f>SUM(X24*10+Y24)/W24*10</f>
        <v>0</v>
      </c>
      <c r="AA24" s="30">
        <v>1</v>
      </c>
      <c r="AB24" s="30"/>
      <c r="AC24" s="30"/>
      <c r="AD24" s="31">
        <f>SUM(AB24*10+AC24)/AA24*10</f>
        <v>0</v>
      </c>
      <c r="AE24" s="30">
        <v>1</v>
      </c>
      <c r="AF24" s="30"/>
      <c r="AG24" s="30"/>
      <c r="AH24" s="31">
        <f>SUM(AF24*10+AG24)/AE24*10</f>
        <v>0</v>
      </c>
      <c r="AI24" s="30">
        <v>1</v>
      </c>
      <c r="AJ24" s="30"/>
      <c r="AK24" s="30"/>
      <c r="AL24" s="31">
        <f>SUM(AJ24*10+AK24)/AI24*10</f>
        <v>0</v>
      </c>
      <c r="AM24" s="30">
        <v>1</v>
      </c>
      <c r="AN24" s="30"/>
      <c r="AO24" s="30"/>
      <c r="AP24" s="31">
        <f>SUM(AN24*10+AO24)/AM24*10</f>
        <v>0</v>
      </c>
      <c r="AQ24" s="30">
        <v>1</v>
      </c>
      <c r="AR24" s="30"/>
      <c r="AS24" s="30"/>
      <c r="AT24" s="31">
        <f>SUM(AR24*10+AS24)/AQ24*10</f>
        <v>0</v>
      </c>
      <c r="AU24" s="30">
        <v>1</v>
      </c>
      <c r="AV24" s="30"/>
      <c r="AW24" s="30"/>
      <c r="AX24" s="31">
        <f>SUM(AV24*10+AW24)/AU24*10</f>
        <v>0</v>
      </c>
      <c r="AY24" s="33">
        <f>IF(G24&lt;250,0,IF(G24&lt;500,250,IF(G24&lt;750,"500",IF(G24&lt;1000,750,IF(G24&lt;1500,1000,IF(G24&lt;2000,1500,IF(G24&lt;2500,2000,IF(G24&lt;3000,2500,3000))))))))</f>
        <v>0</v>
      </c>
      <c r="AZ24" s="34">
        <v>0</v>
      </c>
      <c r="BA24" s="6">
        <f>AY24-AZ24</f>
        <v>0</v>
      </c>
      <c r="BB24" s="33" t="str">
        <f t="shared" si="0"/>
        <v>geen actie</v>
      </c>
      <c r="BC24" s="3">
        <v>24</v>
      </c>
      <c r="BD24" s="59"/>
    </row>
    <row r="25" spans="1:57" hidden="1" x14ac:dyDescent="0.3">
      <c r="A25" s="3">
        <v>23</v>
      </c>
      <c r="B25" s="3" t="str">
        <f>IF(A25=BC25,"v","x")</f>
        <v>v</v>
      </c>
      <c r="C25" s="76"/>
      <c r="D25" s="152"/>
      <c r="E25" s="6"/>
      <c r="F25" s="6"/>
      <c r="G25" s="33"/>
      <c r="H25" s="6"/>
      <c r="I25" s="151">
        <f>2018-H25</f>
        <v>2018</v>
      </c>
      <c r="J25" s="17">
        <v>0</v>
      </c>
      <c r="K25" s="30">
        <v>1</v>
      </c>
      <c r="L25" s="30"/>
      <c r="M25" s="30"/>
      <c r="N25" s="31">
        <f>SUM(L25*10+M25)/K25*10</f>
        <v>0</v>
      </c>
      <c r="O25" s="30">
        <v>1</v>
      </c>
      <c r="P25" s="30"/>
      <c r="Q25" s="30"/>
      <c r="R25" s="31">
        <f>SUM(P25*10+Q25)/O25*10</f>
        <v>0</v>
      </c>
      <c r="S25" s="30">
        <v>1</v>
      </c>
      <c r="T25" s="30"/>
      <c r="U25" s="30"/>
      <c r="V25" s="31">
        <f>SUM(T25*10+U25)/S25*10</f>
        <v>0</v>
      </c>
      <c r="W25" s="30">
        <v>1</v>
      </c>
      <c r="X25" s="30"/>
      <c r="Y25" s="30"/>
      <c r="Z25" s="31">
        <f>SUM(X25*10+Y25)/W25*10</f>
        <v>0</v>
      </c>
      <c r="AA25" s="30">
        <v>1</v>
      </c>
      <c r="AB25" s="30"/>
      <c r="AC25" s="30"/>
      <c r="AD25" s="31">
        <f>SUM(AB25*10+AC25)/AA25*10</f>
        <v>0</v>
      </c>
      <c r="AE25" s="30">
        <v>1</v>
      </c>
      <c r="AF25" s="30"/>
      <c r="AG25" s="30"/>
      <c r="AH25" s="31">
        <f>SUM(AF25*10+AG25)/AE25*10</f>
        <v>0</v>
      </c>
      <c r="AI25" s="30">
        <v>1</v>
      </c>
      <c r="AJ25" s="30"/>
      <c r="AK25" s="30"/>
      <c r="AL25" s="31">
        <f>SUM(AJ25*10+AK25)/AI25*10</f>
        <v>0</v>
      </c>
      <c r="AM25" s="30">
        <v>1</v>
      </c>
      <c r="AN25" s="30"/>
      <c r="AO25" s="30"/>
      <c r="AP25" s="31">
        <f>SUM(AN25*10+AO25)/AM25*10</f>
        <v>0</v>
      </c>
      <c r="AQ25" s="30">
        <v>1</v>
      </c>
      <c r="AR25" s="30"/>
      <c r="AS25" s="30"/>
      <c r="AT25" s="31">
        <f>SUM(AR25*10+AS25)/AQ25*10</f>
        <v>0</v>
      </c>
      <c r="AU25" s="30">
        <v>1</v>
      </c>
      <c r="AV25" s="30"/>
      <c r="AW25" s="30"/>
      <c r="AX25" s="31">
        <f>SUM(AV25*10+AW25)/AU25*10</f>
        <v>0</v>
      </c>
      <c r="AY25" s="33">
        <f>IF(G25&lt;250,0,IF(G25&lt;500,250,IF(G25&lt;750,"500",IF(G25&lt;1000,750,IF(G25&lt;1500,1000,IF(G25&lt;2000,1500,IF(G25&lt;2500,2000,IF(G25&lt;3000,2500,3000))))))))</f>
        <v>0</v>
      </c>
      <c r="AZ25" s="34">
        <v>0</v>
      </c>
      <c r="BA25" s="6">
        <f>AY25-AZ25</f>
        <v>0</v>
      </c>
      <c r="BB25" s="33" t="str">
        <f t="shared" si="0"/>
        <v>geen actie</v>
      </c>
      <c r="BC25" s="3">
        <v>23</v>
      </c>
    </row>
    <row r="26" spans="1:57" hidden="1" x14ac:dyDescent="0.3">
      <c r="A26" s="3">
        <v>25</v>
      </c>
      <c r="B26" s="3" t="str">
        <f>IF(A26=BC26,"v","x")</f>
        <v>v</v>
      </c>
      <c r="C26" s="76"/>
      <c r="D26" s="152"/>
      <c r="E26" s="6"/>
      <c r="F26" s="6"/>
      <c r="G26" s="33">
        <f>SUM(J26+N26+R26+V26+Z26+AD26+AH26+AL26+AP26+AT26+AX26)</f>
        <v>0</v>
      </c>
      <c r="H26" s="6"/>
      <c r="I26" s="151">
        <f>2018-H26</f>
        <v>2018</v>
      </c>
      <c r="J26" s="17">
        <v>0</v>
      </c>
      <c r="K26" s="30">
        <v>1</v>
      </c>
      <c r="L26" s="30"/>
      <c r="M26" s="30"/>
      <c r="N26" s="31">
        <f>SUM(L26*10+M26)/K26*10</f>
        <v>0</v>
      </c>
      <c r="O26" s="30">
        <v>1</v>
      </c>
      <c r="P26" s="30"/>
      <c r="Q26" s="30"/>
      <c r="R26" s="31">
        <f>SUM(P26*10+Q26)/O26*10</f>
        <v>0</v>
      </c>
      <c r="S26" s="30">
        <v>1</v>
      </c>
      <c r="T26" s="30"/>
      <c r="U26" s="30"/>
      <c r="V26" s="31">
        <f>SUM(T26*10+U26)/S26*10</f>
        <v>0</v>
      </c>
      <c r="W26" s="30">
        <v>1</v>
      </c>
      <c r="X26" s="30"/>
      <c r="Y26" s="30"/>
      <c r="Z26" s="31">
        <f>SUM(X26*10+Y26)/W26*10</f>
        <v>0</v>
      </c>
      <c r="AA26" s="30">
        <v>1</v>
      </c>
      <c r="AB26" s="30"/>
      <c r="AC26" s="30"/>
      <c r="AD26" s="31">
        <f>SUM(AB26*10+AC26)/AA26*10</f>
        <v>0</v>
      </c>
      <c r="AE26" s="30">
        <v>1</v>
      </c>
      <c r="AF26" s="30"/>
      <c r="AG26" s="30"/>
      <c r="AH26" s="31">
        <f>SUM(AF26*10+AG26)/AE26*10</f>
        <v>0</v>
      </c>
      <c r="AI26" s="30">
        <v>1</v>
      </c>
      <c r="AJ26" s="30"/>
      <c r="AK26" s="30"/>
      <c r="AL26" s="31">
        <f>SUM(AJ26*10+AK26)/AI26*10</f>
        <v>0</v>
      </c>
      <c r="AM26" s="30">
        <v>1</v>
      </c>
      <c r="AN26" s="30"/>
      <c r="AO26" s="30"/>
      <c r="AP26" s="31">
        <f>SUM(AN26*10+AO26)/AM26*10</f>
        <v>0</v>
      </c>
      <c r="AQ26" s="30">
        <v>1</v>
      </c>
      <c r="AR26" s="30"/>
      <c r="AS26" s="30"/>
      <c r="AT26" s="31">
        <f>SUM(AR26*10+AS26)/AQ26*10</f>
        <v>0</v>
      </c>
      <c r="AU26" s="30">
        <v>1</v>
      </c>
      <c r="AV26" s="30"/>
      <c r="AW26" s="30"/>
      <c r="AX26" s="31">
        <f>SUM(AV26*10+AW26)/AU26*10</f>
        <v>0</v>
      </c>
      <c r="AY26" s="33">
        <f>IF(G26&lt;250,0,IF(G26&lt;500,250,IF(G26&lt;750,"500",IF(G26&lt;1000,750,IF(G26&lt;1500,1000,IF(G26&lt;2000,1500,IF(G26&lt;2500,2000,IF(G26&lt;3000,2500,3000))))))))</f>
        <v>0</v>
      </c>
      <c r="AZ26" s="34">
        <v>0</v>
      </c>
      <c r="BA26" s="6">
        <f>AY26-AZ26</f>
        <v>0</v>
      </c>
      <c r="BB26" s="33" t="str">
        <f t="shared" si="0"/>
        <v>geen actie</v>
      </c>
      <c r="BC26" s="3">
        <v>25</v>
      </c>
    </row>
    <row r="27" spans="1:57" hidden="1" x14ac:dyDescent="0.3">
      <c r="A27" s="3">
        <v>26</v>
      </c>
      <c r="B27" s="3" t="str">
        <f>IF(A27=BC27,"v","x")</f>
        <v>v</v>
      </c>
      <c r="C27" s="76"/>
      <c r="D27" s="152"/>
      <c r="E27" s="6"/>
      <c r="F27" s="6"/>
      <c r="G27" s="33">
        <f>SUM(J27+N27+R27+V27+Z27+AD27+AH27+AL27+AP27+AT27+AX27)</f>
        <v>0</v>
      </c>
      <c r="H27" s="6"/>
      <c r="I27" s="151">
        <f>2018-H27</f>
        <v>2018</v>
      </c>
      <c r="J27" s="17">
        <v>0</v>
      </c>
      <c r="K27" s="30">
        <v>1</v>
      </c>
      <c r="L27" s="30"/>
      <c r="M27" s="30"/>
      <c r="N27" s="31">
        <f>SUM(L27*10+M27)/K27*10</f>
        <v>0</v>
      </c>
      <c r="O27" s="30">
        <v>1</v>
      </c>
      <c r="P27" s="30"/>
      <c r="Q27" s="30"/>
      <c r="R27" s="31">
        <f>SUM(P27*10+Q27)/O27*10</f>
        <v>0</v>
      </c>
      <c r="S27" s="30">
        <v>1</v>
      </c>
      <c r="T27" s="30"/>
      <c r="U27" s="30"/>
      <c r="V27" s="31">
        <f>SUM(T27*10+U27)/S27*10</f>
        <v>0</v>
      </c>
      <c r="W27" s="30">
        <v>1</v>
      </c>
      <c r="X27" s="30"/>
      <c r="Y27" s="30"/>
      <c r="Z27" s="31">
        <f>SUM(X27*10+Y27)/W27*10</f>
        <v>0</v>
      </c>
      <c r="AA27" s="30">
        <v>1</v>
      </c>
      <c r="AB27" s="30"/>
      <c r="AC27" s="30"/>
      <c r="AD27" s="31">
        <f>SUM(AB27*10+AC27)/AA27*10</f>
        <v>0</v>
      </c>
      <c r="AE27" s="30">
        <v>1</v>
      </c>
      <c r="AF27" s="30"/>
      <c r="AG27" s="30"/>
      <c r="AH27" s="31">
        <f>SUM(AF27*10+AG27)/AE27*10</f>
        <v>0</v>
      </c>
      <c r="AI27" s="30">
        <v>1</v>
      </c>
      <c r="AJ27" s="30"/>
      <c r="AK27" s="30"/>
      <c r="AL27" s="31">
        <f>SUM(AJ27*10+AK27)/AI27*10</f>
        <v>0</v>
      </c>
      <c r="AM27" s="30">
        <v>1</v>
      </c>
      <c r="AN27" s="30"/>
      <c r="AO27" s="30"/>
      <c r="AP27" s="31">
        <f>SUM(AN27*10+AO27)/AM27*10</f>
        <v>0</v>
      </c>
      <c r="AQ27" s="30">
        <v>1</v>
      </c>
      <c r="AR27" s="30"/>
      <c r="AS27" s="30"/>
      <c r="AT27" s="31">
        <f>SUM(AR27*10+AS27)/AQ27*10</f>
        <v>0</v>
      </c>
      <c r="AU27" s="30">
        <v>1</v>
      </c>
      <c r="AV27" s="30"/>
      <c r="AW27" s="30"/>
      <c r="AX27" s="31">
        <f>SUM(AV27*10+AW27)/AU27*10</f>
        <v>0</v>
      </c>
      <c r="AY27" s="33">
        <f>IF(G27&lt;250,0,IF(G27&lt;500,250,IF(G27&lt;750,"500",IF(G27&lt;1000,750,IF(G27&lt;1500,1000,IF(G27&lt;2000,1500,IF(G27&lt;2500,2000,IF(G27&lt;3000,2500,3000))))))))</f>
        <v>0</v>
      </c>
      <c r="AZ27" s="34">
        <v>0</v>
      </c>
      <c r="BA27" s="6">
        <f>AY27-AZ27</f>
        <v>0</v>
      </c>
      <c r="BB27" s="33" t="str">
        <f t="shared" si="0"/>
        <v>geen actie</v>
      </c>
      <c r="BC27" s="3">
        <v>26</v>
      </c>
    </row>
    <row r="28" spans="1:57" hidden="1" x14ac:dyDescent="0.3">
      <c r="A28" s="3">
        <v>27</v>
      </c>
      <c r="B28" s="3" t="str">
        <f>IF(A28=BC28,"v","x")</f>
        <v>v</v>
      </c>
      <c r="C28" s="76"/>
      <c r="D28" s="152"/>
      <c r="E28" s="6"/>
      <c r="F28" s="6"/>
      <c r="G28" s="33">
        <f>SUM(J28+N28+R28+V28+Z28+AD28+AH28+AL28+AP28+AT28+AX28)</f>
        <v>0</v>
      </c>
      <c r="H28" s="6"/>
      <c r="I28" s="151">
        <f>2018-H28</f>
        <v>2018</v>
      </c>
      <c r="J28" s="17">
        <v>0</v>
      </c>
      <c r="K28" s="30">
        <v>1</v>
      </c>
      <c r="L28" s="30"/>
      <c r="M28" s="30"/>
      <c r="N28" s="31">
        <f>SUM(L28*10+M28)/K28*10</f>
        <v>0</v>
      </c>
      <c r="O28" s="30">
        <v>1</v>
      </c>
      <c r="P28" s="30"/>
      <c r="Q28" s="30"/>
      <c r="R28" s="31">
        <f>SUM(P28*10+Q28)/O28*10</f>
        <v>0</v>
      </c>
      <c r="S28" s="30">
        <v>1</v>
      </c>
      <c r="T28" s="30"/>
      <c r="U28" s="30"/>
      <c r="V28" s="31">
        <f>SUM(T28*10+U28)/S28*10</f>
        <v>0</v>
      </c>
      <c r="W28" s="30">
        <v>1</v>
      </c>
      <c r="X28" s="30"/>
      <c r="Y28" s="30"/>
      <c r="Z28" s="31">
        <f>SUM(X28*10+Y28)/W28*10</f>
        <v>0</v>
      </c>
      <c r="AA28" s="30">
        <v>1</v>
      </c>
      <c r="AB28" s="30"/>
      <c r="AC28" s="30"/>
      <c r="AD28" s="31">
        <f>SUM(AB28*10+AC28)/AA28*10</f>
        <v>0</v>
      </c>
      <c r="AE28" s="30">
        <v>1</v>
      </c>
      <c r="AF28" s="30"/>
      <c r="AG28" s="30"/>
      <c r="AH28" s="31">
        <f>SUM(AF28*10+AG28)/AE28*10</f>
        <v>0</v>
      </c>
      <c r="AI28" s="30">
        <v>1</v>
      </c>
      <c r="AJ28" s="30"/>
      <c r="AK28" s="30"/>
      <c r="AL28" s="31">
        <f>SUM(AJ28*10+AK28)/AI28*10</f>
        <v>0</v>
      </c>
      <c r="AM28" s="30">
        <v>1</v>
      </c>
      <c r="AN28" s="30"/>
      <c r="AO28" s="30"/>
      <c r="AP28" s="31">
        <f>SUM(AN28*10+AO28)/AM28*10</f>
        <v>0</v>
      </c>
      <c r="AQ28" s="30">
        <v>1</v>
      </c>
      <c r="AR28" s="30"/>
      <c r="AS28" s="30"/>
      <c r="AT28" s="31">
        <f>SUM(AR28*10+AS28)/AQ28*10</f>
        <v>0</v>
      </c>
      <c r="AU28" s="30">
        <v>1</v>
      </c>
      <c r="AV28" s="30"/>
      <c r="AW28" s="30"/>
      <c r="AX28" s="31">
        <f>SUM(AV28*10+AW28)/AU28*10</f>
        <v>0</v>
      </c>
      <c r="AY28" s="33">
        <f>IF(G28&lt;250,0,IF(G28&lt;500,250,IF(G28&lt;750,"500",IF(G28&lt;1000,750,IF(G28&lt;1500,1000,IF(G28&lt;2000,1500,IF(G28&lt;2500,2000,IF(G28&lt;3000,2500,3000))))))))</f>
        <v>0</v>
      </c>
      <c r="AZ28" s="34">
        <v>0</v>
      </c>
      <c r="BA28" s="6">
        <f>AY28-AZ28</f>
        <v>0</v>
      </c>
      <c r="BB28" s="33" t="str">
        <f t="shared" si="0"/>
        <v>geen actie</v>
      </c>
      <c r="BC28" s="3">
        <v>27</v>
      </c>
      <c r="BD28" s="59"/>
    </row>
    <row r="29" spans="1:57" hidden="1" x14ac:dyDescent="0.3">
      <c r="A29" s="3">
        <v>28</v>
      </c>
      <c r="B29" s="3" t="str">
        <f>IF(A29=BC29,"v","x")</f>
        <v>v</v>
      </c>
      <c r="C29" s="76"/>
      <c r="D29" s="152"/>
      <c r="E29" s="6"/>
      <c r="F29" s="6"/>
      <c r="G29" s="33">
        <f>SUM(J29+N29+R29+V29+Z29+AD29+AH29+AL29+AP29+AT29+AX29)</f>
        <v>0</v>
      </c>
      <c r="H29" s="6"/>
      <c r="I29" s="151">
        <f>2018-H29</f>
        <v>2018</v>
      </c>
      <c r="J29" s="17">
        <v>0</v>
      </c>
      <c r="K29" s="30">
        <v>1</v>
      </c>
      <c r="L29" s="30"/>
      <c r="M29" s="30"/>
      <c r="N29" s="31">
        <f>SUM(L29*10+M29)/K29*10</f>
        <v>0</v>
      </c>
      <c r="O29" s="30">
        <v>1</v>
      </c>
      <c r="P29" s="30"/>
      <c r="Q29" s="30"/>
      <c r="R29" s="31">
        <f>SUM(P29*10+Q29)/O29*10</f>
        <v>0</v>
      </c>
      <c r="S29" s="30">
        <v>1</v>
      </c>
      <c r="T29" s="30"/>
      <c r="U29" s="30"/>
      <c r="V29" s="31">
        <f>SUM(T29*10+U29)/S29*10</f>
        <v>0</v>
      </c>
      <c r="W29" s="30">
        <v>1</v>
      </c>
      <c r="X29" s="30"/>
      <c r="Y29" s="30"/>
      <c r="Z29" s="31">
        <f>SUM(X29*10+Y29)/W29*10</f>
        <v>0</v>
      </c>
      <c r="AA29" s="30">
        <v>1</v>
      </c>
      <c r="AB29" s="30"/>
      <c r="AC29" s="30"/>
      <c r="AD29" s="31">
        <f>SUM(AB29*10+AC29)/AA29*10</f>
        <v>0</v>
      </c>
      <c r="AE29" s="30">
        <v>1</v>
      </c>
      <c r="AF29" s="30"/>
      <c r="AG29" s="30"/>
      <c r="AH29" s="31">
        <f>SUM(AF29*10+AG29)/AE29*10</f>
        <v>0</v>
      </c>
      <c r="AI29" s="30">
        <v>1</v>
      </c>
      <c r="AJ29" s="30"/>
      <c r="AK29" s="30"/>
      <c r="AL29" s="31">
        <f>SUM(AJ29*10+AK29)/AI29*10</f>
        <v>0</v>
      </c>
      <c r="AM29" s="30">
        <v>1</v>
      </c>
      <c r="AN29" s="30"/>
      <c r="AO29" s="30"/>
      <c r="AP29" s="31">
        <f>SUM(AN29*10+AO29)/AM29*10</f>
        <v>0</v>
      </c>
      <c r="AQ29" s="30">
        <v>1</v>
      </c>
      <c r="AR29" s="30"/>
      <c r="AS29" s="30"/>
      <c r="AT29" s="31">
        <f>SUM(AR29*10+AS29)/AQ29*10</f>
        <v>0</v>
      </c>
      <c r="AU29" s="30">
        <v>1</v>
      </c>
      <c r="AV29" s="30"/>
      <c r="AW29" s="30"/>
      <c r="AX29" s="31">
        <f>SUM(AV29*10+AW29)/AU29*10</f>
        <v>0</v>
      </c>
      <c r="AY29" s="33">
        <f>IF(G29&lt;250,0,IF(G29&lt;500,250,IF(G29&lt;750,"500",IF(G29&lt;1000,750,IF(G29&lt;1500,1000,IF(G29&lt;2000,1500,IF(G29&lt;2500,2000,IF(G29&lt;3000,2500,3000))))))))</f>
        <v>0</v>
      </c>
      <c r="AZ29" s="34">
        <v>0</v>
      </c>
      <c r="BA29" s="6">
        <f>AY29-AZ29</f>
        <v>0</v>
      </c>
      <c r="BB29" s="33" t="str">
        <f t="shared" si="0"/>
        <v>geen actie</v>
      </c>
      <c r="BC29" s="3">
        <v>28</v>
      </c>
    </row>
    <row r="30" spans="1:57" hidden="1" x14ac:dyDescent="0.3">
      <c r="A30" s="3">
        <v>29</v>
      </c>
      <c r="B30" s="3" t="str">
        <f>IF(A30=BC30,"v","x")</f>
        <v>v</v>
      </c>
      <c r="C30" s="76"/>
      <c r="D30" s="152"/>
      <c r="E30" s="6"/>
      <c r="F30" s="6"/>
      <c r="G30" s="33">
        <f>SUM(J30+N30+R30+V30+Z30+AD30+AH30+AL30+AP30+AT30+AX30)</f>
        <v>0</v>
      </c>
      <c r="H30" s="6"/>
      <c r="I30" s="151">
        <f>2018-H30</f>
        <v>2018</v>
      </c>
      <c r="J30" s="17">
        <v>0</v>
      </c>
      <c r="K30" s="30">
        <v>1</v>
      </c>
      <c r="L30" s="30"/>
      <c r="M30" s="30"/>
      <c r="N30" s="31">
        <f>SUM(L30*10+M30)/K30*10</f>
        <v>0</v>
      </c>
      <c r="O30" s="30">
        <v>1</v>
      </c>
      <c r="P30" s="30"/>
      <c r="Q30" s="30"/>
      <c r="R30" s="31">
        <f>SUM(P30*10+Q30)/O30*10</f>
        <v>0</v>
      </c>
      <c r="S30" s="30">
        <v>1</v>
      </c>
      <c r="T30" s="30"/>
      <c r="U30" s="30"/>
      <c r="V30" s="31">
        <f>SUM(T30*10+U30)/S30*10</f>
        <v>0</v>
      </c>
      <c r="W30" s="30">
        <v>1</v>
      </c>
      <c r="X30" s="30"/>
      <c r="Y30" s="30"/>
      <c r="Z30" s="31">
        <f>SUM(X30*10+Y30)/W30*10</f>
        <v>0</v>
      </c>
      <c r="AA30" s="30">
        <v>1</v>
      </c>
      <c r="AB30" s="30"/>
      <c r="AC30" s="30"/>
      <c r="AD30" s="31">
        <f>SUM(AB30*10+AC30)/AA30*10</f>
        <v>0</v>
      </c>
      <c r="AE30" s="30">
        <v>1</v>
      </c>
      <c r="AF30" s="30"/>
      <c r="AG30" s="30"/>
      <c r="AH30" s="31">
        <f>SUM(AF30*10+AG30)/AE30*10</f>
        <v>0</v>
      </c>
      <c r="AI30" s="30">
        <v>1</v>
      </c>
      <c r="AJ30" s="30"/>
      <c r="AK30" s="30"/>
      <c r="AL30" s="31">
        <f>SUM(AJ30*10+AK30)/AI30*10</f>
        <v>0</v>
      </c>
      <c r="AM30" s="30">
        <v>1</v>
      </c>
      <c r="AN30" s="30"/>
      <c r="AO30" s="30"/>
      <c r="AP30" s="31">
        <f>SUM(AN30*10+AO30)/AM30*10</f>
        <v>0</v>
      </c>
      <c r="AQ30" s="30">
        <v>1</v>
      </c>
      <c r="AR30" s="30"/>
      <c r="AS30" s="30"/>
      <c r="AT30" s="31">
        <f>SUM(AR30*10+AS30)/AQ30*10</f>
        <v>0</v>
      </c>
      <c r="AU30" s="30">
        <v>1</v>
      </c>
      <c r="AV30" s="30"/>
      <c r="AW30" s="30"/>
      <c r="AX30" s="31">
        <f>SUM(AV30*10+AW30)/AU30*10</f>
        <v>0</v>
      </c>
      <c r="AY30" s="33">
        <f>IF(G30&lt;250,0,IF(G30&lt;500,250,IF(G30&lt;750,"500",IF(G30&lt;1000,750,IF(G30&lt;1500,1000,IF(G30&lt;2000,1500,IF(G30&lt;2500,2000,IF(G30&lt;3000,2500,3000))))))))</f>
        <v>0</v>
      </c>
      <c r="AZ30" s="34">
        <v>0</v>
      </c>
      <c r="BA30" s="6">
        <f>AY30-AZ30</f>
        <v>0</v>
      </c>
      <c r="BB30" s="33" t="str">
        <f t="shared" si="0"/>
        <v>geen actie</v>
      </c>
      <c r="BC30" s="3">
        <v>29</v>
      </c>
    </row>
    <row r="31" spans="1:57" hidden="1" x14ac:dyDescent="0.3">
      <c r="A31" s="3">
        <v>30</v>
      </c>
      <c r="B31" s="3" t="str">
        <f>IF(A31=BC31,"v","x")</f>
        <v>v</v>
      </c>
      <c r="C31" s="76"/>
      <c r="D31" s="152"/>
      <c r="E31" s="6"/>
      <c r="F31" s="6"/>
      <c r="G31" s="33">
        <f>SUM(J31+N31+R31+V31+Z31+AD31+AH31+AL31+AP31+AT31+AX31)</f>
        <v>0</v>
      </c>
      <c r="H31" s="6"/>
      <c r="I31" s="151">
        <f>2018-H31</f>
        <v>2018</v>
      </c>
      <c r="J31" s="17">
        <v>0</v>
      </c>
      <c r="K31" s="30">
        <v>1</v>
      </c>
      <c r="L31" s="30"/>
      <c r="M31" s="30"/>
      <c r="N31" s="31">
        <f>SUM(L31*10+M31)/K31*10</f>
        <v>0</v>
      </c>
      <c r="O31" s="30">
        <v>1</v>
      </c>
      <c r="P31" s="30"/>
      <c r="Q31" s="30"/>
      <c r="R31" s="31">
        <f>SUM(P31*10+Q31)/O31*10</f>
        <v>0</v>
      </c>
      <c r="S31" s="30">
        <v>1</v>
      </c>
      <c r="T31" s="30"/>
      <c r="U31" s="30"/>
      <c r="V31" s="31">
        <f>SUM(T31*10+U31)/S31*10</f>
        <v>0</v>
      </c>
      <c r="W31" s="30">
        <v>1</v>
      </c>
      <c r="X31" s="30"/>
      <c r="Y31" s="30"/>
      <c r="Z31" s="31">
        <f>SUM(X31*10+Y31)/W31*10</f>
        <v>0</v>
      </c>
      <c r="AA31" s="30">
        <v>1</v>
      </c>
      <c r="AB31" s="30"/>
      <c r="AC31" s="30"/>
      <c r="AD31" s="31">
        <f>SUM(AB31*10+AC31)/AA31*10</f>
        <v>0</v>
      </c>
      <c r="AE31" s="30">
        <v>1</v>
      </c>
      <c r="AF31" s="30"/>
      <c r="AG31" s="30"/>
      <c r="AH31" s="31">
        <f>SUM(AF31*10+AG31)/AE31*10</f>
        <v>0</v>
      </c>
      <c r="AI31" s="30">
        <v>1</v>
      </c>
      <c r="AJ31" s="30"/>
      <c r="AK31" s="30"/>
      <c r="AL31" s="31">
        <f>SUM(AJ31*10+AK31)/AI31*10</f>
        <v>0</v>
      </c>
      <c r="AM31" s="30">
        <v>1</v>
      </c>
      <c r="AN31" s="30"/>
      <c r="AO31" s="30"/>
      <c r="AP31" s="31">
        <f>SUM(AN31*10+AO31)/AM31*10</f>
        <v>0</v>
      </c>
      <c r="AQ31" s="30">
        <v>1</v>
      </c>
      <c r="AR31" s="30"/>
      <c r="AS31" s="30"/>
      <c r="AT31" s="31">
        <f>SUM(AR31*10+AS31)/AQ31*10</f>
        <v>0</v>
      </c>
      <c r="AU31" s="30">
        <v>1</v>
      </c>
      <c r="AV31" s="30"/>
      <c r="AW31" s="30"/>
      <c r="AX31" s="31">
        <f>SUM(AV31*10+AW31)/AU31*10</f>
        <v>0</v>
      </c>
      <c r="AY31" s="33">
        <f>IF(G31&lt;250,0,IF(G31&lt;500,250,IF(G31&lt;750,"500",IF(G31&lt;1000,750,IF(G31&lt;1500,1000,IF(G31&lt;2000,1500,IF(G31&lt;2500,2000,IF(G31&lt;3000,2500,3000))))))))</f>
        <v>0</v>
      </c>
      <c r="AZ31" s="34">
        <v>0</v>
      </c>
      <c r="BA31" s="6">
        <f>AY31-AZ31</f>
        <v>0</v>
      </c>
      <c r="BB31" s="33" t="str">
        <f t="shared" si="0"/>
        <v>geen actie</v>
      </c>
      <c r="BC31" s="3">
        <v>30</v>
      </c>
    </row>
    <row r="32" spans="1:57" hidden="1" x14ac:dyDescent="0.3">
      <c r="A32" s="3">
        <v>31</v>
      </c>
      <c r="B32" s="3" t="str">
        <f>IF(A32=BC32,"v","x")</f>
        <v>v</v>
      </c>
      <c r="C32" s="76"/>
      <c r="D32" s="152"/>
      <c r="E32" s="6"/>
      <c r="F32" s="6"/>
      <c r="G32" s="33">
        <f>SUM(J32+N32+R32+V32+Z32+AD32+AH32+AL32+AP32+AT32+AX32)</f>
        <v>0</v>
      </c>
      <c r="H32" s="6"/>
      <c r="I32" s="151">
        <f>2018-H32</f>
        <v>2018</v>
      </c>
      <c r="J32" s="17">
        <v>0</v>
      </c>
      <c r="K32" s="30">
        <v>1</v>
      </c>
      <c r="L32" s="30"/>
      <c r="M32" s="30"/>
      <c r="N32" s="31">
        <f>SUM(L32*10+M32)/K32*10</f>
        <v>0</v>
      </c>
      <c r="O32" s="30">
        <v>1</v>
      </c>
      <c r="P32" s="30"/>
      <c r="Q32" s="30"/>
      <c r="R32" s="31">
        <f>SUM(P32*10+Q32)/O32*10</f>
        <v>0</v>
      </c>
      <c r="S32" s="30">
        <v>1</v>
      </c>
      <c r="T32" s="30"/>
      <c r="U32" s="30"/>
      <c r="V32" s="31">
        <f>SUM(T32*10+U32)/S32*10</f>
        <v>0</v>
      </c>
      <c r="W32" s="30">
        <v>1</v>
      </c>
      <c r="X32" s="30"/>
      <c r="Y32" s="30"/>
      <c r="Z32" s="31">
        <f>SUM(X32*10+Y32)/W32*10</f>
        <v>0</v>
      </c>
      <c r="AA32" s="30">
        <v>1</v>
      </c>
      <c r="AB32" s="30"/>
      <c r="AC32" s="30"/>
      <c r="AD32" s="31">
        <f>SUM(AB32*10+AC32)/AA32*10</f>
        <v>0</v>
      </c>
      <c r="AE32" s="30">
        <v>1</v>
      </c>
      <c r="AF32" s="30"/>
      <c r="AG32" s="30"/>
      <c r="AH32" s="31">
        <f>SUM(AF32*10+AG32)/AE32*10</f>
        <v>0</v>
      </c>
      <c r="AI32" s="30">
        <v>1</v>
      </c>
      <c r="AJ32" s="30"/>
      <c r="AK32" s="30"/>
      <c r="AL32" s="31">
        <f>SUM(AJ32*10+AK32)/AI32*10</f>
        <v>0</v>
      </c>
      <c r="AM32" s="30">
        <v>1</v>
      </c>
      <c r="AN32" s="30"/>
      <c r="AO32" s="30"/>
      <c r="AP32" s="31">
        <f>SUM(AN32*10+AO32)/AM32*10</f>
        <v>0</v>
      </c>
      <c r="AQ32" s="30">
        <v>1</v>
      </c>
      <c r="AR32" s="30"/>
      <c r="AS32" s="30"/>
      <c r="AT32" s="31">
        <f>SUM(AR32*10+AS32)/AQ32*10</f>
        <v>0</v>
      </c>
      <c r="AU32" s="30">
        <v>1</v>
      </c>
      <c r="AV32" s="30"/>
      <c r="AW32" s="30"/>
      <c r="AX32" s="31">
        <f>SUM(AV32*10+AW32)/AU32*10</f>
        <v>0</v>
      </c>
      <c r="AY32" s="33">
        <f>IF(G32&lt;250,0,IF(G32&lt;500,250,IF(G32&lt;750,"500",IF(G32&lt;1000,750,IF(G32&lt;1500,1000,IF(G32&lt;2000,1500,IF(G32&lt;2500,2000,IF(G32&lt;3000,2500,3000))))))))</f>
        <v>0</v>
      </c>
      <c r="AZ32" s="34">
        <v>0</v>
      </c>
      <c r="BA32" s="6">
        <f>AY32-AZ32</f>
        <v>0</v>
      </c>
      <c r="BB32" s="33" t="str">
        <f t="shared" si="0"/>
        <v>geen actie</v>
      </c>
      <c r="BC32" s="3">
        <v>31</v>
      </c>
    </row>
    <row r="33" spans="1:56" ht="16.2" hidden="1" customHeight="1" x14ac:dyDescent="0.3">
      <c r="A33" s="3">
        <v>32</v>
      </c>
      <c r="B33" s="3" t="str">
        <f>IF(A33=BC33,"v","x")</f>
        <v>v</v>
      </c>
      <c r="C33" s="76"/>
      <c r="D33" s="152"/>
      <c r="E33" s="6"/>
      <c r="F33" s="6"/>
      <c r="G33" s="33">
        <f>SUM(J33+N33+R33+V33+Z33+AD33+AH33+AL33+AP33+AT33+AX33)</f>
        <v>0</v>
      </c>
      <c r="H33" s="6"/>
      <c r="I33" s="151">
        <f>2018-H33</f>
        <v>2018</v>
      </c>
      <c r="J33" s="17">
        <v>0</v>
      </c>
      <c r="K33" s="30">
        <v>1</v>
      </c>
      <c r="L33" s="30"/>
      <c r="M33" s="30"/>
      <c r="N33" s="31">
        <f>SUM(L33*10+M33)/K33*10</f>
        <v>0</v>
      </c>
      <c r="O33" s="30">
        <v>1</v>
      </c>
      <c r="P33" s="30"/>
      <c r="Q33" s="30"/>
      <c r="R33" s="31">
        <f>SUM(P33*10+Q33)/O33*10</f>
        <v>0</v>
      </c>
      <c r="S33" s="30">
        <v>1</v>
      </c>
      <c r="T33" s="30"/>
      <c r="U33" s="30"/>
      <c r="V33" s="31">
        <f>SUM(T33*10+U33)/S33*10</f>
        <v>0</v>
      </c>
      <c r="W33" s="30">
        <v>1</v>
      </c>
      <c r="X33" s="30"/>
      <c r="Y33" s="30"/>
      <c r="Z33" s="31">
        <f>SUM(X33*10+Y33)/W33*10</f>
        <v>0</v>
      </c>
      <c r="AA33" s="30">
        <v>1</v>
      </c>
      <c r="AB33" s="30"/>
      <c r="AC33" s="30"/>
      <c r="AD33" s="31">
        <f>SUM(AB33*10+AC33)/AA33*10</f>
        <v>0</v>
      </c>
      <c r="AE33" s="30">
        <v>1</v>
      </c>
      <c r="AF33" s="30"/>
      <c r="AG33" s="30"/>
      <c r="AH33" s="31">
        <f>SUM(AF33*10+AG33)/AE33*10</f>
        <v>0</v>
      </c>
      <c r="AI33" s="30">
        <v>1</v>
      </c>
      <c r="AJ33" s="30"/>
      <c r="AK33" s="30"/>
      <c r="AL33" s="31">
        <f>SUM(AJ33*10+AK33)/AI33*10</f>
        <v>0</v>
      </c>
      <c r="AM33" s="30">
        <v>1</v>
      </c>
      <c r="AN33" s="30"/>
      <c r="AO33" s="30"/>
      <c r="AP33" s="31">
        <f>SUM(AN33*10+AO33)/AM33*10</f>
        <v>0</v>
      </c>
      <c r="AQ33" s="30">
        <v>1</v>
      </c>
      <c r="AR33" s="30"/>
      <c r="AS33" s="30"/>
      <c r="AT33" s="31">
        <f>SUM(AR33*10+AS33)/AQ33*10</f>
        <v>0</v>
      </c>
      <c r="AU33" s="30">
        <v>1</v>
      </c>
      <c r="AV33" s="30"/>
      <c r="AW33" s="30"/>
      <c r="AX33" s="31">
        <f>SUM(AV33*10+AW33)/AU33*10</f>
        <v>0</v>
      </c>
      <c r="AY33" s="33">
        <f>IF(G33&lt;250,0,IF(G33&lt;500,250,IF(G33&lt;750,"500",IF(G33&lt;1000,750,IF(G33&lt;1500,1000,IF(G33&lt;2000,1500,IF(G33&lt;2500,2000,IF(G33&lt;3000,2500,3000))))))))</f>
        <v>0</v>
      </c>
      <c r="AZ33" s="34">
        <v>0</v>
      </c>
      <c r="BA33" s="6">
        <f>AY33-AZ33</f>
        <v>0</v>
      </c>
      <c r="BB33" s="33" t="str">
        <f t="shared" si="0"/>
        <v>geen actie</v>
      </c>
      <c r="BC33" s="3">
        <v>32</v>
      </c>
    </row>
    <row r="34" spans="1:56" hidden="1" x14ac:dyDescent="0.3">
      <c r="A34" s="3">
        <v>33</v>
      </c>
      <c r="B34" s="3" t="str">
        <f>IF(A34=BC34,"v","x")</f>
        <v>v</v>
      </c>
      <c r="C34" s="76"/>
      <c r="D34" s="152"/>
      <c r="E34" s="6"/>
      <c r="F34" s="6"/>
      <c r="G34" s="33">
        <f>SUM(J34+N34+R34+V34+Z34+AD34+AH34+AL34+AP34+AT34+AX34)</f>
        <v>0</v>
      </c>
      <c r="H34" s="6"/>
      <c r="I34" s="151">
        <f>2018-H34</f>
        <v>2018</v>
      </c>
      <c r="J34" s="17">
        <v>0</v>
      </c>
      <c r="K34" s="30">
        <v>1</v>
      </c>
      <c r="L34" s="30"/>
      <c r="M34" s="30"/>
      <c r="N34" s="31">
        <f>SUM(L34*10+M34)/K34*10</f>
        <v>0</v>
      </c>
      <c r="O34" s="30">
        <v>1</v>
      </c>
      <c r="P34" s="30"/>
      <c r="Q34" s="30"/>
      <c r="R34" s="31">
        <f>SUM(P34*10+Q34)/O34*10</f>
        <v>0</v>
      </c>
      <c r="S34" s="30">
        <v>1</v>
      </c>
      <c r="T34" s="30"/>
      <c r="U34" s="30"/>
      <c r="V34" s="31">
        <f>SUM(T34*10+U34)/S34*10</f>
        <v>0</v>
      </c>
      <c r="W34" s="30">
        <v>1</v>
      </c>
      <c r="X34" s="30"/>
      <c r="Y34" s="30"/>
      <c r="Z34" s="31">
        <f>SUM(X34*10+Y34)/W34*10</f>
        <v>0</v>
      </c>
      <c r="AA34" s="30">
        <v>1</v>
      </c>
      <c r="AB34" s="30"/>
      <c r="AC34" s="30"/>
      <c r="AD34" s="31">
        <f>SUM(AB34*10+AC34)/AA34*10</f>
        <v>0</v>
      </c>
      <c r="AE34" s="30">
        <v>1</v>
      </c>
      <c r="AF34" s="30"/>
      <c r="AG34" s="30"/>
      <c r="AH34" s="31">
        <f>SUM(AF34*10+AG34)/AE34*10</f>
        <v>0</v>
      </c>
      <c r="AI34" s="30">
        <v>1</v>
      </c>
      <c r="AJ34" s="30"/>
      <c r="AK34" s="30"/>
      <c r="AL34" s="31">
        <f>SUM(AJ34*10+AK34)/AI34*10</f>
        <v>0</v>
      </c>
      <c r="AM34" s="30">
        <v>1</v>
      </c>
      <c r="AN34" s="30"/>
      <c r="AO34" s="30"/>
      <c r="AP34" s="31">
        <f>SUM(AN34*10+AO34)/AM34*10</f>
        <v>0</v>
      </c>
      <c r="AQ34" s="30">
        <v>1</v>
      </c>
      <c r="AR34" s="30"/>
      <c r="AS34" s="30"/>
      <c r="AT34" s="31">
        <f>SUM(AR34*10+AS34)/AQ34*10</f>
        <v>0</v>
      </c>
      <c r="AU34" s="30">
        <v>1</v>
      </c>
      <c r="AV34" s="30"/>
      <c r="AW34" s="30"/>
      <c r="AX34" s="31">
        <f>SUM(AV34*10+AW34)/AU34*10</f>
        <v>0</v>
      </c>
      <c r="AY34" s="33">
        <f>IF(G34&lt;250,0,IF(G34&lt;500,250,IF(G34&lt;750,"500",IF(G34&lt;1000,750,IF(G34&lt;1500,1000,IF(G34&lt;2000,1500,IF(G34&lt;2500,2000,IF(G34&lt;3000,2500,3000))))))))</f>
        <v>0</v>
      </c>
      <c r="AZ34" s="34">
        <v>0</v>
      </c>
      <c r="BA34" s="6">
        <f>AY34-AZ34</f>
        <v>0</v>
      </c>
      <c r="BB34" s="33" t="str">
        <f t="shared" si="0"/>
        <v>geen actie</v>
      </c>
      <c r="BC34" s="3">
        <v>33</v>
      </c>
    </row>
    <row r="35" spans="1:56" hidden="1" x14ac:dyDescent="0.3">
      <c r="A35" s="3">
        <v>34</v>
      </c>
      <c r="B35" s="3" t="str">
        <f>IF(A35=BC35,"v","x")</f>
        <v>v</v>
      </c>
      <c r="C35" s="76"/>
      <c r="D35" s="152"/>
      <c r="E35" s="6"/>
      <c r="F35" s="6"/>
      <c r="G35" s="33">
        <f>SUM(J35+N35+R35+V35+Z35+AD35+AH35+AL35+AP35+AT35+AX35)</f>
        <v>0</v>
      </c>
      <c r="H35" s="6"/>
      <c r="I35" s="151">
        <f>2018-H35</f>
        <v>2018</v>
      </c>
      <c r="J35" s="17">
        <v>0</v>
      </c>
      <c r="K35" s="30">
        <v>1</v>
      </c>
      <c r="L35" s="30"/>
      <c r="M35" s="30"/>
      <c r="N35" s="31">
        <f>SUM(L35*10+M35)/K35*10</f>
        <v>0</v>
      </c>
      <c r="O35" s="30">
        <v>1</v>
      </c>
      <c r="P35" s="30"/>
      <c r="Q35" s="30"/>
      <c r="R35" s="31">
        <f>SUM(P35*10+Q35)/O35*10</f>
        <v>0</v>
      </c>
      <c r="S35" s="30">
        <v>1</v>
      </c>
      <c r="T35" s="30"/>
      <c r="U35" s="30"/>
      <c r="V35" s="31">
        <f>SUM(T35*10+U35)/S35*10</f>
        <v>0</v>
      </c>
      <c r="W35" s="30">
        <v>1</v>
      </c>
      <c r="X35" s="30"/>
      <c r="Y35" s="30"/>
      <c r="Z35" s="31">
        <f>SUM(X35*10+Y35)/W35*10</f>
        <v>0</v>
      </c>
      <c r="AA35" s="30">
        <v>1</v>
      </c>
      <c r="AB35" s="30"/>
      <c r="AC35" s="30"/>
      <c r="AD35" s="31">
        <f>SUM(AB35*10+AC35)/AA35*10</f>
        <v>0</v>
      </c>
      <c r="AE35" s="30">
        <v>1</v>
      </c>
      <c r="AF35" s="30"/>
      <c r="AG35" s="30"/>
      <c r="AH35" s="31">
        <f>SUM(AF35*10+AG35)/AE35*10</f>
        <v>0</v>
      </c>
      <c r="AI35" s="30">
        <v>1</v>
      </c>
      <c r="AJ35" s="30"/>
      <c r="AK35" s="30"/>
      <c r="AL35" s="31">
        <f>SUM(AJ35*10+AK35)/AI35*10</f>
        <v>0</v>
      </c>
      <c r="AM35" s="30">
        <v>1</v>
      </c>
      <c r="AN35" s="30"/>
      <c r="AO35" s="30"/>
      <c r="AP35" s="31">
        <f>SUM(AN35*10+AO35)/AM35*10</f>
        <v>0</v>
      </c>
      <c r="AQ35" s="30">
        <v>1</v>
      </c>
      <c r="AR35" s="30"/>
      <c r="AS35" s="30"/>
      <c r="AT35" s="31">
        <f>SUM(AR35*10+AS35)/AQ35*10</f>
        <v>0</v>
      </c>
      <c r="AU35" s="30">
        <v>1</v>
      </c>
      <c r="AV35" s="30"/>
      <c r="AW35" s="30"/>
      <c r="AX35" s="31">
        <f>SUM(AV35*10+AW35)/AU35*10</f>
        <v>0</v>
      </c>
      <c r="AY35" s="33">
        <f>IF(G35&lt;250,0,IF(G35&lt;500,250,IF(G35&lt;750,"500",IF(G35&lt;1000,750,IF(G35&lt;1500,1000,IF(G35&lt;2000,1500,IF(G35&lt;2500,2000,IF(G35&lt;3000,2500,3000))))))))</f>
        <v>0</v>
      </c>
      <c r="AZ35" s="34">
        <v>0</v>
      </c>
      <c r="BA35" s="6">
        <f>AY35-AZ35</f>
        <v>0</v>
      </c>
      <c r="BB35" s="33" t="str">
        <f t="shared" si="0"/>
        <v>geen actie</v>
      </c>
      <c r="BC35" s="3">
        <v>34</v>
      </c>
      <c r="BD35" s="59"/>
    </row>
    <row r="36" spans="1:56" hidden="1" x14ac:dyDescent="0.3">
      <c r="A36" s="3">
        <v>35</v>
      </c>
      <c r="B36" s="3" t="str">
        <f>IF(A36=BC36,"v","x")</f>
        <v>v</v>
      </c>
      <c r="C36" s="76"/>
      <c r="D36" s="152"/>
      <c r="E36" s="6"/>
      <c r="F36" s="6"/>
      <c r="G36" s="33">
        <f>SUM(J36+N36+R36+V36+Z36+AD36+AH36+AL36+AP36+AT36+AX36)</f>
        <v>0</v>
      </c>
      <c r="H36" s="6"/>
      <c r="I36" s="151">
        <f>2018-H36</f>
        <v>2018</v>
      </c>
      <c r="J36" s="17">
        <v>0</v>
      </c>
      <c r="K36" s="30">
        <v>1</v>
      </c>
      <c r="L36" s="30"/>
      <c r="M36" s="30"/>
      <c r="N36" s="31">
        <f>SUM(L36*10+M36)/K36*10</f>
        <v>0</v>
      </c>
      <c r="O36" s="30">
        <v>1</v>
      </c>
      <c r="P36" s="30"/>
      <c r="Q36" s="30"/>
      <c r="R36" s="31">
        <f>SUM(P36*10+Q36)/O36*10</f>
        <v>0</v>
      </c>
      <c r="S36" s="30">
        <v>1</v>
      </c>
      <c r="T36" s="30"/>
      <c r="U36" s="30"/>
      <c r="V36" s="31">
        <f>SUM(T36*10+U36)/S36*10</f>
        <v>0</v>
      </c>
      <c r="W36" s="30">
        <v>1</v>
      </c>
      <c r="X36" s="30"/>
      <c r="Y36" s="30"/>
      <c r="Z36" s="31">
        <f>SUM(X36*10+Y36)/W36*10</f>
        <v>0</v>
      </c>
      <c r="AA36" s="30">
        <v>1</v>
      </c>
      <c r="AB36" s="30"/>
      <c r="AC36" s="30"/>
      <c r="AD36" s="31">
        <f>SUM(AB36*10+AC36)/AA36*10</f>
        <v>0</v>
      </c>
      <c r="AE36" s="30">
        <v>1</v>
      </c>
      <c r="AF36" s="30"/>
      <c r="AG36" s="30"/>
      <c r="AH36" s="31">
        <f>SUM(AF36*10+AG36)/AE36*10</f>
        <v>0</v>
      </c>
      <c r="AI36" s="30">
        <v>1</v>
      </c>
      <c r="AJ36" s="30"/>
      <c r="AK36" s="30"/>
      <c r="AL36" s="31">
        <f>SUM(AJ36*10+AK36)/AI36*10</f>
        <v>0</v>
      </c>
      <c r="AM36" s="30">
        <v>1</v>
      </c>
      <c r="AN36" s="30"/>
      <c r="AO36" s="30"/>
      <c r="AP36" s="31">
        <f>SUM(AN36*10+AO36)/AM36*10</f>
        <v>0</v>
      </c>
      <c r="AQ36" s="30">
        <v>1</v>
      </c>
      <c r="AR36" s="30"/>
      <c r="AS36" s="30"/>
      <c r="AT36" s="31">
        <f>SUM(AR36*10+AS36)/AQ36*10</f>
        <v>0</v>
      </c>
      <c r="AU36" s="30">
        <v>1</v>
      </c>
      <c r="AV36" s="30"/>
      <c r="AW36" s="30"/>
      <c r="AX36" s="31">
        <f>SUM(AV36*10+AW36)/AU36*10</f>
        <v>0</v>
      </c>
      <c r="AY36" s="33">
        <f>IF(G36&lt;250,0,IF(G36&lt;500,250,IF(G36&lt;750,"500",IF(G36&lt;1000,750,IF(G36&lt;1500,1000,IF(G36&lt;2000,1500,IF(G36&lt;2500,2000,IF(G36&lt;3000,2500,3000))))))))</f>
        <v>0</v>
      </c>
      <c r="AZ36" s="34">
        <v>0</v>
      </c>
      <c r="BA36" s="6">
        <f>AY36-AZ36</f>
        <v>0</v>
      </c>
      <c r="BB36" s="33" t="str">
        <f t="shared" si="0"/>
        <v>geen actie</v>
      </c>
      <c r="BC36" s="3">
        <v>35</v>
      </c>
      <c r="BD36" s="59"/>
    </row>
    <row r="37" spans="1:56" hidden="1" x14ac:dyDescent="0.3">
      <c r="A37" s="3">
        <v>36</v>
      </c>
      <c r="B37" s="3" t="str">
        <f>IF(A37=BC37,"v","x")</f>
        <v>v</v>
      </c>
      <c r="C37" s="76"/>
      <c r="D37" s="8"/>
      <c r="E37" s="3"/>
      <c r="F37" s="3"/>
      <c r="G37" s="33">
        <f>SUM(J37+N37+R37+V37+Z37+AD37+AH37+AL37+AP37+AT37+AX37)</f>
        <v>0</v>
      </c>
      <c r="H37" s="6"/>
      <c r="I37" s="151">
        <f>2018-H37</f>
        <v>2018</v>
      </c>
      <c r="J37" s="17">
        <v>0</v>
      </c>
      <c r="K37" s="30">
        <v>1</v>
      </c>
      <c r="L37" s="30"/>
      <c r="M37" s="30"/>
      <c r="N37" s="31">
        <f>SUM(L37*10+M37)/K37*10</f>
        <v>0</v>
      </c>
      <c r="O37" s="30">
        <v>1</v>
      </c>
      <c r="P37" s="30"/>
      <c r="Q37" s="30"/>
      <c r="R37" s="31">
        <f>SUM(P37*10+Q37)/O37*10</f>
        <v>0</v>
      </c>
      <c r="S37" s="30">
        <v>1</v>
      </c>
      <c r="T37" s="30"/>
      <c r="U37" s="30"/>
      <c r="V37" s="31">
        <f>SUM(T37*10+U37)/S37*10</f>
        <v>0</v>
      </c>
      <c r="W37" s="30">
        <v>1</v>
      </c>
      <c r="X37" s="30"/>
      <c r="Y37" s="30"/>
      <c r="Z37" s="31">
        <f>SUM(X37*10+Y37)/W37*10</f>
        <v>0</v>
      </c>
      <c r="AA37" s="30">
        <v>1</v>
      </c>
      <c r="AB37" s="30"/>
      <c r="AC37" s="30"/>
      <c r="AD37" s="31">
        <f>SUM(AB37*10+AC37)/AA37*10</f>
        <v>0</v>
      </c>
      <c r="AE37" s="30">
        <v>1</v>
      </c>
      <c r="AF37" s="30"/>
      <c r="AG37" s="30"/>
      <c r="AH37" s="31">
        <f>SUM(AF37*10+AG37)/AE37*10</f>
        <v>0</v>
      </c>
      <c r="AI37" s="30">
        <v>1</v>
      </c>
      <c r="AJ37" s="30"/>
      <c r="AK37" s="30"/>
      <c r="AL37" s="31">
        <f>SUM(AJ37*10+AK37)/AI37*10</f>
        <v>0</v>
      </c>
      <c r="AM37" s="30">
        <v>1</v>
      </c>
      <c r="AN37" s="30"/>
      <c r="AO37" s="30"/>
      <c r="AP37" s="31">
        <f>SUM(AN37*10+AO37)/AM37*10</f>
        <v>0</v>
      </c>
      <c r="AQ37" s="30">
        <v>1</v>
      </c>
      <c r="AR37" s="30"/>
      <c r="AS37" s="30"/>
      <c r="AT37" s="31">
        <f>SUM(AR37*10+AS37)/AQ37*10</f>
        <v>0</v>
      </c>
      <c r="AU37" s="30">
        <v>1</v>
      </c>
      <c r="AV37" s="30"/>
      <c r="AW37" s="30"/>
      <c r="AX37" s="31">
        <f>SUM(AV37*10+AW37)/AU37*10</f>
        <v>0</v>
      </c>
      <c r="AY37" s="33">
        <f>IF(G37&lt;250,0,IF(G37&lt;500,250,IF(G37&lt;750,"500",IF(G37&lt;1000,750,IF(G37&lt;1500,1000,IF(G37&lt;2000,1500,IF(G37&lt;2500,2000,IF(G37&lt;3000,2500,3000))))))))</f>
        <v>0</v>
      </c>
      <c r="AZ37" s="34">
        <v>0</v>
      </c>
      <c r="BA37" s="6">
        <f>AY37-AZ37</f>
        <v>0</v>
      </c>
      <c r="BB37" s="33" t="str">
        <f t="shared" si="0"/>
        <v>geen actie</v>
      </c>
      <c r="BC37" s="3">
        <v>36</v>
      </c>
    </row>
    <row r="38" spans="1:56" hidden="1" x14ac:dyDescent="0.3">
      <c r="A38" s="3">
        <v>37</v>
      </c>
      <c r="B38" s="3" t="str">
        <f>IF(A38=BC38,"v","x")</f>
        <v>v</v>
      </c>
      <c r="C38" s="76"/>
      <c r="D38" s="152"/>
      <c r="E38" s="6"/>
      <c r="F38" s="6"/>
      <c r="G38" s="33">
        <f>SUM(J38+N38+R38+V38+Z38+AD38+AH38+AL38+AP38+AT38+AX38)</f>
        <v>0</v>
      </c>
      <c r="H38" s="6"/>
      <c r="I38" s="151">
        <f>2018-H38</f>
        <v>2018</v>
      </c>
      <c r="J38" s="17">
        <v>0</v>
      </c>
      <c r="K38" s="30">
        <v>1</v>
      </c>
      <c r="L38" s="30"/>
      <c r="M38" s="30"/>
      <c r="N38" s="31">
        <f>SUM(L38*10+M38)/K38*10</f>
        <v>0</v>
      </c>
      <c r="O38" s="30">
        <v>1</v>
      </c>
      <c r="P38" s="30"/>
      <c r="Q38" s="30"/>
      <c r="R38" s="31">
        <f>SUM(P38*10+Q38)/O38*10</f>
        <v>0</v>
      </c>
      <c r="S38" s="30">
        <v>1</v>
      </c>
      <c r="T38" s="30"/>
      <c r="U38" s="30"/>
      <c r="V38" s="31">
        <f>SUM(T38*10+U38)/S38*10</f>
        <v>0</v>
      </c>
      <c r="W38" s="30">
        <v>1</v>
      </c>
      <c r="X38" s="30"/>
      <c r="Y38" s="30"/>
      <c r="Z38" s="31">
        <f>SUM(X38*10+Y38)/W38*10</f>
        <v>0</v>
      </c>
      <c r="AA38" s="30">
        <v>1</v>
      </c>
      <c r="AB38" s="30"/>
      <c r="AC38" s="30"/>
      <c r="AD38" s="31">
        <f>SUM(AB38*10+AC38)/AA38*10</f>
        <v>0</v>
      </c>
      <c r="AE38" s="30">
        <v>1</v>
      </c>
      <c r="AF38" s="30"/>
      <c r="AG38" s="30"/>
      <c r="AH38" s="31">
        <f>SUM(AF38*10+AG38)/AE38*10</f>
        <v>0</v>
      </c>
      <c r="AI38" s="30">
        <v>1</v>
      </c>
      <c r="AJ38" s="30"/>
      <c r="AK38" s="30"/>
      <c r="AL38" s="31">
        <f>SUM(AJ38*10+AK38)/AI38*10</f>
        <v>0</v>
      </c>
      <c r="AM38" s="30">
        <v>1</v>
      </c>
      <c r="AN38" s="30"/>
      <c r="AO38" s="30"/>
      <c r="AP38" s="31">
        <f>SUM(AN38*10+AO38)/AM38*10</f>
        <v>0</v>
      </c>
      <c r="AQ38" s="30">
        <v>1</v>
      </c>
      <c r="AR38" s="30"/>
      <c r="AS38" s="30"/>
      <c r="AT38" s="31">
        <f>SUM(AR38*10+AS38)/AQ38*10</f>
        <v>0</v>
      </c>
      <c r="AU38" s="30">
        <v>1</v>
      </c>
      <c r="AV38" s="30"/>
      <c r="AW38" s="30"/>
      <c r="AX38" s="31">
        <f>SUM(AV38*10+AW38)/AU38*10</f>
        <v>0</v>
      </c>
      <c r="AY38" s="33">
        <f>IF(G38&lt;250,0,IF(G38&lt;500,250,IF(G38&lt;750,"500",IF(G38&lt;1000,750,IF(G38&lt;1500,1000,IF(G38&lt;2000,1500,IF(G38&lt;2500,2000,IF(G38&lt;3000,2500,3000))))))))</f>
        <v>0</v>
      </c>
      <c r="AZ38" s="34">
        <v>0</v>
      </c>
      <c r="BA38" s="6">
        <f>AY38-AZ38</f>
        <v>0</v>
      </c>
      <c r="BB38" s="33" t="str">
        <f t="shared" si="0"/>
        <v>geen actie</v>
      </c>
      <c r="BC38" s="3">
        <v>37</v>
      </c>
    </row>
    <row r="39" spans="1:56" hidden="1" x14ac:dyDescent="0.3">
      <c r="A39" s="3">
        <v>38</v>
      </c>
      <c r="B39" s="3" t="str">
        <f>IF(A39=BC39,"v","x")</f>
        <v>v</v>
      </c>
      <c r="C39" s="76"/>
      <c r="D39" s="152"/>
      <c r="E39" s="6"/>
      <c r="F39" s="6"/>
      <c r="G39" s="33">
        <f>SUM(J39+N39+R39+V39+Z39+AD39+AH39+AL39+AP39+AT39+AX39)</f>
        <v>0</v>
      </c>
      <c r="H39" s="6"/>
      <c r="I39" s="151">
        <f>2018-H39</f>
        <v>2018</v>
      </c>
      <c r="J39" s="17">
        <v>0</v>
      </c>
      <c r="K39" s="30">
        <v>1</v>
      </c>
      <c r="L39" s="30"/>
      <c r="M39" s="30"/>
      <c r="N39" s="31">
        <f>SUM(L39*10+M39)/K39*10</f>
        <v>0</v>
      </c>
      <c r="O39" s="30">
        <v>1</v>
      </c>
      <c r="P39" s="30"/>
      <c r="Q39" s="30"/>
      <c r="R39" s="31">
        <f>SUM(P39*10+Q39)/O39*10</f>
        <v>0</v>
      </c>
      <c r="S39" s="30">
        <v>1</v>
      </c>
      <c r="T39" s="30"/>
      <c r="U39" s="30"/>
      <c r="V39" s="31">
        <f>SUM(T39*10+U39)/S39*10</f>
        <v>0</v>
      </c>
      <c r="W39" s="30">
        <v>1</v>
      </c>
      <c r="X39" s="30"/>
      <c r="Y39" s="30"/>
      <c r="Z39" s="31">
        <f>SUM(X39*10+Y39)/W39*10</f>
        <v>0</v>
      </c>
      <c r="AA39" s="30">
        <v>1</v>
      </c>
      <c r="AB39" s="30"/>
      <c r="AC39" s="30"/>
      <c r="AD39" s="31">
        <f>SUM(AB39*10+AC39)/AA39*10</f>
        <v>0</v>
      </c>
      <c r="AE39" s="30">
        <v>1</v>
      </c>
      <c r="AF39" s="30"/>
      <c r="AG39" s="30"/>
      <c r="AH39" s="31">
        <f>SUM(AF39*10+AG39)/AE39*10</f>
        <v>0</v>
      </c>
      <c r="AI39" s="30">
        <v>1</v>
      </c>
      <c r="AJ39" s="30"/>
      <c r="AK39" s="30"/>
      <c r="AL39" s="31">
        <f>SUM(AJ39*10+AK39)/AI39*10</f>
        <v>0</v>
      </c>
      <c r="AM39" s="30">
        <v>1</v>
      </c>
      <c r="AN39" s="30"/>
      <c r="AO39" s="30"/>
      <c r="AP39" s="31">
        <f>SUM(AN39*10+AO39)/AM39*10</f>
        <v>0</v>
      </c>
      <c r="AQ39" s="30">
        <v>1</v>
      </c>
      <c r="AR39" s="30"/>
      <c r="AS39" s="30"/>
      <c r="AT39" s="31">
        <f>SUM(AR39*10+AS39)/AQ39*10</f>
        <v>0</v>
      </c>
      <c r="AU39" s="30">
        <v>1</v>
      </c>
      <c r="AV39" s="30"/>
      <c r="AW39" s="30"/>
      <c r="AX39" s="31">
        <f>SUM(AV39*10+AW39)/AU39*10</f>
        <v>0</v>
      </c>
      <c r="AY39" s="33">
        <f>IF(G39&lt;250,0,IF(G39&lt;500,250,IF(G39&lt;750,"500",IF(G39&lt;1000,750,IF(G39&lt;1500,1000,IF(G39&lt;2000,1500,IF(G39&lt;2500,2000,IF(G39&lt;3000,2500,3000))))))))</f>
        <v>0</v>
      </c>
      <c r="AZ39" s="34">
        <v>0</v>
      </c>
      <c r="BA39" s="6">
        <f>AY39-AZ39</f>
        <v>0</v>
      </c>
      <c r="BB39" s="33" t="str">
        <f t="shared" si="0"/>
        <v>geen actie</v>
      </c>
      <c r="BC39" s="3">
        <v>38</v>
      </c>
    </row>
    <row r="40" spans="1:56" hidden="1" x14ac:dyDescent="0.3">
      <c r="A40" s="3">
        <v>39</v>
      </c>
      <c r="B40" s="3" t="str">
        <f>IF(A40=BC40,"v","x")</f>
        <v>v</v>
      </c>
      <c r="C40" s="76"/>
      <c r="D40" s="152"/>
      <c r="E40" s="6"/>
      <c r="F40" s="6"/>
      <c r="G40" s="33">
        <f>SUM(J40+N40+R40+V40+Z40+AD40+AH40+AL40+AP40+AT40+AX40)</f>
        <v>0</v>
      </c>
      <c r="H40" s="6"/>
      <c r="I40" s="151">
        <f>2018-H40</f>
        <v>2018</v>
      </c>
      <c r="J40" s="17">
        <v>0</v>
      </c>
      <c r="K40" s="30">
        <v>1</v>
      </c>
      <c r="L40" s="30"/>
      <c r="M40" s="30"/>
      <c r="N40" s="31">
        <f>SUM(L40*10+M40)/K40*10</f>
        <v>0</v>
      </c>
      <c r="O40" s="30">
        <v>1</v>
      </c>
      <c r="P40" s="30"/>
      <c r="Q40" s="30"/>
      <c r="R40" s="31">
        <f>SUM(P40*10+Q40)/O40*10</f>
        <v>0</v>
      </c>
      <c r="S40" s="30">
        <v>1</v>
      </c>
      <c r="T40" s="30"/>
      <c r="U40" s="30"/>
      <c r="V40" s="31">
        <f>SUM(T40*10+U40)/S40*10</f>
        <v>0</v>
      </c>
      <c r="W40" s="30">
        <v>1</v>
      </c>
      <c r="X40" s="30"/>
      <c r="Y40" s="30"/>
      <c r="Z40" s="31">
        <f>SUM(X40*10+Y40)/W40*10</f>
        <v>0</v>
      </c>
      <c r="AA40" s="30">
        <v>1</v>
      </c>
      <c r="AB40" s="30"/>
      <c r="AC40" s="30"/>
      <c r="AD40" s="31">
        <f>SUM(AB40*10+AC40)/AA40*10</f>
        <v>0</v>
      </c>
      <c r="AE40" s="30">
        <v>1</v>
      </c>
      <c r="AF40" s="30"/>
      <c r="AG40" s="30"/>
      <c r="AH40" s="31">
        <f>SUM(AF40*10+AG40)/AE40*10</f>
        <v>0</v>
      </c>
      <c r="AI40" s="30">
        <v>1</v>
      </c>
      <c r="AJ40" s="30"/>
      <c r="AK40" s="30"/>
      <c r="AL40" s="31">
        <f>SUM(AJ40*10+AK40)/AI40*10</f>
        <v>0</v>
      </c>
      <c r="AM40" s="30">
        <v>1</v>
      </c>
      <c r="AN40" s="30"/>
      <c r="AO40" s="30"/>
      <c r="AP40" s="31">
        <f>SUM(AN40*10+AO40)/AM40*10</f>
        <v>0</v>
      </c>
      <c r="AQ40" s="30">
        <v>1</v>
      </c>
      <c r="AR40" s="30"/>
      <c r="AS40" s="30"/>
      <c r="AT40" s="31">
        <f>SUM(AR40*10+AS40)/AQ40*10</f>
        <v>0</v>
      </c>
      <c r="AU40" s="30">
        <v>1</v>
      </c>
      <c r="AV40" s="30"/>
      <c r="AW40" s="30"/>
      <c r="AX40" s="31">
        <f>SUM(AV40*10+AW40)/AU40*10</f>
        <v>0</v>
      </c>
      <c r="AY40" s="33">
        <f>IF(G40&lt;250,0,IF(G40&lt;500,250,IF(G40&lt;750,"500",IF(G40&lt;1000,750,IF(G40&lt;1500,1000,IF(G40&lt;2000,1500,IF(G40&lt;2500,2000,IF(G40&lt;3000,2500,3000))))))))</f>
        <v>0</v>
      </c>
      <c r="AZ40" s="34">
        <v>0</v>
      </c>
      <c r="BA40" s="6">
        <f>AY40-AZ40</f>
        <v>0</v>
      </c>
      <c r="BB40" s="33" t="str">
        <f t="shared" si="0"/>
        <v>geen actie</v>
      </c>
      <c r="BC40" s="3">
        <v>39</v>
      </c>
    </row>
    <row r="41" spans="1:56" hidden="1" x14ac:dyDescent="0.3">
      <c r="A41" s="3">
        <v>40</v>
      </c>
      <c r="B41" s="3" t="str">
        <f>IF(A41=BC41,"v","x")</f>
        <v>v</v>
      </c>
      <c r="C41" s="76"/>
      <c r="D41" s="152"/>
      <c r="E41" s="6"/>
      <c r="F41" s="6"/>
      <c r="G41" s="33">
        <f>SUM(J41+N41+R41+V41+Z41+AD41+AH41+AL41+AP41+AT41+AX41)</f>
        <v>0</v>
      </c>
      <c r="H41" s="6"/>
      <c r="I41" s="151">
        <f>2018-H41</f>
        <v>2018</v>
      </c>
      <c r="J41" s="17">
        <v>0</v>
      </c>
      <c r="K41" s="30">
        <v>1</v>
      </c>
      <c r="L41" s="30"/>
      <c r="M41" s="30"/>
      <c r="N41" s="31">
        <f>SUM(L41*10+M41)/K41*10</f>
        <v>0</v>
      </c>
      <c r="O41" s="30">
        <v>1</v>
      </c>
      <c r="P41" s="30"/>
      <c r="Q41" s="30"/>
      <c r="R41" s="31">
        <f>SUM(P41*10+Q41)/O41*10</f>
        <v>0</v>
      </c>
      <c r="S41" s="30">
        <v>1</v>
      </c>
      <c r="T41" s="30"/>
      <c r="U41" s="30"/>
      <c r="V41" s="31">
        <f>SUM(T41*10+U41)/S41*10</f>
        <v>0</v>
      </c>
      <c r="W41" s="30">
        <v>1</v>
      </c>
      <c r="X41" s="30"/>
      <c r="Y41" s="30"/>
      <c r="Z41" s="31">
        <f>SUM(X41*10+Y41)/W41*10</f>
        <v>0</v>
      </c>
      <c r="AA41" s="30">
        <v>1</v>
      </c>
      <c r="AB41" s="30"/>
      <c r="AC41" s="30"/>
      <c r="AD41" s="31">
        <f>SUM(AB41*10+AC41)/AA41*10</f>
        <v>0</v>
      </c>
      <c r="AE41" s="30">
        <v>1</v>
      </c>
      <c r="AF41" s="30"/>
      <c r="AG41" s="30"/>
      <c r="AH41" s="31">
        <f>SUM(AF41*10+AG41)/AE41*10</f>
        <v>0</v>
      </c>
      <c r="AI41" s="30">
        <v>1</v>
      </c>
      <c r="AJ41" s="30"/>
      <c r="AK41" s="30"/>
      <c r="AL41" s="31">
        <f>SUM(AJ41*10+AK41)/AI41*10</f>
        <v>0</v>
      </c>
      <c r="AM41" s="30">
        <v>1</v>
      </c>
      <c r="AN41" s="30"/>
      <c r="AO41" s="30"/>
      <c r="AP41" s="31">
        <f>SUM(AN41*10+AO41)/AM41*10</f>
        <v>0</v>
      </c>
      <c r="AQ41" s="30">
        <v>1</v>
      </c>
      <c r="AR41" s="30"/>
      <c r="AS41" s="30"/>
      <c r="AT41" s="31">
        <f>SUM(AR41*10+AS41)/AQ41*10</f>
        <v>0</v>
      </c>
      <c r="AU41" s="30">
        <v>1</v>
      </c>
      <c r="AV41" s="30"/>
      <c r="AW41" s="30"/>
      <c r="AX41" s="31">
        <f>SUM(AV41*10+AW41)/AU41*10</f>
        <v>0</v>
      </c>
      <c r="AY41" s="33">
        <f>IF(G41&lt;250,0,IF(G41&lt;500,250,IF(G41&lt;750,"500",IF(G41&lt;1000,750,IF(G41&lt;1500,1000,IF(G41&lt;2000,1500,IF(G41&lt;2500,2000,IF(G41&lt;3000,2500,3000))))))))</f>
        <v>0</v>
      </c>
      <c r="AZ41" s="34">
        <v>0</v>
      </c>
      <c r="BA41" s="6">
        <f>AY41-AZ41</f>
        <v>0</v>
      </c>
      <c r="BB41" s="33" t="str">
        <f t="shared" si="0"/>
        <v>geen actie</v>
      </c>
      <c r="BC41" s="3">
        <v>40</v>
      </c>
      <c r="BD41" s="59"/>
    </row>
    <row r="42" spans="1:56" hidden="1" x14ac:dyDescent="0.3">
      <c r="A42" s="3">
        <v>41</v>
      </c>
      <c r="B42" s="3" t="str">
        <f>IF(A42=BC42,"v","x")</f>
        <v>v</v>
      </c>
      <c r="C42" s="76"/>
      <c r="D42" s="152"/>
      <c r="E42" s="6"/>
      <c r="F42" s="6"/>
      <c r="G42" s="33">
        <f>SUM(J42+N42+R42+V42+Z42+AD42+AH42+AL42+AP42+AT42+AX42)</f>
        <v>0</v>
      </c>
      <c r="H42" s="6"/>
      <c r="I42" s="151">
        <f>2018-H42</f>
        <v>2018</v>
      </c>
      <c r="J42" s="17">
        <v>0</v>
      </c>
      <c r="K42" s="30">
        <v>1</v>
      </c>
      <c r="L42" s="30"/>
      <c r="M42" s="30"/>
      <c r="N42" s="31">
        <f>SUM(L42*10+M42)/K42*10</f>
        <v>0</v>
      </c>
      <c r="O42" s="30">
        <v>1</v>
      </c>
      <c r="P42" s="30"/>
      <c r="Q42" s="30"/>
      <c r="R42" s="31">
        <f>SUM(P42*10+Q42)/O42*10</f>
        <v>0</v>
      </c>
      <c r="S42" s="30">
        <v>1</v>
      </c>
      <c r="T42" s="30"/>
      <c r="U42" s="30"/>
      <c r="V42" s="31">
        <f>SUM(T42*10+U42)/S42*10</f>
        <v>0</v>
      </c>
      <c r="W42" s="30">
        <v>1</v>
      </c>
      <c r="X42" s="30"/>
      <c r="Y42" s="30"/>
      <c r="Z42" s="31">
        <f>SUM(X42*10+Y42)/W42*10</f>
        <v>0</v>
      </c>
      <c r="AA42" s="30">
        <v>1</v>
      </c>
      <c r="AB42" s="30"/>
      <c r="AC42" s="30"/>
      <c r="AD42" s="31">
        <f>SUM(AB42*10+AC42)/AA42*10</f>
        <v>0</v>
      </c>
      <c r="AE42" s="30">
        <v>1</v>
      </c>
      <c r="AF42" s="30"/>
      <c r="AG42" s="30"/>
      <c r="AH42" s="31">
        <f>SUM(AF42*10+AG42)/AE42*10</f>
        <v>0</v>
      </c>
      <c r="AI42" s="30">
        <v>1</v>
      </c>
      <c r="AJ42" s="30"/>
      <c r="AK42" s="30"/>
      <c r="AL42" s="31">
        <f>SUM(AJ42*10+AK42)/AI42*10</f>
        <v>0</v>
      </c>
      <c r="AM42" s="30">
        <v>1</v>
      </c>
      <c r="AN42" s="30"/>
      <c r="AO42" s="30"/>
      <c r="AP42" s="31">
        <f>SUM(AN42*10+AO42)/AM42*10</f>
        <v>0</v>
      </c>
      <c r="AQ42" s="30">
        <v>1</v>
      </c>
      <c r="AR42" s="30"/>
      <c r="AS42" s="30"/>
      <c r="AT42" s="31">
        <f>SUM(AR42*10+AS42)/AQ42*10</f>
        <v>0</v>
      </c>
      <c r="AU42" s="30">
        <v>1</v>
      </c>
      <c r="AV42" s="30"/>
      <c r="AW42" s="30"/>
      <c r="AX42" s="31">
        <f>SUM(AV42*10+AW42)/AU42*10</f>
        <v>0</v>
      </c>
      <c r="AY42" s="33">
        <f>IF(G42&lt;250,0,IF(G42&lt;500,250,IF(G42&lt;750,"500",IF(G42&lt;1000,750,IF(G42&lt;1500,1000,IF(G42&lt;2000,1500,IF(G42&lt;2500,2000,IF(G42&lt;3000,2500,3000))))))))</f>
        <v>0</v>
      </c>
      <c r="AZ42" s="34">
        <v>0</v>
      </c>
      <c r="BA42" s="6">
        <f>AY42-AZ42</f>
        <v>0</v>
      </c>
      <c r="BB42" s="33" t="str">
        <f t="shared" si="0"/>
        <v>geen actie</v>
      </c>
      <c r="BC42" s="3">
        <v>41</v>
      </c>
    </row>
    <row r="43" spans="1:56" hidden="1" x14ac:dyDescent="0.3">
      <c r="A43" s="3">
        <v>42</v>
      </c>
      <c r="B43" s="3" t="str">
        <f>IF(A43=BC43,"v","x")</f>
        <v>v</v>
      </c>
      <c r="C43" s="76"/>
      <c r="D43" s="152"/>
      <c r="E43" s="6"/>
      <c r="F43" s="6"/>
      <c r="G43" s="33">
        <f>SUM(J43+N43+R43+V43+Z43+AD43+AH43+AL43+AP43+AT43+AX43)</f>
        <v>0</v>
      </c>
      <c r="H43" s="6"/>
      <c r="I43" s="151">
        <f>2018-H43</f>
        <v>2018</v>
      </c>
      <c r="J43" s="17">
        <v>0</v>
      </c>
      <c r="K43" s="30">
        <v>1</v>
      </c>
      <c r="L43" s="30"/>
      <c r="M43" s="30"/>
      <c r="N43" s="31">
        <f>SUM(L43*10+M43)/K43*10</f>
        <v>0</v>
      </c>
      <c r="O43" s="30">
        <v>1</v>
      </c>
      <c r="P43" s="30"/>
      <c r="Q43" s="30"/>
      <c r="R43" s="31">
        <f>SUM(P43*10+Q43)/O43*10</f>
        <v>0</v>
      </c>
      <c r="S43" s="30">
        <v>1</v>
      </c>
      <c r="T43" s="30"/>
      <c r="U43" s="30"/>
      <c r="V43" s="31">
        <f>SUM(T43*10+U43)/S43*10</f>
        <v>0</v>
      </c>
      <c r="W43" s="30">
        <v>1</v>
      </c>
      <c r="X43" s="30"/>
      <c r="Y43" s="30"/>
      <c r="Z43" s="31">
        <f>SUM(X43*10+Y43)/W43*10</f>
        <v>0</v>
      </c>
      <c r="AA43" s="30">
        <v>1</v>
      </c>
      <c r="AB43" s="30"/>
      <c r="AC43" s="30"/>
      <c r="AD43" s="31">
        <f>SUM(AB43*10+AC43)/AA43*10</f>
        <v>0</v>
      </c>
      <c r="AE43" s="30">
        <v>1</v>
      </c>
      <c r="AF43" s="30"/>
      <c r="AG43" s="30"/>
      <c r="AH43" s="31">
        <f>SUM(AF43*10+AG43)/AE43*10</f>
        <v>0</v>
      </c>
      <c r="AI43" s="30">
        <v>1</v>
      </c>
      <c r="AJ43" s="30"/>
      <c r="AK43" s="30"/>
      <c r="AL43" s="31">
        <f>SUM(AJ43*10+AK43)/AI43*10</f>
        <v>0</v>
      </c>
      <c r="AM43" s="30">
        <v>1</v>
      </c>
      <c r="AN43" s="30"/>
      <c r="AO43" s="30"/>
      <c r="AP43" s="31">
        <f>SUM(AN43*10+AO43)/AM43*10</f>
        <v>0</v>
      </c>
      <c r="AQ43" s="30">
        <v>1</v>
      </c>
      <c r="AR43" s="30"/>
      <c r="AS43" s="30"/>
      <c r="AT43" s="31">
        <f>SUM(AR43*10+AS43)/AQ43*10</f>
        <v>0</v>
      </c>
      <c r="AU43" s="30">
        <v>1</v>
      </c>
      <c r="AV43" s="30"/>
      <c r="AW43" s="30"/>
      <c r="AX43" s="31">
        <f>SUM(AV43*10+AW43)/AU43*10</f>
        <v>0</v>
      </c>
      <c r="AY43" s="33">
        <f>IF(G43&lt;250,0,IF(G43&lt;500,250,IF(G43&lt;750,"500",IF(G43&lt;1000,750,IF(G43&lt;1500,1000,IF(G43&lt;2000,1500,IF(G43&lt;2500,2000,IF(G43&lt;3000,2500,3000))))))))</f>
        <v>0</v>
      </c>
      <c r="AZ43" s="34">
        <v>0</v>
      </c>
      <c r="BA43" s="6">
        <f>AY43-AZ43</f>
        <v>0</v>
      </c>
      <c r="BB43" s="33" t="str">
        <f t="shared" si="0"/>
        <v>geen actie</v>
      </c>
      <c r="BC43" s="3">
        <v>42</v>
      </c>
    </row>
    <row r="44" spans="1:56" hidden="1" x14ac:dyDescent="0.3">
      <c r="A44" s="3">
        <v>43</v>
      </c>
      <c r="B44" s="3" t="str">
        <f>IF(A44=BC44,"v","x")</f>
        <v>v</v>
      </c>
      <c r="C44" s="76"/>
      <c r="D44" s="152"/>
      <c r="E44" s="6"/>
      <c r="F44" s="6"/>
      <c r="G44" s="33">
        <f>SUM(J44+N44+R44+V44+Z44+AD44+AH44+AL44+AP44+AT44+AX44)</f>
        <v>0</v>
      </c>
      <c r="H44" s="6"/>
      <c r="I44" s="151">
        <f>2018-H44</f>
        <v>2018</v>
      </c>
      <c r="J44" s="17">
        <v>0</v>
      </c>
      <c r="K44" s="30">
        <v>1</v>
      </c>
      <c r="L44" s="30"/>
      <c r="M44" s="30"/>
      <c r="N44" s="31">
        <f>SUM(L44*10+M44)/K44*10</f>
        <v>0</v>
      </c>
      <c r="O44" s="30">
        <v>1</v>
      </c>
      <c r="P44" s="30"/>
      <c r="Q44" s="30"/>
      <c r="R44" s="31">
        <f>SUM(P44*10+Q44)/O44*10</f>
        <v>0</v>
      </c>
      <c r="S44" s="30">
        <v>1</v>
      </c>
      <c r="T44" s="30"/>
      <c r="U44" s="30"/>
      <c r="V44" s="31">
        <f>SUM(T44*10+U44)/S44*10</f>
        <v>0</v>
      </c>
      <c r="W44" s="30">
        <v>1</v>
      </c>
      <c r="X44" s="30"/>
      <c r="Y44" s="30"/>
      <c r="Z44" s="31">
        <f>SUM(X44*10+Y44)/W44*10</f>
        <v>0</v>
      </c>
      <c r="AA44" s="30">
        <v>1</v>
      </c>
      <c r="AB44" s="30"/>
      <c r="AC44" s="30"/>
      <c r="AD44" s="31">
        <f>SUM(AB44*10+AC44)/AA44*10</f>
        <v>0</v>
      </c>
      <c r="AE44" s="30">
        <v>1</v>
      </c>
      <c r="AF44" s="30"/>
      <c r="AG44" s="30"/>
      <c r="AH44" s="31">
        <f>SUM(AF44*10+AG44)/AE44*10</f>
        <v>0</v>
      </c>
      <c r="AI44" s="30">
        <v>1</v>
      </c>
      <c r="AJ44" s="30"/>
      <c r="AK44" s="30"/>
      <c r="AL44" s="31">
        <f>SUM(AJ44*10+AK44)/AI44*10</f>
        <v>0</v>
      </c>
      <c r="AM44" s="30">
        <v>1</v>
      </c>
      <c r="AN44" s="30"/>
      <c r="AO44" s="30"/>
      <c r="AP44" s="31">
        <f>SUM(AN44*10+AO44)/AM44*10</f>
        <v>0</v>
      </c>
      <c r="AQ44" s="30">
        <v>1</v>
      </c>
      <c r="AR44" s="30"/>
      <c r="AS44" s="30"/>
      <c r="AT44" s="31">
        <f>SUM(AR44*10+AS44)/AQ44*10</f>
        <v>0</v>
      </c>
      <c r="AU44" s="30">
        <v>1</v>
      </c>
      <c r="AV44" s="30"/>
      <c r="AW44" s="30"/>
      <c r="AX44" s="31">
        <f>SUM(AV44*10+AW44)/AU44*10</f>
        <v>0</v>
      </c>
      <c r="AY44" s="33">
        <f>IF(G44&lt;250,0,IF(G44&lt;500,250,IF(G44&lt;750,"500",IF(G44&lt;1000,750,IF(G44&lt;1500,1000,IF(G44&lt;2000,1500,IF(G44&lt;2500,2000,IF(G44&lt;3000,2500,3000))))))))</f>
        <v>0</v>
      </c>
      <c r="AZ44" s="34">
        <v>0</v>
      </c>
      <c r="BA44" s="6">
        <f>AY44-AZ44</f>
        <v>0</v>
      </c>
      <c r="BB44" s="33" t="str">
        <f t="shared" si="0"/>
        <v>geen actie</v>
      </c>
      <c r="BC44" s="3">
        <v>43</v>
      </c>
      <c r="BD44" s="59"/>
    </row>
    <row r="45" spans="1:56" hidden="1" x14ac:dyDescent="0.3">
      <c r="A45" s="3">
        <v>44</v>
      </c>
      <c r="B45" s="3" t="str">
        <f>IF(A45=BC45,"v","x")</f>
        <v>v</v>
      </c>
      <c r="C45" s="76"/>
      <c r="D45" s="152"/>
      <c r="E45" s="6"/>
      <c r="F45" s="6"/>
      <c r="G45" s="33">
        <f>SUM(J45+N45+R45+V45+Z45+AD45+AH45+AL45+AP45+AT45+AX45)</f>
        <v>0</v>
      </c>
      <c r="H45" s="6"/>
      <c r="I45" s="151">
        <f>2018-H45</f>
        <v>2018</v>
      </c>
      <c r="J45" s="17">
        <v>0</v>
      </c>
      <c r="K45" s="30">
        <v>1</v>
      </c>
      <c r="L45" s="30"/>
      <c r="M45" s="30"/>
      <c r="N45" s="31">
        <f>SUM(L45*10+M45)/K45*10</f>
        <v>0</v>
      </c>
      <c r="O45" s="30">
        <v>1</v>
      </c>
      <c r="P45" s="30"/>
      <c r="Q45" s="30"/>
      <c r="R45" s="31">
        <f>SUM(P45*10+Q45)/O45*10</f>
        <v>0</v>
      </c>
      <c r="S45" s="30">
        <v>1</v>
      </c>
      <c r="T45" s="30"/>
      <c r="U45" s="30"/>
      <c r="V45" s="31">
        <f>SUM(T45*10+U45)/S45*10</f>
        <v>0</v>
      </c>
      <c r="W45" s="30">
        <v>1</v>
      </c>
      <c r="X45" s="30"/>
      <c r="Y45" s="30"/>
      <c r="Z45" s="31">
        <f>SUM(X45*10+Y45)/W45*10</f>
        <v>0</v>
      </c>
      <c r="AA45" s="30">
        <v>1</v>
      </c>
      <c r="AB45" s="30"/>
      <c r="AC45" s="30"/>
      <c r="AD45" s="31">
        <f>SUM(AB45*10+AC45)/AA45*10</f>
        <v>0</v>
      </c>
      <c r="AE45" s="30">
        <v>1</v>
      </c>
      <c r="AF45" s="30"/>
      <c r="AG45" s="30"/>
      <c r="AH45" s="31">
        <f>SUM(AF45*10+AG45)/AE45*10</f>
        <v>0</v>
      </c>
      <c r="AI45" s="30">
        <v>1</v>
      </c>
      <c r="AJ45" s="30"/>
      <c r="AK45" s="30"/>
      <c r="AL45" s="31">
        <f>SUM(AJ45*10+AK45)/AI45*10</f>
        <v>0</v>
      </c>
      <c r="AM45" s="30">
        <v>1</v>
      </c>
      <c r="AN45" s="30"/>
      <c r="AO45" s="30"/>
      <c r="AP45" s="31">
        <f>SUM(AN45*10+AO45)/AM45*10</f>
        <v>0</v>
      </c>
      <c r="AQ45" s="30">
        <v>1</v>
      </c>
      <c r="AR45" s="30"/>
      <c r="AS45" s="30"/>
      <c r="AT45" s="31">
        <f>SUM(AR45*10+AS45)/AQ45*10</f>
        <v>0</v>
      </c>
      <c r="AU45" s="30">
        <v>1</v>
      </c>
      <c r="AV45" s="30"/>
      <c r="AW45" s="30"/>
      <c r="AX45" s="31">
        <f>SUM(AV45*10+AW45)/AU45*10</f>
        <v>0</v>
      </c>
      <c r="AY45" s="33">
        <f>IF(G45&lt;250,0,IF(G45&lt;500,250,IF(G45&lt;750,"500",IF(G45&lt;1000,750,IF(G45&lt;1500,1000,IF(G45&lt;2000,1500,IF(G45&lt;2500,2000,IF(G45&lt;3000,2500,3000))))))))</f>
        <v>0</v>
      </c>
      <c r="AZ45" s="34">
        <v>0</v>
      </c>
      <c r="BA45" s="6">
        <f>AY45-AZ45</f>
        <v>0</v>
      </c>
      <c r="BB45" s="33" t="str">
        <f t="shared" si="0"/>
        <v>geen actie</v>
      </c>
      <c r="BC45" s="3">
        <v>44</v>
      </c>
      <c r="BD45" s="59"/>
    </row>
    <row r="46" spans="1:56" hidden="1" x14ac:dyDescent="0.3">
      <c r="A46" s="3">
        <v>45</v>
      </c>
      <c r="B46" s="3" t="str">
        <f>IF(A46=BC46,"v","x")</f>
        <v>v</v>
      </c>
      <c r="C46" s="76"/>
      <c r="D46" s="152"/>
      <c r="E46" s="6"/>
      <c r="F46" s="6"/>
      <c r="G46" s="33">
        <f>SUM(J46+N46+R46+V46+Z46+AD46+AH46+AL46+AP46+AT46+AX46)</f>
        <v>0</v>
      </c>
      <c r="H46" s="6"/>
      <c r="I46" s="151">
        <f>2018-H46</f>
        <v>2018</v>
      </c>
      <c r="J46" s="17">
        <v>0</v>
      </c>
      <c r="K46" s="30">
        <v>1</v>
      </c>
      <c r="L46" s="30"/>
      <c r="M46" s="30"/>
      <c r="N46" s="31">
        <f>SUM(L46*10+M46)/K46*10</f>
        <v>0</v>
      </c>
      <c r="O46" s="30">
        <v>1</v>
      </c>
      <c r="P46" s="30"/>
      <c r="Q46" s="30"/>
      <c r="R46" s="31">
        <f>SUM(P46*10+Q46)/O46*10</f>
        <v>0</v>
      </c>
      <c r="S46" s="30">
        <v>1</v>
      </c>
      <c r="T46" s="30"/>
      <c r="U46" s="30"/>
      <c r="V46" s="31">
        <f>SUM(T46*10+U46)/S46*10</f>
        <v>0</v>
      </c>
      <c r="W46" s="30">
        <v>1</v>
      </c>
      <c r="X46" s="30"/>
      <c r="Y46" s="30"/>
      <c r="Z46" s="31">
        <f>SUM(X46*10+Y46)/W46*10</f>
        <v>0</v>
      </c>
      <c r="AA46" s="30">
        <v>1</v>
      </c>
      <c r="AB46" s="30"/>
      <c r="AC46" s="30"/>
      <c r="AD46" s="31">
        <f>SUM(AB46*10+AC46)/AA46*10</f>
        <v>0</v>
      </c>
      <c r="AE46" s="30">
        <v>1</v>
      </c>
      <c r="AF46" s="30"/>
      <c r="AG46" s="30"/>
      <c r="AH46" s="31">
        <f>SUM(AF46*10+AG46)/AE46*10</f>
        <v>0</v>
      </c>
      <c r="AI46" s="30">
        <v>1</v>
      </c>
      <c r="AJ46" s="30"/>
      <c r="AK46" s="30"/>
      <c r="AL46" s="31">
        <f>SUM(AJ46*10+AK46)/AI46*10</f>
        <v>0</v>
      </c>
      <c r="AM46" s="30">
        <v>1</v>
      </c>
      <c r="AN46" s="30"/>
      <c r="AO46" s="30"/>
      <c r="AP46" s="31">
        <f>SUM(AN46*10+AO46)/AM46*10</f>
        <v>0</v>
      </c>
      <c r="AQ46" s="30">
        <v>1</v>
      </c>
      <c r="AR46" s="30"/>
      <c r="AS46" s="30"/>
      <c r="AT46" s="31">
        <f>SUM(AR46*10+AS46)/AQ46*10</f>
        <v>0</v>
      </c>
      <c r="AU46" s="30">
        <v>1</v>
      </c>
      <c r="AV46" s="30"/>
      <c r="AW46" s="30"/>
      <c r="AX46" s="31">
        <f>SUM(AV46*10+AW46)/AU46*10</f>
        <v>0</v>
      </c>
      <c r="AY46" s="33">
        <f>IF(G46&lt;250,0,IF(G46&lt;500,250,IF(G46&lt;750,"500",IF(G46&lt;1000,750,IF(G46&lt;1500,1000,IF(G46&lt;2000,1500,IF(G46&lt;2500,2000,IF(G46&lt;3000,2500,3000))))))))</f>
        <v>0</v>
      </c>
      <c r="AZ46" s="34">
        <v>0</v>
      </c>
      <c r="BA46" s="6">
        <f>AY46-AZ46</f>
        <v>0</v>
      </c>
      <c r="BB46" s="33" t="str">
        <f t="shared" si="0"/>
        <v>geen actie</v>
      </c>
      <c r="BC46" s="3">
        <v>45</v>
      </c>
    </row>
    <row r="47" spans="1:56" hidden="1" x14ac:dyDescent="0.3">
      <c r="A47" s="3">
        <v>46</v>
      </c>
      <c r="B47" s="3" t="str">
        <f>IF(A47=BC47,"v","x")</f>
        <v>v</v>
      </c>
      <c r="C47" s="76"/>
      <c r="D47" s="152"/>
      <c r="E47" s="6"/>
      <c r="F47" s="6"/>
      <c r="G47" s="33">
        <f>SUM(J47+N47+R47+V47+Z47+AD47+AH47+AL47+AP47+AT47+AX47)</f>
        <v>0</v>
      </c>
      <c r="H47" s="6"/>
      <c r="I47" s="151">
        <f>2018-H47</f>
        <v>2018</v>
      </c>
      <c r="J47" s="17">
        <v>0</v>
      </c>
      <c r="K47" s="30">
        <v>1</v>
      </c>
      <c r="L47" s="30"/>
      <c r="M47" s="30"/>
      <c r="N47" s="31">
        <f>SUM(L47*10+M47)/K47*10</f>
        <v>0</v>
      </c>
      <c r="O47" s="30">
        <v>1</v>
      </c>
      <c r="P47" s="30"/>
      <c r="Q47" s="30"/>
      <c r="R47" s="31">
        <f>SUM(P47*10+Q47)/O47*10</f>
        <v>0</v>
      </c>
      <c r="S47" s="30">
        <v>1</v>
      </c>
      <c r="T47" s="30"/>
      <c r="U47" s="30"/>
      <c r="V47" s="31">
        <f>SUM(T47*10+U47)/S47*10</f>
        <v>0</v>
      </c>
      <c r="W47" s="30">
        <v>1</v>
      </c>
      <c r="X47" s="30"/>
      <c r="Y47" s="30"/>
      <c r="Z47" s="31">
        <f>SUM(X47*10+Y47)/W47*10</f>
        <v>0</v>
      </c>
      <c r="AA47" s="30">
        <v>1</v>
      </c>
      <c r="AB47" s="30"/>
      <c r="AC47" s="30"/>
      <c r="AD47" s="31">
        <f>SUM(AB47*10+AC47)/AA47*10</f>
        <v>0</v>
      </c>
      <c r="AE47" s="30">
        <v>1</v>
      </c>
      <c r="AF47" s="30"/>
      <c r="AG47" s="30"/>
      <c r="AH47" s="31">
        <f>SUM(AF47*10+AG47)/AE47*10</f>
        <v>0</v>
      </c>
      <c r="AI47" s="30">
        <v>1</v>
      </c>
      <c r="AJ47" s="30"/>
      <c r="AK47" s="30"/>
      <c r="AL47" s="31">
        <f>SUM(AJ47*10+AK47)/AI47*10</f>
        <v>0</v>
      </c>
      <c r="AM47" s="30">
        <v>1</v>
      </c>
      <c r="AN47" s="30"/>
      <c r="AO47" s="30"/>
      <c r="AP47" s="31">
        <f>SUM(AN47*10+AO47)/AM47*10</f>
        <v>0</v>
      </c>
      <c r="AQ47" s="30">
        <v>1</v>
      </c>
      <c r="AR47" s="30"/>
      <c r="AS47" s="30"/>
      <c r="AT47" s="31">
        <f>SUM(AR47*10+AS47)/AQ47*10</f>
        <v>0</v>
      </c>
      <c r="AU47" s="30">
        <v>1</v>
      </c>
      <c r="AV47" s="30"/>
      <c r="AW47" s="30"/>
      <c r="AX47" s="31">
        <f>SUM(AV47*10+AW47)/AU47*10</f>
        <v>0</v>
      </c>
      <c r="AY47" s="33">
        <f>IF(G47&lt;250,0,IF(G47&lt;500,250,IF(G47&lt;750,"500",IF(G47&lt;1000,750,IF(G47&lt;1500,1000,IF(G47&lt;2000,1500,IF(G47&lt;2500,2000,IF(G47&lt;3000,2500,3000))))))))</f>
        <v>0</v>
      </c>
      <c r="AZ47" s="34">
        <v>0</v>
      </c>
      <c r="BA47" s="6">
        <f>AY47-AZ47</f>
        <v>0</v>
      </c>
      <c r="BB47" s="33" t="str">
        <f t="shared" si="0"/>
        <v>geen actie</v>
      </c>
      <c r="BC47" s="3">
        <v>46</v>
      </c>
    </row>
    <row r="48" spans="1:56" ht="16.2" hidden="1" customHeight="1" x14ac:dyDescent="0.3">
      <c r="A48" s="3">
        <v>47</v>
      </c>
      <c r="B48" s="3" t="str">
        <f>IF(A48=BC48,"v","x")</f>
        <v>v</v>
      </c>
      <c r="C48" s="76"/>
      <c r="D48" s="152"/>
      <c r="E48" s="6"/>
      <c r="F48" s="6"/>
      <c r="G48" s="33">
        <f>SUM(J48+N48+R48+V48+Z48+AD48+AH48+AL48+AP48+AT48+AX48)</f>
        <v>0</v>
      </c>
      <c r="H48" s="6"/>
      <c r="I48" s="151">
        <f>2018-H48</f>
        <v>2018</v>
      </c>
      <c r="J48" s="17">
        <v>0</v>
      </c>
      <c r="K48" s="30">
        <v>1</v>
      </c>
      <c r="L48" s="30"/>
      <c r="M48" s="30"/>
      <c r="N48" s="31">
        <f>SUM(L48*10+M48)/K48*10</f>
        <v>0</v>
      </c>
      <c r="O48" s="30">
        <v>1</v>
      </c>
      <c r="P48" s="30"/>
      <c r="Q48" s="30"/>
      <c r="R48" s="31">
        <f>SUM(P48*10+Q48)/O48*10</f>
        <v>0</v>
      </c>
      <c r="S48" s="30">
        <v>1</v>
      </c>
      <c r="T48" s="30"/>
      <c r="U48" s="30"/>
      <c r="V48" s="31">
        <f>SUM(T48*10+U48)/S48*10</f>
        <v>0</v>
      </c>
      <c r="W48" s="30">
        <v>1</v>
      </c>
      <c r="X48" s="30"/>
      <c r="Y48" s="30"/>
      <c r="Z48" s="31">
        <f>SUM(X48*10+Y48)/W48*10</f>
        <v>0</v>
      </c>
      <c r="AA48" s="30">
        <v>1</v>
      </c>
      <c r="AB48" s="30"/>
      <c r="AC48" s="30"/>
      <c r="AD48" s="31">
        <f>SUM(AB48*10+AC48)/AA48*10</f>
        <v>0</v>
      </c>
      <c r="AE48" s="30">
        <v>1</v>
      </c>
      <c r="AF48" s="30"/>
      <c r="AG48" s="30"/>
      <c r="AH48" s="31">
        <f>SUM(AF48*10+AG48)/AE48*10</f>
        <v>0</v>
      </c>
      <c r="AI48" s="30">
        <v>1</v>
      </c>
      <c r="AJ48" s="30"/>
      <c r="AK48" s="30"/>
      <c r="AL48" s="31">
        <f>SUM(AJ48*10+AK48)/AI48*10</f>
        <v>0</v>
      </c>
      <c r="AM48" s="30">
        <v>1</v>
      </c>
      <c r="AN48" s="30"/>
      <c r="AO48" s="30"/>
      <c r="AP48" s="31">
        <f>SUM(AN48*10+AO48)/AM48*10</f>
        <v>0</v>
      </c>
      <c r="AQ48" s="30">
        <v>1</v>
      </c>
      <c r="AR48" s="30"/>
      <c r="AS48" s="30"/>
      <c r="AT48" s="31">
        <f>SUM(AR48*10+AS48)/AQ48*10</f>
        <v>0</v>
      </c>
      <c r="AU48" s="30">
        <v>1</v>
      </c>
      <c r="AV48" s="30"/>
      <c r="AW48" s="30"/>
      <c r="AX48" s="31">
        <f>SUM(AV48*10+AW48)/AU48*10</f>
        <v>0</v>
      </c>
      <c r="AY48" s="33">
        <f>IF(G48&lt;250,0,IF(G48&lt;500,250,IF(G48&lt;750,"500",IF(G48&lt;1000,750,IF(G48&lt;1500,1000,IF(G48&lt;2000,1500,IF(G48&lt;2500,2000,IF(G48&lt;3000,2500,3000))))))))</f>
        <v>0</v>
      </c>
      <c r="AZ48" s="34">
        <v>0</v>
      </c>
      <c r="BA48" s="6">
        <f>AY48-AZ48</f>
        <v>0</v>
      </c>
      <c r="BB48" s="33" t="str">
        <f t="shared" si="0"/>
        <v>geen actie</v>
      </c>
      <c r="BC48" s="3">
        <v>47</v>
      </c>
    </row>
    <row r="49" spans="1:56" ht="15.45" hidden="1" customHeight="1" x14ac:dyDescent="0.3">
      <c r="A49" s="3">
        <v>48</v>
      </c>
      <c r="B49" s="3" t="str">
        <f>IF(A49=BC49,"v","x")</f>
        <v>v</v>
      </c>
      <c r="C49" s="76"/>
      <c r="D49" s="152"/>
      <c r="E49" s="6"/>
      <c r="F49" s="6"/>
      <c r="G49" s="33">
        <f>SUM(J49+N49+R49+V49+Z49+AD49+AH49+AL49+AP49+AT49+AX49)</f>
        <v>0</v>
      </c>
      <c r="H49" s="6"/>
      <c r="I49" s="151">
        <f>2018-H49</f>
        <v>2018</v>
      </c>
      <c r="J49" s="17">
        <v>0</v>
      </c>
      <c r="K49" s="30">
        <v>1</v>
      </c>
      <c r="L49" s="30"/>
      <c r="M49" s="30"/>
      <c r="N49" s="31">
        <f>SUM(L49*10+M49)/K49*10</f>
        <v>0</v>
      </c>
      <c r="O49" s="30">
        <v>1</v>
      </c>
      <c r="P49" s="30"/>
      <c r="Q49" s="30"/>
      <c r="R49" s="31">
        <f>SUM(P49*10+Q49)/O49*10</f>
        <v>0</v>
      </c>
      <c r="S49" s="30">
        <v>1</v>
      </c>
      <c r="T49" s="30"/>
      <c r="U49" s="30"/>
      <c r="V49" s="31">
        <f>SUM(T49*10+U49)/S49*10</f>
        <v>0</v>
      </c>
      <c r="W49" s="30">
        <v>1</v>
      </c>
      <c r="X49" s="30"/>
      <c r="Y49" s="30"/>
      <c r="Z49" s="31">
        <f>SUM(X49*10+Y49)/W49*10</f>
        <v>0</v>
      </c>
      <c r="AA49" s="30">
        <v>1</v>
      </c>
      <c r="AB49" s="30"/>
      <c r="AC49" s="30"/>
      <c r="AD49" s="31">
        <f>SUM(AB49*10+AC49)/AA49*10</f>
        <v>0</v>
      </c>
      <c r="AE49" s="30">
        <v>1</v>
      </c>
      <c r="AF49" s="30"/>
      <c r="AG49" s="30"/>
      <c r="AH49" s="31">
        <f>SUM(AF49*10+AG49)/AE49*10</f>
        <v>0</v>
      </c>
      <c r="AI49" s="30">
        <v>1</v>
      </c>
      <c r="AJ49" s="30"/>
      <c r="AK49" s="30"/>
      <c r="AL49" s="31">
        <f>SUM(AJ49*10+AK49)/AI49*10</f>
        <v>0</v>
      </c>
      <c r="AM49" s="30">
        <v>1</v>
      </c>
      <c r="AN49" s="30"/>
      <c r="AO49" s="30"/>
      <c r="AP49" s="31">
        <f>SUM(AN49*10+AO49)/AM49*10</f>
        <v>0</v>
      </c>
      <c r="AQ49" s="30">
        <v>1</v>
      </c>
      <c r="AR49" s="30"/>
      <c r="AS49" s="30"/>
      <c r="AT49" s="31">
        <f>SUM(AR49*10+AS49)/AQ49*10</f>
        <v>0</v>
      </c>
      <c r="AU49" s="30">
        <v>1</v>
      </c>
      <c r="AV49" s="30"/>
      <c r="AW49" s="30"/>
      <c r="AX49" s="31">
        <f>SUM(AV49*10+AW49)/AU49*10</f>
        <v>0</v>
      </c>
      <c r="AY49" s="33">
        <f>IF(G49&lt;250,0,IF(G49&lt;500,250,IF(G49&lt;750,"500",IF(G49&lt;1000,750,IF(G49&lt;1500,1000,IF(G49&lt;2000,1500,IF(G49&lt;2500,2000,IF(G49&lt;3000,2500,3000))))))))</f>
        <v>0</v>
      </c>
      <c r="AZ49" s="34">
        <v>0</v>
      </c>
      <c r="BA49" s="6">
        <f>AY49-AZ49</f>
        <v>0</v>
      </c>
      <c r="BB49" s="33" t="str">
        <f t="shared" si="0"/>
        <v>geen actie</v>
      </c>
      <c r="BC49" s="3">
        <v>48</v>
      </c>
    </row>
    <row r="50" spans="1:56" hidden="1" x14ac:dyDescent="0.3">
      <c r="A50" s="3">
        <v>49</v>
      </c>
      <c r="B50" s="3" t="str">
        <f>IF(A50=BC50,"v","x")</f>
        <v>v</v>
      </c>
      <c r="C50" s="76"/>
      <c r="D50" s="152"/>
      <c r="E50" s="6"/>
      <c r="F50" s="6"/>
      <c r="G50" s="33">
        <f>SUM(J50+N50+R50+V50+Z50+AD50+AH50+AL50+AP50+AT50+AX50)</f>
        <v>0</v>
      </c>
      <c r="H50" s="6"/>
      <c r="I50" s="151">
        <f>2018-H50</f>
        <v>2018</v>
      </c>
      <c r="J50" s="17">
        <v>0</v>
      </c>
      <c r="K50" s="30">
        <v>1</v>
      </c>
      <c r="L50" s="30"/>
      <c r="M50" s="30"/>
      <c r="N50" s="31">
        <f>SUM(L50*10+M50)/K50*10</f>
        <v>0</v>
      </c>
      <c r="O50" s="30">
        <v>1</v>
      </c>
      <c r="P50" s="30"/>
      <c r="Q50" s="30"/>
      <c r="R50" s="31">
        <f>SUM(P50*10+Q50)/O50*10</f>
        <v>0</v>
      </c>
      <c r="S50" s="30">
        <v>1</v>
      </c>
      <c r="T50" s="30"/>
      <c r="U50" s="30"/>
      <c r="V50" s="31">
        <f>SUM(T50*10+U50)/S50*10</f>
        <v>0</v>
      </c>
      <c r="W50" s="30">
        <v>1</v>
      </c>
      <c r="X50" s="30"/>
      <c r="Y50" s="30"/>
      <c r="Z50" s="31">
        <f>SUM(X50*10+Y50)/W50*10</f>
        <v>0</v>
      </c>
      <c r="AA50" s="30">
        <v>1</v>
      </c>
      <c r="AB50" s="30"/>
      <c r="AC50" s="30"/>
      <c r="AD50" s="31">
        <f>SUM(AB50*10+AC50)/AA50*10</f>
        <v>0</v>
      </c>
      <c r="AE50" s="30">
        <v>1</v>
      </c>
      <c r="AF50" s="30"/>
      <c r="AG50" s="30"/>
      <c r="AH50" s="31">
        <f>SUM(AF50*10+AG50)/AE50*10</f>
        <v>0</v>
      </c>
      <c r="AI50" s="30">
        <v>1</v>
      </c>
      <c r="AJ50" s="30"/>
      <c r="AK50" s="30"/>
      <c r="AL50" s="31">
        <f>SUM(AJ50*10+AK50)/AI50*10</f>
        <v>0</v>
      </c>
      <c r="AM50" s="30">
        <v>1</v>
      </c>
      <c r="AN50" s="30"/>
      <c r="AO50" s="30"/>
      <c r="AP50" s="31">
        <f>SUM(AN50*10+AO50)/AM50*10</f>
        <v>0</v>
      </c>
      <c r="AQ50" s="30">
        <v>1</v>
      </c>
      <c r="AR50" s="30"/>
      <c r="AS50" s="30"/>
      <c r="AT50" s="31">
        <f>SUM(AR50*10+AS50)/AQ50*10</f>
        <v>0</v>
      </c>
      <c r="AU50" s="30">
        <v>1</v>
      </c>
      <c r="AV50" s="30"/>
      <c r="AW50" s="30"/>
      <c r="AX50" s="31">
        <f>SUM(AV50*10+AW50)/AU50*10</f>
        <v>0</v>
      </c>
      <c r="AY50" s="33">
        <f>IF(G50&lt;250,0,IF(G50&lt;500,250,IF(G50&lt;750,"500",IF(G50&lt;1000,750,IF(G50&lt;1500,1000,IF(G50&lt;2000,1500,IF(G50&lt;2500,2000,IF(G50&lt;3000,2500,3000))))))))</f>
        <v>0</v>
      </c>
      <c r="AZ50" s="34">
        <v>0</v>
      </c>
      <c r="BA50" s="6">
        <f>AY50-AZ50</f>
        <v>0</v>
      </c>
      <c r="BB50" s="33" t="str">
        <f t="shared" si="0"/>
        <v>geen actie</v>
      </c>
      <c r="BC50" s="3">
        <v>49</v>
      </c>
    </row>
    <row r="51" spans="1:56" hidden="1" x14ac:dyDescent="0.3">
      <c r="A51" s="3">
        <v>50</v>
      </c>
      <c r="B51" s="3" t="str">
        <f>IF(A51=BC51,"v","x")</f>
        <v>v</v>
      </c>
      <c r="C51" s="76"/>
      <c r="D51" s="152"/>
      <c r="E51" s="6"/>
      <c r="F51" s="6"/>
      <c r="G51" s="33">
        <f>SUM(J51+N51+R51+V51+Z51+AD51+AH51+AL51+AP51+AT51+AX51)</f>
        <v>0</v>
      </c>
      <c r="H51" s="6"/>
      <c r="I51" s="151">
        <f>2018-H51</f>
        <v>2018</v>
      </c>
      <c r="J51" s="17">
        <v>0</v>
      </c>
      <c r="K51" s="30">
        <v>1</v>
      </c>
      <c r="L51" s="30"/>
      <c r="M51" s="30"/>
      <c r="N51" s="31">
        <f>SUM(L51*10+M51)/K51*10</f>
        <v>0</v>
      </c>
      <c r="O51" s="30">
        <v>1</v>
      </c>
      <c r="P51" s="30"/>
      <c r="Q51" s="30"/>
      <c r="R51" s="31">
        <f>SUM(P51*10+Q51)/O51*10</f>
        <v>0</v>
      </c>
      <c r="S51" s="30">
        <v>1</v>
      </c>
      <c r="T51" s="30"/>
      <c r="U51" s="30"/>
      <c r="V51" s="31">
        <f>SUM(T51*10+U51)/S51*10</f>
        <v>0</v>
      </c>
      <c r="W51" s="30">
        <v>1</v>
      </c>
      <c r="X51" s="30"/>
      <c r="Y51" s="30"/>
      <c r="Z51" s="31">
        <f>SUM(X51*10+Y51)/W51*10</f>
        <v>0</v>
      </c>
      <c r="AA51" s="30">
        <v>1</v>
      </c>
      <c r="AB51" s="30"/>
      <c r="AC51" s="30"/>
      <c r="AD51" s="31">
        <f>SUM(AB51*10+AC51)/AA51*10</f>
        <v>0</v>
      </c>
      <c r="AE51" s="30">
        <v>1</v>
      </c>
      <c r="AF51" s="30"/>
      <c r="AG51" s="30"/>
      <c r="AH51" s="31">
        <f>SUM(AF51*10+AG51)/AE51*10</f>
        <v>0</v>
      </c>
      <c r="AI51" s="30">
        <v>1</v>
      </c>
      <c r="AJ51" s="30"/>
      <c r="AK51" s="30"/>
      <c r="AL51" s="31">
        <f>SUM(AJ51*10+AK51)/AI51*10</f>
        <v>0</v>
      </c>
      <c r="AM51" s="30">
        <v>1</v>
      </c>
      <c r="AN51" s="30"/>
      <c r="AO51" s="30"/>
      <c r="AP51" s="31">
        <f>SUM(AN51*10+AO51)/AM51*10</f>
        <v>0</v>
      </c>
      <c r="AQ51" s="30">
        <v>1</v>
      </c>
      <c r="AR51" s="30"/>
      <c r="AS51" s="30"/>
      <c r="AT51" s="31">
        <f>SUM(AR51*10+AS51)/AQ51*10</f>
        <v>0</v>
      </c>
      <c r="AU51" s="30">
        <v>1</v>
      </c>
      <c r="AV51" s="30"/>
      <c r="AW51" s="30"/>
      <c r="AX51" s="31">
        <f>SUM(AV51*10+AW51)/AU51*10</f>
        <v>0</v>
      </c>
      <c r="AY51" s="33">
        <f>IF(G51&lt;250,0,IF(G51&lt;500,250,IF(G51&lt;750,"500",IF(G51&lt;1000,750,IF(G51&lt;1500,1000,IF(G51&lt;2000,1500,IF(G51&lt;2500,2000,IF(G51&lt;3000,2500,3000))))))))</f>
        <v>0</v>
      </c>
      <c r="AZ51" s="34">
        <v>0</v>
      </c>
      <c r="BA51" s="6">
        <f>AY51-AZ51</f>
        <v>0</v>
      </c>
      <c r="BB51" s="33" t="str">
        <f t="shared" si="0"/>
        <v>geen actie</v>
      </c>
      <c r="BC51" s="3">
        <v>50</v>
      </c>
    </row>
    <row r="52" spans="1:56" hidden="1" x14ac:dyDescent="0.3">
      <c r="A52" s="3">
        <v>51</v>
      </c>
      <c r="B52" s="3" t="str">
        <f>IF(A52=BC52,"v","x")</f>
        <v>v</v>
      </c>
      <c r="C52" s="76"/>
      <c r="D52" s="152"/>
      <c r="E52" s="6"/>
      <c r="F52" s="6"/>
      <c r="G52" s="33">
        <f>SUM(J52+N52+R52+V52+Z52+AD52+AH52+AL52+AP52+AT52+AX52)</f>
        <v>0</v>
      </c>
      <c r="H52" s="6"/>
      <c r="I52" s="151">
        <f>2018-H52</f>
        <v>2018</v>
      </c>
      <c r="J52" s="17">
        <v>0</v>
      </c>
      <c r="K52" s="30">
        <v>1</v>
      </c>
      <c r="L52" s="30"/>
      <c r="M52" s="30"/>
      <c r="N52" s="31">
        <f>SUM(L52*10+M52)/K52*10</f>
        <v>0</v>
      </c>
      <c r="O52" s="30">
        <v>1</v>
      </c>
      <c r="P52" s="30"/>
      <c r="Q52" s="30"/>
      <c r="R52" s="31">
        <f>SUM(P52*10+Q52)/O52*10</f>
        <v>0</v>
      </c>
      <c r="S52" s="30">
        <v>1</v>
      </c>
      <c r="T52" s="30"/>
      <c r="U52" s="30"/>
      <c r="V52" s="31">
        <f>SUM(T52*10+U52)/S52*10</f>
        <v>0</v>
      </c>
      <c r="W52" s="30">
        <v>1</v>
      </c>
      <c r="X52" s="30"/>
      <c r="Y52" s="30"/>
      <c r="Z52" s="31">
        <f>SUM(X52*10+Y52)/W52*10</f>
        <v>0</v>
      </c>
      <c r="AA52" s="30">
        <v>1</v>
      </c>
      <c r="AB52" s="30"/>
      <c r="AC52" s="30"/>
      <c r="AD52" s="31">
        <f>SUM(AB52*10+AC52)/AA52*10</f>
        <v>0</v>
      </c>
      <c r="AE52" s="30">
        <v>1</v>
      </c>
      <c r="AF52" s="30"/>
      <c r="AG52" s="30"/>
      <c r="AH52" s="31">
        <f>SUM(AF52*10+AG52)/AE52*10</f>
        <v>0</v>
      </c>
      <c r="AI52" s="30">
        <v>1</v>
      </c>
      <c r="AJ52" s="30"/>
      <c r="AK52" s="30"/>
      <c r="AL52" s="31">
        <f>SUM(AJ52*10+AK52)/AI52*10</f>
        <v>0</v>
      </c>
      <c r="AM52" s="30">
        <v>1</v>
      </c>
      <c r="AN52" s="30"/>
      <c r="AO52" s="30"/>
      <c r="AP52" s="31">
        <f>SUM(AN52*10+AO52)/AM52*10</f>
        <v>0</v>
      </c>
      <c r="AQ52" s="30">
        <v>1</v>
      </c>
      <c r="AR52" s="30"/>
      <c r="AS52" s="30"/>
      <c r="AT52" s="31">
        <f>SUM(AR52*10+AS52)/AQ52*10</f>
        <v>0</v>
      </c>
      <c r="AU52" s="30">
        <v>1</v>
      </c>
      <c r="AV52" s="30"/>
      <c r="AW52" s="30"/>
      <c r="AX52" s="31">
        <f>SUM(AV52*10+AW52)/AU52*10</f>
        <v>0</v>
      </c>
      <c r="AY52" s="33">
        <f>IF(G52&lt;250,0,IF(G52&lt;500,250,IF(G52&lt;750,"500",IF(G52&lt;1000,750,IF(G52&lt;1500,1000,IF(G52&lt;2000,1500,IF(G52&lt;2500,2000,IF(G52&lt;3000,2500,3000))))))))</f>
        <v>0</v>
      </c>
      <c r="AZ52" s="34">
        <v>0</v>
      </c>
      <c r="BA52" s="6">
        <f>AY52-AZ52</f>
        <v>0</v>
      </c>
      <c r="BB52" s="33" t="str">
        <f t="shared" si="0"/>
        <v>geen actie</v>
      </c>
      <c r="BC52" s="3">
        <v>51</v>
      </c>
    </row>
    <row r="53" spans="1:56" hidden="1" x14ac:dyDescent="0.3">
      <c r="A53" s="3">
        <v>52</v>
      </c>
      <c r="B53" s="3" t="str">
        <f>IF(A53=BC53,"v","x")</f>
        <v>v</v>
      </c>
      <c r="C53" s="76"/>
      <c r="D53" s="152"/>
      <c r="E53" s="6"/>
      <c r="F53" s="6"/>
      <c r="G53" s="33">
        <f>SUM(J53+N53+R53+V53+Z53+AD53+AH53+AL53+AP53+AT53+AX53)</f>
        <v>0</v>
      </c>
      <c r="H53" s="6"/>
      <c r="I53" s="151">
        <f>2018-H53</f>
        <v>2018</v>
      </c>
      <c r="J53" s="17">
        <v>0</v>
      </c>
      <c r="K53" s="30">
        <v>1</v>
      </c>
      <c r="L53" s="30"/>
      <c r="M53" s="30"/>
      <c r="N53" s="31">
        <f>SUM(L53*10+M53)/K53*10</f>
        <v>0</v>
      </c>
      <c r="O53" s="30">
        <v>1</v>
      </c>
      <c r="P53" s="30"/>
      <c r="Q53" s="30"/>
      <c r="R53" s="31">
        <f>SUM(P53*10+Q53)/O53*10</f>
        <v>0</v>
      </c>
      <c r="S53" s="30">
        <v>1</v>
      </c>
      <c r="T53" s="30"/>
      <c r="U53" s="30"/>
      <c r="V53" s="31">
        <f>SUM(T53*10+U53)/S53*10</f>
        <v>0</v>
      </c>
      <c r="W53" s="30">
        <v>1</v>
      </c>
      <c r="X53" s="30"/>
      <c r="Y53" s="30"/>
      <c r="Z53" s="31">
        <f>SUM(X53*10+Y53)/W53*10</f>
        <v>0</v>
      </c>
      <c r="AA53" s="30">
        <v>1</v>
      </c>
      <c r="AB53" s="30"/>
      <c r="AC53" s="30"/>
      <c r="AD53" s="31">
        <f>SUM(AB53*10+AC53)/AA53*10</f>
        <v>0</v>
      </c>
      <c r="AE53" s="30">
        <v>1</v>
      </c>
      <c r="AF53" s="30"/>
      <c r="AG53" s="30"/>
      <c r="AH53" s="31">
        <f>SUM(AF53*10+AG53)/AE53*10</f>
        <v>0</v>
      </c>
      <c r="AI53" s="30">
        <v>1</v>
      </c>
      <c r="AJ53" s="30"/>
      <c r="AK53" s="30"/>
      <c r="AL53" s="31">
        <f>SUM(AJ53*10+AK53)/AI53*10</f>
        <v>0</v>
      </c>
      <c r="AM53" s="30">
        <v>1</v>
      </c>
      <c r="AN53" s="30"/>
      <c r="AO53" s="30"/>
      <c r="AP53" s="31">
        <f>SUM(AN53*10+AO53)/AM53*10</f>
        <v>0</v>
      </c>
      <c r="AQ53" s="30">
        <v>1</v>
      </c>
      <c r="AR53" s="30"/>
      <c r="AS53" s="30"/>
      <c r="AT53" s="31">
        <f>SUM(AR53*10+AS53)/AQ53*10</f>
        <v>0</v>
      </c>
      <c r="AU53" s="30">
        <v>1</v>
      </c>
      <c r="AV53" s="30"/>
      <c r="AW53" s="30"/>
      <c r="AX53" s="31">
        <f>SUM(AV53*10+AW53)/AU53*10</f>
        <v>0</v>
      </c>
      <c r="AY53" s="33">
        <f>IF(G53&lt;250,0,IF(G53&lt;500,250,IF(G53&lt;750,"500",IF(G53&lt;1000,750,IF(G53&lt;1500,1000,IF(G53&lt;2000,1500,IF(G53&lt;2500,2000,IF(G53&lt;3000,2500,3000))))))))</f>
        <v>0</v>
      </c>
      <c r="AZ53" s="34">
        <v>0</v>
      </c>
      <c r="BA53" s="6">
        <f>AY53-AZ53</f>
        <v>0</v>
      </c>
      <c r="BB53" s="33" t="str">
        <f t="shared" si="0"/>
        <v>geen actie</v>
      </c>
      <c r="BC53" s="3">
        <v>52</v>
      </c>
    </row>
    <row r="54" spans="1:56" hidden="1" x14ac:dyDescent="0.3">
      <c r="A54" s="3">
        <v>53</v>
      </c>
      <c r="B54" s="3" t="str">
        <f>IF(A54=BC54,"v","x")</f>
        <v>v</v>
      </c>
      <c r="C54" s="76"/>
      <c r="D54" s="152"/>
      <c r="E54" s="6"/>
      <c r="F54" s="6"/>
      <c r="G54" s="33">
        <f>SUM(J54+N54+R54+V54+Z54+AD54+AH54+AL54+AP54+AT54+AX54)</f>
        <v>0</v>
      </c>
      <c r="H54" s="6"/>
      <c r="I54" s="151">
        <f>2018-H54</f>
        <v>2018</v>
      </c>
      <c r="J54" s="17">
        <v>0</v>
      </c>
      <c r="K54" s="30">
        <v>1</v>
      </c>
      <c r="L54" s="30"/>
      <c r="M54" s="30"/>
      <c r="N54" s="31">
        <f>SUM(L54*10+M54)/K54*10</f>
        <v>0</v>
      </c>
      <c r="O54" s="30">
        <v>1</v>
      </c>
      <c r="P54" s="30"/>
      <c r="Q54" s="30"/>
      <c r="R54" s="31">
        <f>SUM(P54*10+Q54)/O54*10</f>
        <v>0</v>
      </c>
      <c r="S54" s="30">
        <v>1</v>
      </c>
      <c r="T54" s="30"/>
      <c r="U54" s="30"/>
      <c r="V54" s="31">
        <f>SUM(T54*10+U54)/S54*10</f>
        <v>0</v>
      </c>
      <c r="W54" s="30">
        <v>1</v>
      </c>
      <c r="X54" s="30"/>
      <c r="Y54" s="30"/>
      <c r="Z54" s="31">
        <f>SUM(X54*10+Y54)/W54*10</f>
        <v>0</v>
      </c>
      <c r="AA54" s="30">
        <v>1</v>
      </c>
      <c r="AB54" s="30"/>
      <c r="AC54" s="30"/>
      <c r="AD54" s="31">
        <f>SUM(AB54*10+AC54)/AA54*10</f>
        <v>0</v>
      </c>
      <c r="AE54" s="30">
        <v>1</v>
      </c>
      <c r="AF54" s="30"/>
      <c r="AG54" s="30"/>
      <c r="AH54" s="31">
        <f>SUM(AF54*10+AG54)/AE54*10</f>
        <v>0</v>
      </c>
      <c r="AI54" s="30">
        <v>1</v>
      </c>
      <c r="AJ54" s="30"/>
      <c r="AK54" s="30"/>
      <c r="AL54" s="31">
        <f>SUM(AJ54*10+AK54)/AI54*10</f>
        <v>0</v>
      </c>
      <c r="AM54" s="30">
        <v>1</v>
      </c>
      <c r="AN54" s="30"/>
      <c r="AO54" s="30"/>
      <c r="AP54" s="31">
        <f>SUM(AN54*10+AO54)/AM54*10</f>
        <v>0</v>
      </c>
      <c r="AQ54" s="30">
        <v>1</v>
      </c>
      <c r="AR54" s="30"/>
      <c r="AS54" s="30"/>
      <c r="AT54" s="31">
        <f>SUM(AR54*10+AS54)/AQ54*10</f>
        <v>0</v>
      </c>
      <c r="AU54" s="30">
        <v>1</v>
      </c>
      <c r="AV54" s="30"/>
      <c r="AW54" s="30"/>
      <c r="AX54" s="31">
        <f>SUM(AV54*10+AW54)/AU54*10</f>
        <v>0</v>
      </c>
      <c r="AY54" s="33">
        <f>IF(G54&lt;250,0,IF(G54&lt;500,250,IF(G54&lt;750,"500",IF(G54&lt;1000,750,IF(G54&lt;1500,1000,IF(G54&lt;2000,1500,IF(G54&lt;2500,2000,IF(G54&lt;3000,2500,3000))))))))</f>
        <v>0</v>
      </c>
      <c r="AZ54" s="34">
        <v>0</v>
      </c>
      <c r="BA54" s="6">
        <f>AY54-AZ54</f>
        <v>0</v>
      </c>
      <c r="BB54" s="33" t="str">
        <f t="shared" si="0"/>
        <v>geen actie</v>
      </c>
      <c r="BC54" s="3">
        <v>53</v>
      </c>
    </row>
    <row r="55" spans="1:56" hidden="1" x14ac:dyDescent="0.3">
      <c r="A55" s="3">
        <v>54</v>
      </c>
      <c r="B55" s="3" t="str">
        <f>IF(A55=BC55,"v","x")</f>
        <v>v</v>
      </c>
      <c r="C55" s="76"/>
      <c r="D55" s="152"/>
      <c r="E55" s="6"/>
      <c r="F55" s="6"/>
      <c r="G55" s="33">
        <f>SUM(J55+N55+R55+V55+Z55+AD55+AH55+AL55+AP55+AT55+AX55)</f>
        <v>0</v>
      </c>
      <c r="H55" s="6"/>
      <c r="I55" s="151">
        <f>2018-H55</f>
        <v>2018</v>
      </c>
      <c r="J55" s="17">
        <v>0</v>
      </c>
      <c r="K55" s="30">
        <v>1</v>
      </c>
      <c r="L55" s="30"/>
      <c r="M55" s="30"/>
      <c r="N55" s="31">
        <f>SUM(L55*10+M55)/K55*10</f>
        <v>0</v>
      </c>
      <c r="O55" s="30">
        <v>1</v>
      </c>
      <c r="P55" s="30"/>
      <c r="Q55" s="30"/>
      <c r="R55" s="31">
        <f>SUM(P55*10+Q55)/O55*10</f>
        <v>0</v>
      </c>
      <c r="S55" s="30">
        <v>1</v>
      </c>
      <c r="T55" s="30"/>
      <c r="U55" s="30"/>
      <c r="V55" s="31">
        <f>SUM(T55*10+U55)/S55*10</f>
        <v>0</v>
      </c>
      <c r="W55" s="30">
        <v>1</v>
      </c>
      <c r="X55" s="30"/>
      <c r="Y55" s="30"/>
      <c r="Z55" s="31">
        <f>SUM(X55*10+Y55)/W55*10</f>
        <v>0</v>
      </c>
      <c r="AA55" s="30">
        <v>1</v>
      </c>
      <c r="AB55" s="30"/>
      <c r="AC55" s="30"/>
      <c r="AD55" s="31">
        <f>SUM(AB55*10+AC55)/AA55*10</f>
        <v>0</v>
      </c>
      <c r="AE55" s="30">
        <v>1</v>
      </c>
      <c r="AF55" s="30"/>
      <c r="AG55" s="30"/>
      <c r="AH55" s="31">
        <f>SUM(AF55*10+AG55)/AE55*10</f>
        <v>0</v>
      </c>
      <c r="AI55" s="30">
        <v>1</v>
      </c>
      <c r="AJ55" s="30"/>
      <c r="AK55" s="30"/>
      <c r="AL55" s="31">
        <f>SUM(AJ55*10+AK55)/AI55*10</f>
        <v>0</v>
      </c>
      <c r="AM55" s="30">
        <v>1</v>
      </c>
      <c r="AN55" s="30"/>
      <c r="AO55" s="30"/>
      <c r="AP55" s="31">
        <f>SUM(AN55*10+AO55)/AM55*10</f>
        <v>0</v>
      </c>
      <c r="AQ55" s="30">
        <v>1</v>
      </c>
      <c r="AR55" s="30"/>
      <c r="AS55" s="30"/>
      <c r="AT55" s="31">
        <f>SUM(AR55*10+AS55)/AQ55*10</f>
        <v>0</v>
      </c>
      <c r="AU55" s="30">
        <v>1</v>
      </c>
      <c r="AV55" s="30"/>
      <c r="AW55" s="30"/>
      <c r="AX55" s="31">
        <f>SUM(AV55*10+AW55)/AU55*10</f>
        <v>0</v>
      </c>
      <c r="AY55" s="33">
        <f>IF(G55&lt;250,0,IF(G55&lt;500,250,IF(G55&lt;750,"500",IF(G55&lt;1000,750,IF(G55&lt;1500,1000,IF(G55&lt;2000,1500,IF(G55&lt;2500,2000,IF(G55&lt;3000,2500,3000))))))))</f>
        <v>0</v>
      </c>
      <c r="AZ55" s="34">
        <v>0</v>
      </c>
      <c r="BA55" s="6">
        <f>AY55-AZ55</f>
        <v>0</v>
      </c>
      <c r="BB55" s="33" t="str">
        <f t="shared" si="0"/>
        <v>geen actie</v>
      </c>
      <c r="BC55" s="3">
        <v>54</v>
      </c>
      <c r="BD55" s="59"/>
    </row>
    <row r="56" spans="1:56" hidden="1" x14ac:dyDescent="0.3">
      <c r="A56" s="3">
        <v>55</v>
      </c>
      <c r="B56" s="3" t="str">
        <f>IF(A56=BC56,"v","x")</f>
        <v>v</v>
      </c>
      <c r="C56" s="76"/>
      <c r="D56" s="152"/>
      <c r="E56" s="6"/>
      <c r="F56" s="6"/>
      <c r="G56" s="33">
        <f>SUM(J56+N56+R56+V56+Z56+AD56+AH56+AL56+AP56+AT56+AX56)</f>
        <v>0</v>
      </c>
      <c r="H56" s="6"/>
      <c r="I56" s="151">
        <f>2018-H56</f>
        <v>2018</v>
      </c>
      <c r="J56" s="17">
        <v>0</v>
      </c>
      <c r="K56" s="30">
        <v>1</v>
      </c>
      <c r="L56" s="30"/>
      <c r="M56" s="30"/>
      <c r="N56" s="31">
        <f>SUM(L56*10+M56)/K56*10</f>
        <v>0</v>
      </c>
      <c r="O56" s="30">
        <v>1</v>
      </c>
      <c r="P56" s="30"/>
      <c r="Q56" s="30"/>
      <c r="R56" s="31">
        <f>SUM(P56*10+Q56)/O56*10</f>
        <v>0</v>
      </c>
      <c r="S56" s="30">
        <v>1</v>
      </c>
      <c r="T56" s="30"/>
      <c r="U56" s="30"/>
      <c r="V56" s="31">
        <f>SUM(T56*10+U56)/S56*10</f>
        <v>0</v>
      </c>
      <c r="W56" s="30">
        <v>1</v>
      </c>
      <c r="X56" s="30"/>
      <c r="Y56" s="30"/>
      <c r="Z56" s="31">
        <f>SUM(X56*10+Y56)/W56*10</f>
        <v>0</v>
      </c>
      <c r="AA56" s="30">
        <v>1</v>
      </c>
      <c r="AB56" s="30"/>
      <c r="AC56" s="30"/>
      <c r="AD56" s="31">
        <f>SUM(AB56*10+AC56)/AA56*10</f>
        <v>0</v>
      </c>
      <c r="AE56" s="30">
        <v>1</v>
      </c>
      <c r="AF56" s="30"/>
      <c r="AG56" s="30"/>
      <c r="AH56" s="31">
        <f>SUM(AF56*10+AG56)/AE56*10</f>
        <v>0</v>
      </c>
      <c r="AI56" s="30">
        <v>1</v>
      </c>
      <c r="AJ56" s="30"/>
      <c r="AK56" s="30"/>
      <c r="AL56" s="31">
        <f>SUM(AJ56*10+AK56)/AI56*10</f>
        <v>0</v>
      </c>
      <c r="AM56" s="30">
        <v>1</v>
      </c>
      <c r="AN56" s="30"/>
      <c r="AO56" s="30"/>
      <c r="AP56" s="31">
        <f>SUM(AN56*10+AO56)/AM56*10</f>
        <v>0</v>
      </c>
      <c r="AQ56" s="30">
        <v>1</v>
      </c>
      <c r="AR56" s="30"/>
      <c r="AS56" s="30"/>
      <c r="AT56" s="31">
        <f>SUM(AR56*10+AS56)/AQ56*10</f>
        <v>0</v>
      </c>
      <c r="AU56" s="30">
        <v>1</v>
      </c>
      <c r="AV56" s="30"/>
      <c r="AW56" s="30"/>
      <c r="AX56" s="31">
        <f>SUM(AV56*10+AW56)/AU56*10</f>
        <v>0</v>
      </c>
      <c r="AY56" s="33">
        <f>IF(G56&lt;250,0,IF(G56&lt;500,250,IF(G56&lt;750,"500",IF(G56&lt;1000,750,IF(G56&lt;1500,1000,IF(G56&lt;2000,1500,IF(G56&lt;2500,2000,IF(G56&lt;3000,2500,3000))))))))</f>
        <v>0</v>
      </c>
      <c r="AZ56" s="34">
        <v>0</v>
      </c>
      <c r="BA56" s="6">
        <f>AY56-AZ56</f>
        <v>0</v>
      </c>
      <c r="BB56" s="33" t="str">
        <f t="shared" si="0"/>
        <v>geen actie</v>
      </c>
      <c r="BC56" s="3">
        <v>55</v>
      </c>
    </row>
    <row r="57" spans="1:56" hidden="1" x14ac:dyDescent="0.3">
      <c r="A57" s="3">
        <v>56</v>
      </c>
      <c r="B57" s="3" t="str">
        <f>IF(A57=BC57,"v","x")</f>
        <v>v</v>
      </c>
      <c r="C57" s="76"/>
      <c r="D57" s="152"/>
      <c r="E57" s="6"/>
      <c r="F57" s="6"/>
      <c r="G57" s="33">
        <f>SUM(J57+N57+R57+V57+Z57+AD57+AH57+AL57+AP57+AT57+AX57)</f>
        <v>0</v>
      </c>
      <c r="H57" s="6"/>
      <c r="I57" s="151">
        <f>2018-H57</f>
        <v>2018</v>
      </c>
      <c r="J57" s="17">
        <v>0</v>
      </c>
      <c r="K57" s="30">
        <v>1</v>
      </c>
      <c r="L57" s="30"/>
      <c r="M57" s="30"/>
      <c r="N57" s="31">
        <f>SUM(L57*10+M57)/K57*10</f>
        <v>0</v>
      </c>
      <c r="O57" s="30">
        <v>1</v>
      </c>
      <c r="P57" s="30"/>
      <c r="Q57" s="30"/>
      <c r="R57" s="31">
        <f>SUM(P57*10+Q57)/O57*10</f>
        <v>0</v>
      </c>
      <c r="S57" s="30">
        <v>1</v>
      </c>
      <c r="T57" s="30"/>
      <c r="U57" s="30"/>
      <c r="V57" s="31">
        <f>SUM(T57*10+U57)/S57*10</f>
        <v>0</v>
      </c>
      <c r="W57" s="30">
        <v>1</v>
      </c>
      <c r="X57" s="30"/>
      <c r="Y57" s="30"/>
      <c r="Z57" s="31">
        <f>SUM(X57*10+Y57)/W57*10</f>
        <v>0</v>
      </c>
      <c r="AA57" s="30">
        <v>1</v>
      </c>
      <c r="AB57" s="30"/>
      <c r="AC57" s="30"/>
      <c r="AD57" s="31">
        <f>SUM(AB57*10+AC57)/AA57*10</f>
        <v>0</v>
      </c>
      <c r="AE57" s="30">
        <v>1</v>
      </c>
      <c r="AF57" s="30"/>
      <c r="AG57" s="30"/>
      <c r="AH57" s="31">
        <f>SUM(AF57*10+AG57)/AE57*10</f>
        <v>0</v>
      </c>
      <c r="AI57" s="30">
        <v>1</v>
      </c>
      <c r="AJ57" s="30"/>
      <c r="AK57" s="30"/>
      <c r="AL57" s="31">
        <f>SUM(AJ57*10+AK57)/AI57*10</f>
        <v>0</v>
      </c>
      <c r="AM57" s="30">
        <v>1</v>
      </c>
      <c r="AN57" s="30"/>
      <c r="AO57" s="30"/>
      <c r="AP57" s="31">
        <f>SUM(AN57*10+AO57)/AM57*10</f>
        <v>0</v>
      </c>
      <c r="AQ57" s="30">
        <v>1</v>
      </c>
      <c r="AR57" s="30"/>
      <c r="AS57" s="30"/>
      <c r="AT57" s="31">
        <f>SUM(AR57*10+AS57)/AQ57*10</f>
        <v>0</v>
      </c>
      <c r="AU57" s="30">
        <v>1</v>
      </c>
      <c r="AV57" s="30"/>
      <c r="AW57" s="30"/>
      <c r="AX57" s="31">
        <f>SUM(AV57*10+AW57)/AU57*10</f>
        <v>0</v>
      </c>
      <c r="AY57" s="33">
        <f>IF(G57&lt;250,0,IF(G57&lt;500,250,IF(G57&lt;750,"500",IF(G57&lt;1000,750,IF(G57&lt;1500,1000,IF(G57&lt;2000,1500,IF(G57&lt;2500,2000,IF(G57&lt;3000,2500,3000))))))))</f>
        <v>0</v>
      </c>
      <c r="AZ57" s="34">
        <v>0</v>
      </c>
      <c r="BA57" s="6">
        <f>AY57-AZ57</f>
        <v>0</v>
      </c>
      <c r="BB57" s="33" t="str">
        <f t="shared" si="0"/>
        <v>geen actie</v>
      </c>
      <c r="BC57" s="3">
        <v>56</v>
      </c>
    </row>
    <row r="58" spans="1:56" hidden="1" x14ac:dyDescent="0.3">
      <c r="A58" s="3">
        <v>57</v>
      </c>
      <c r="B58" s="3" t="str">
        <f>IF(A58=BC58,"v","x")</f>
        <v>v</v>
      </c>
      <c r="C58" s="76"/>
      <c r="D58" s="152"/>
      <c r="E58" s="6"/>
      <c r="F58" s="6"/>
      <c r="G58" s="33">
        <f>SUM(J58+N58+R58+V58+Z58+AD58+AH58+AL58+AP58+AT58+AX58)</f>
        <v>0</v>
      </c>
      <c r="H58" s="6"/>
      <c r="I58" s="151">
        <f>2018-H58</f>
        <v>2018</v>
      </c>
      <c r="J58" s="17">
        <v>0</v>
      </c>
      <c r="K58" s="30">
        <v>1</v>
      </c>
      <c r="L58" s="30"/>
      <c r="M58" s="30"/>
      <c r="N58" s="31">
        <f>SUM(L58*10+M58)/K58*10</f>
        <v>0</v>
      </c>
      <c r="O58" s="30">
        <v>1</v>
      </c>
      <c r="P58" s="30"/>
      <c r="Q58" s="30"/>
      <c r="R58" s="31">
        <f>SUM(P58*10+Q58)/O58*10</f>
        <v>0</v>
      </c>
      <c r="S58" s="30">
        <v>1</v>
      </c>
      <c r="T58" s="30"/>
      <c r="U58" s="30"/>
      <c r="V58" s="31">
        <f>SUM(T58*10+U58)/S58*10</f>
        <v>0</v>
      </c>
      <c r="W58" s="30">
        <v>1</v>
      </c>
      <c r="X58" s="30"/>
      <c r="Y58" s="30"/>
      <c r="Z58" s="31">
        <f>SUM(X58*10+Y58)/W58*10</f>
        <v>0</v>
      </c>
      <c r="AA58" s="30">
        <v>1</v>
      </c>
      <c r="AB58" s="30"/>
      <c r="AC58" s="30"/>
      <c r="AD58" s="31">
        <f>SUM(AB58*10+AC58)/AA58*10</f>
        <v>0</v>
      </c>
      <c r="AE58" s="30">
        <v>1</v>
      </c>
      <c r="AF58" s="30"/>
      <c r="AG58" s="30"/>
      <c r="AH58" s="31">
        <f>SUM(AF58*10+AG58)/AE58*10</f>
        <v>0</v>
      </c>
      <c r="AI58" s="30">
        <v>1</v>
      </c>
      <c r="AJ58" s="30"/>
      <c r="AK58" s="30"/>
      <c r="AL58" s="31">
        <f>SUM(AJ58*10+AK58)/AI58*10</f>
        <v>0</v>
      </c>
      <c r="AM58" s="30">
        <v>1</v>
      </c>
      <c r="AN58" s="30"/>
      <c r="AO58" s="30"/>
      <c r="AP58" s="31">
        <f>SUM(AN58*10+AO58)/AM58*10</f>
        <v>0</v>
      </c>
      <c r="AQ58" s="30">
        <v>1</v>
      </c>
      <c r="AR58" s="30"/>
      <c r="AS58" s="30"/>
      <c r="AT58" s="31">
        <f>SUM(AR58*10+AS58)/AQ58*10</f>
        <v>0</v>
      </c>
      <c r="AU58" s="30">
        <v>1</v>
      </c>
      <c r="AV58" s="30"/>
      <c r="AW58" s="30"/>
      <c r="AX58" s="31">
        <f>SUM(AV58*10+AW58)/AU58*10</f>
        <v>0</v>
      </c>
      <c r="AY58" s="33">
        <f>IF(G58&lt;250,0,IF(G58&lt;500,250,IF(G58&lt;750,"500",IF(G58&lt;1000,750,IF(G58&lt;1500,1000,IF(G58&lt;2000,1500,IF(G58&lt;2500,2000,IF(G58&lt;3000,2500,3000))))))))</f>
        <v>0</v>
      </c>
      <c r="AZ58" s="34">
        <v>0</v>
      </c>
      <c r="BA58" s="6">
        <f>AY58-AZ58</f>
        <v>0</v>
      </c>
      <c r="BB58" s="33" t="str">
        <f t="shared" si="0"/>
        <v>geen actie</v>
      </c>
      <c r="BC58" s="3">
        <v>57</v>
      </c>
    </row>
    <row r="59" spans="1:56" hidden="1" x14ac:dyDescent="0.3">
      <c r="A59" s="3">
        <v>58</v>
      </c>
      <c r="B59" s="3" t="str">
        <f>IF(A59=BC59,"v","x")</f>
        <v>v</v>
      </c>
      <c r="C59" s="76"/>
      <c r="D59" s="152"/>
      <c r="E59" s="6"/>
      <c r="F59" s="6"/>
      <c r="G59" s="33">
        <f>SUM(J59+N59+R59+V59+Z59+AD59+AH59+AL59+AP59+AT59+AX59)</f>
        <v>0</v>
      </c>
      <c r="H59" s="6"/>
      <c r="I59" s="151">
        <f>2018-H59</f>
        <v>2018</v>
      </c>
      <c r="J59" s="17">
        <v>0</v>
      </c>
      <c r="K59" s="30">
        <v>1</v>
      </c>
      <c r="L59" s="30"/>
      <c r="M59" s="30"/>
      <c r="N59" s="31">
        <f>SUM(L59*10+M59)/K59*10</f>
        <v>0</v>
      </c>
      <c r="O59" s="30">
        <v>1</v>
      </c>
      <c r="P59" s="30"/>
      <c r="Q59" s="30"/>
      <c r="R59" s="31">
        <f>SUM(P59*10+Q59)/O59*10</f>
        <v>0</v>
      </c>
      <c r="S59" s="30">
        <v>1</v>
      </c>
      <c r="T59" s="30"/>
      <c r="U59" s="30"/>
      <c r="V59" s="31">
        <f>SUM(T59*10+U59)/S59*10</f>
        <v>0</v>
      </c>
      <c r="W59" s="30">
        <v>1</v>
      </c>
      <c r="X59" s="30"/>
      <c r="Y59" s="30"/>
      <c r="Z59" s="31">
        <f>SUM(X59*10+Y59)/W59*10</f>
        <v>0</v>
      </c>
      <c r="AA59" s="30">
        <v>1</v>
      </c>
      <c r="AB59" s="30"/>
      <c r="AC59" s="30"/>
      <c r="AD59" s="31">
        <f>SUM(AB59*10+AC59)/AA59*10</f>
        <v>0</v>
      </c>
      <c r="AE59" s="30">
        <v>1</v>
      </c>
      <c r="AF59" s="30"/>
      <c r="AG59" s="30"/>
      <c r="AH59" s="31">
        <f>SUM(AF59*10+AG59)/AE59*10</f>
        <v>0</v>
      </c>
      <c r="AI59" s="30">
        <v>1</v>
      </c>
      <c r="AJ59" s="30"/>
      <c r="AK59" s="30"/>
      <c r="AL59" s="31">
        <f>SUM(AJ59*10+AK59)/AI59*10</f>
        <v>0</v>
      </c>
      <c r="AM59" s="30">
        <v>1</v>
      </c>
      <c r="AN59" s="30"/>
      <c r="AO59" s="30"/>
      <c r="AP59" s="31">
        <f>SUM(AN59*10+AO59)/AM59*10</f>
        <v>0</v>
      </c>
      <c r="AQ59" s="30">
        <v>1</v>
      </c>
      <c r="AR59" s="30"/>
      <c r="AS59" s="30"/>
      <c r="AT59" s="31">
        <f>SUM(AR59*10+AS59)/AQ59*10</f>
        <v>0</v>
      </c>
      <c r="AU59" s="30">
        <v>1</v>
      </c>
      <c r="AV59" s="30"/>
      <c r="AW59" s="30"/>
      <c r="AX59" s="31">
        <f>SUM(AV59*10+AW59)/AU59*10</f>
        <v>0</v>
      </c>
      <c r="AY59" s="33">
        <f>IF(G59&lt;250,0,IF(G59&lt;500,250,IF(G59&lt;750,"500",IF(G59&lt;1000,750,IF(G59&lt;1500,1000,IF(G59&lt;2000,1500,IF(G59&lt;2500,2000,IF(G59&lt;3000,2500,3000))))))))</f>
        <v>0</v>
      </c>
      <c r="AZ59" s="34">
        <v>0</v>
      </c>
      <c r="BA59" s="6">
        <f>AY59-AZ59</f>
        <v>0</v>
      </c>
      <c r="BB59" s="33" t="str">
        <f t="shared" si="0"/>
        <v>geen actie</v>
      </c>
      <c r="BC59" s="3">
        <v>58</v>
      </c>
      <c r="BD59" s="59"/>
    </row>
    <row r="60" spans="1:56" hidden="1" x14ac:dyDescent="0.3">
      <c r="A60" s="3">
        <v>59</v>
      </c>
      <c r="B60" s="3" t="str">
        <f>IF(A60=BC60,"v","x")</f>
        <v>v</v>
      </c>
      <c r="C60" s="76"/>
      <c r="D60" s="152"/>
      <c r="E60" s="6"/>
      <c r="F60" s="6"/>
      <c r="G60" s="33">
        <f>SUM(J60+N60+R60+V60+Z60+AD60+AH60+AL60+AP60+AT60+AX60)</f>
        <v>0</v>
      </c>
      <c r="H60" s="6"/>
      <c r="I60" s="151">
        <f>2018-H60</f>
        <v>2018</v>
      </c>
      <c r="J60" s="17">
        <v>0</v>
      </c>
      <c r="K60" s="30">
        <v>1</v>
      </c>
      <c r="L60" s="30"/>
      <c r="M60" s="30"/>
      <c r="N60" s="31">
        <f>SUM(L60*10+M60)/K60*10</f>
        <v>0</v>
      </c>
      <c r="O60" s="30">
        <v>1</v>
      </c>
      <c r="P60" s="30"/>
      <c r="Q60" s="30"/>
      <c r="R60" s="31">
        <f>SUM(P60*10+Q60)/O60*10</f>
        <v>0</v>
      </c>
      <c r="S60" s="30">
        <v>1</v>
      </c>
      <c r="T60" s="30"/>
      <c r="U60" s="30"/>
      <c r="V60" s="31">
        <f>SUM(T60*10+U60)/S60*10</f>
        <v>0</v>
      </c>
      <c r="W60" s="30">
        <v>1</v>
      </c>
      <c r="X60" s="30"/>
      <c r="Y60" s="30"/>
      <c r="Z60" s="31">
        <f>SUM(X60*10+Y60)/W60*10</f>
        <v>0</v>
      </c>
      <c r="AA60" s="30">
        <v>1</v>
      </c>
      <c r="AB60" s="30"/>
      <c r="AC60" s="30"/>
      <c r="AD60" s="31">
        <f>SUM(AB60*10+AC60)/AA60*10</f>
        <v>0</v>
      </c>
      <c r="AE60" s="30">
        <v>1</v>
      </c>
      <c r="AF60" s="30"/>
      <c r="AG60" s="30"/>
      <c r="AH60" s="31">
        <f>SUM(AF60*10+AG60)/AE60*10</f>
        <v>0</v>
      </c>
      <c r="AI60" s="30">
        <v>1</v>
      </c>
      <c r="AJ60" s="30"/>
      <c r="AK60" s="30"/>
      <c r="AL60" s="31">
        <f>SUM(AJ60*10+AK60)/AI60*10</f>
        <v>0</v>
      </c>
      <c r="AM60" s="30">
        <v>1</v>
      </c>
      <c r="AN60" s="30"/>
      <c r="AO60" s="30"/>
      <c r="AP60" s="31">
        <f>SUM(AN60*10+AO60)/AM60*10</f>
        <v>0</v>
      </c>
      <c r="AQ60" s="30">
        <v>1</v>
      </c>
      <c r="AR60" s="30"/>
      <c r="AS60" s="30"/>
      <c r="AT60" s="31">
        <f>SUM(AR60*10+AS60)/AQ60*10</f>
        <v>0</v>
      </c>
      <c r="AU60" s="30">
        <v>1</v>
      </c>
      <c r="AV60" s="30"/>
      <c r="AW60" s="30"/>
      <c r="AX60" s="31">
        <f>SUM(AV60*10+AW60)/AU60*10</f>
        <v>0</v>
      </c>
      <c r="AY60" s="33">
        <f>IF(G60&lt;250,0,IF(G60&lt;500,250,IF(G60&lt;750,"500",IF(G60&lt;1000,750,IF(G60&lt;1500,1000,IF(G60&lt;2000,1500,IF(G60&lt;2500,2000,IF(G60&lt;3000,2500,3000))))))))</f>
        <v>0</v>
      </c>
      <c r="AZ60" s="34">
        <v>0</v>
      </c>
      <c r="BA60" s="6">
        <f>AY60-AZ60</f>
        <v>0</v>
      </c>
      <c r="BB60" s="33" t="str">
        <f t="shared" si="0"/>
        <v>geen actie</v>
      </c>
      <c r="BC60" s="3">
        <v>59</v>
      </c>
    </row>
    <row r="61" spans="1:56" hidden="1" x14ac:dyDescent="0.3">
      <c r="A61" s="3">
        <v>60</v>
      </c>
      <c r="B61" s="3" t="str">
        <f>IF(A61=BC61,"v","x")</f>
        <v>v</v>
      </c>
      <c r="C61" s="76"/>
      <c r="D61" s="152"/>
      <c r="E61" s="6"/>
      <c r="F61" s="6"/>
      <c r="G61" s="33">
        <f>SUM(J61+N61+R61+V61+Z61+AD61+AH61+AL61+AP61+AT61+AX61)</f>
        <v>0</v>
      </c>
      <c r="H61" s="6"/>
      <c r="I61" s="151">
        <f>2018-H61</f>
        <v>2018</v>
      </c>
      <c r="J61" s="17">
        <v>0</v>
      </c>
      <c r="K61" s="30">
        <v>1</v>
      </c>
      <c r="L61" s="30"/>
      <c r="M61" s="30"/>
      <c r="N61" s="31">
        <f>SUM(L61*10+M61)/K61*10</f>
        <v>0</v>
      </c>
      <c r="O61" s="30">
        <v>1</v>
      </c>
      <c r="P61" s="30"/>
      <c r="Q61" s="30"/>
      <c r="R61" s="31">
        <f>SUM(P61*10+Q61)/O61*10</f>
        <v>0</v>
      </c>
      <c r="S61" s="30">
        <v>1</v>
      </c>
      <c r="T61" s="30"/>
      <c r="U61" s="30"/>
      <c r="V61" s="31">
        <f>SUM(T61*10+U61)/S61*10</f>
        <v>0</v>
      </c>
      <c r="W61" s="30">
        <v>1</v>
      </c>
      <c r="X61" s="30"/>
      <c r="Y61" s="30"/>
      <c r="Z61" s="31">
        <f>SUM(X61*10+Y61)/W61*10</f>
        <v>0</v>
      </c>
      <c r="AA61" s="30">
        <v>1</v>
      </c>
      <c r="AB61" s="30"/>
      <c r="AC61" s="30"/>
      <c r="AD61" s="31">
        <f>SUM(AB61*10+AC61)/AA61*10</f>
        <v>0</v>
      </c>
      <c r="AE61" s="30">
        <v>1</v>
      </c>
      <c r="AF61" s="30"/>
      <c r="AG61" s="30"/>
      <c r="AH61" s="31">
        <f>SUM(AF61*10+AG61)/AE61*10</f>
        <v>0</v>
      </c>
      <c r="AI61" s="30">
        <v>1</v>
      </c>
      <c r="AJ61" s="30"/>
      <c r="AK61" s="30"/>
      <c r="AL61" s="31">
        <f>SUM(AJ61*10+AK61)/AI61*10</f>
        <v>0</v>
      </c>
      <c r="AM61" s="30">
        <v>1</v>
      </c>
      <c r="AN61" s="30"/>
      <c r="AO61" s="30"/>
      <c r="AP61" s="31">
        <f>SUM(AN61*10+AO61)/AM61*10</f>
        <v>0</v>
      </c>
      <c r="AQ61" s="30">
        <v>1</v>
      </c>
      <c r="AR61" s="30"/>
      <c r="AS61" s="30"/>
      <c r="AT61" s="31">
        <f>SUM(AR61*10+AS61)/AQ61*10</f>
        <v>0</v>
      </c>
      <c r="AU61" s="30">
        <v>1</v>
      </c>
      <c r="AV61" s="30"/>
      <c r="AW61" s="30"/>
      <c r="AX61" s="31">
        <f>SUM(AV61*10+AW61)/AU61*10</f>
        <v>0</v>
      </c>
      <c r="AY61" s="33">
        <f>IF(G61&lt;250,0,IF(G61&lt;500,250,IF(G61&lt;750,"500",IF(G61&lt;1000,750,IF(G61&lt;1500,1000,IF(G61&lt;2000,1500,IF(G61&lt;2500,2000,IF(G61&lt;3000,2500,3000))))))))</f>
        <v>0</v>
      </c>
      <c r="AZ61" s="34">
        <v>0</v>
      </c>
      <c r="BA61" s="6">
        <f>AY61-AZ61</f>
        <v>0</v>
      </c>
      <c r="BB61" s="33" t="str">
        <f t="shared" si="0"/>
        <v>geen actie</v>
      </c>
      <c r="BC61" s="3">
        <v>60</v>
      </c>
      <c r="BD61" s="59"/>
    </row>
    <row r="62" spans="1:56" hidden="1" x14ac:dyDescent="0.3">
      <c r="A62" s="3">
        <v>61</v>
      </c>
      <c r="B62" s="3" t="str">
        <f>IF(A62=BC62,"v","x")</f>
        <v>v</v>
      </c>
      <c r="C62" s="76"/>
      <c r="D62" s="152"/>
      <c r="E62" s="6"/>
      <c r="F62" s="6"/>
      <c r="G62" s="33">
        <f>SUM(J62+N62+R62+V62+Z62+AD62+AH62+AL62+AP62+AT62+AX62)</f>
        <v>0</v>
      </c>
      <c r="H62" s="6"/>
      <c r="I62" s="151">
        <f>2018-H62</f>
        <v>2018</v>
      </c>
      <c r="J62" s="17">
        <v>0</v>
      </c>
      <c r="K62" s="30">
        <v>1</v>
      </c>
      <c r="L62" s="30"/>
      <c r="M62" s="30"/>
      <c r="N62" s="31">
        <f>SUM(L62*10+M62)/K62*10</f>
        <v>0</v>
      </c>
      <c r="O62" s="30">
        <v>1</v>
      </c>
      <c r="P62" s="30"/>
      <c r="Q62" s="30"/>
      <c r="R62" s="31">
        <f>SUM(P62*10+Q62)/O62*10</f>
        <v>0</v>
      </c>
      <c r="S62" s="30">
        <v>1</v>
      </c>
      <c r="T62" s="30"/>
      <c r="U62" s="30"/>
      <c r="V62" s="31">
        <f>SUM(T62*10+U62)/S62*10</f>
        <v>0</v>
      </c>
      <c r="W62" s="30">
        <v>1</v>
      </c>
      <c r="X62" s="30"/>
      <c r="Y62" s="30"/>
      <c r="Z62" s="31">
        <f>SUM(X62*10+Y62)/W62*10</f>
        <v>0</v>
      </c>
      <c r="AA62" s="30">
        <v>1</v>
      </c>
      <c r="AB62" s="30"/>
      <c r="AC62" s="30"/>
      <c r="AD62" s="31">
        <f>SUM(AB62*10+AC62)/AA62*10</f>
        <v>0</v>
      </c>
      <c r="AE62" s="30">
        <v>1</v>
      </c>
      <c r="AF62" s="30"/>
      <c r="AG62" s="30"/>
      <c r="AH62" s="31">
        <f>SUM(AF62*10+AG62)/AE62*10</f>
        <v>0</v>
      </c>
      <c r="AI62" s="30">
        <v>1</v>
      </c>
      <c r="AJ62" s="30"/>
      <c r="AK62" s="30"/>
      <c r="AL62" s="31">
        <f>SUM(AJ62*10+AK62)/AI62*10</f>
        <v>0</v>
      </c>
      <c r="AM62" s="30">
        <v>1</v>
      </c>
      <c r="AN62" s="30"/>
      <c r="AO62" s="30"/>
      <c r="AP62" s="31">
        <f>SUM(AN62*10+AO62)/AM62*10</f>
        <v>0</v>
      </c>
      <c r="AQ62" s="30">
        <v>1</v>
      </c>
      <c r="AR62" s="30"/>
      <c r="AS62" s="30"/>
      <c r="AT62" s="31">
        <f>SUM(AR62*10+AS62)/AQ62*10</f>
        <v>0</v>
      </c>
      <c r="AU62" s="30">
        <v>1</v>
      </c>
      <c r="AV62" s="30"/>
      <c r="AW62" s="30"/>
      <c r="AX62" s="31">
        <f>SUM(AV62*10+AW62)/AU62*10</f>
        <v>0</v>
      </c>
      <c r="AY62" s="33">
        <f>IF(G62&lt;250,0,IF(G62&lt;500,250,IF(G62&lt;750,"500",IF(G62&lt;1000,750,IF(G62&lt;1500,1000,IF(G62&lt;2000,1500,IF(G62&lt;2500,2000,IF(G62&lt;3000,2500,3000))))))))</f>
        <v>0</v>
      </c>
      <c r="AZ62" s="34">
        <v>0</v>
      </c>
      <c r="BA62" s="6">
        <f>AY62-AZ62</f>
        <v>0</v>
      </c>
      <c r="BB62" s="33" t="str">
        <f t="shared" si="0"/>
        <v>geen actie</v>
      </c>
      <c r="BC62" s="3">
        <v>61</v>
      </c>
    </row>
    <row r="63" spans="1:56" hidden="1" x14ac:dyDescent="0.3">
      <c r="A63" s="3">
        <v>62</v>
      </c>
      <c r="B63" s="3" t="str">
        <f>IF(A63=BC63,"v","x")</f>
        <v>v</v>
      </c>
      <c r="C63" s="76"/>
      <c r="D63" s="152"/>
      <c r="E63" s="6"/>
      <c r="F63" s="6"/>
      <c r="G63" s="33">
        <f>SUM(J63+N63+R63+V63+Z63+AD63+AH63+AL63+AP63+AT63+AX63)</f>
        <v>0</v>
      </c>
      <c r="H63" s="6"/>
      <c r="I63" s="151">
        <f>2018-H63</f>
        <v>2018</v>
      </c>
      <c r="J63" s="17">
        <v>0</v>
      </c>
      <c r="K63" s="30">
        <v>1</v>
      </c>
      <c r="L63" s="30"/>
      <c r="M63" s="30"/>
      <c r="N63" s="31">
        <f>SUM(L63*10+M63)/K63*10</f>
        <v>0</v>
      </c>
      <c r="O63" s="30">
        <v>1</v>
      </c>
      <c r="P63" s="30"/>
      <c r="Q63" s="30"/>
      <c r="R63" s="31">
        <f>SUM(P63*10+Q63)/O63*10</f>
        <v>0</v>
      </c>
      <c r="S63" s="30">
        <v>1</v>
      </c>
      <c r="T63" s="30"/>
      <c r="U63" s="30"/>
      <c r="V63" s="31">
        <f>SUM(T63*10+U63)/S63*10</f>
        <v>0</v>
      </c>
      <c r="W63" s="30">
        <v>1</v>
      </c>
      <c r="X63" s="30"/>
      <c r="Y63" s="30"/>
      <c r="Z63" s="31">
        <f>SUM(X63*10+Y63)/W63*10</f>
        <v>0</v>
      </c>
      <c r="AA63" s="30">
        <v>1</v>
      </c>
      <c r="AB63" s="30"/>
      <c r="AC63" s="30"/>
      <c r="AD63" s="31">
        <f>SUM(AB63*10+AC63)/AA63*10</f>
        <v>0</v>
      </c>
      <c r="AE63" s="30">
        <v>1</v>
      </c>
      <c r="AF63" s="30"/>
      <c r="AG63" s="30"/>
      <c r="AH63" s="31">
        <f>SUM(AF63*10+AG63)/AE63*10</f>
        <v>0</v>
      </c>
      <c r="AI63" s="30">
        <v>1</v>
      </c>
      <c r="AJ63" s="30"/>
      <c r="AK63" s="30"/>
      <c r="AL63" s="31">
        <f>SUM(AJ63*10+AK63)/AI63*10</f>
        <v>0</v>
      </c>
      <c r="AM63" s="30">
        <v>1</v>
      </c>
      <c r="AN63" s="30"/>
      <c r="AO63" s="30"/>
      <c r="AP63" s="31">
        <f>SUM(AN63*10+AO63)/AM63*10</f>
        <v>0</v>
      </c>
      <c r="AQ63" s="30">
        <v>1</v>
      </c>
      <c r="AR63" s="30"/>
      <c r="AS63" s="30"/>
      <c r="AT63" s="31">
        <f>SUM(AR63*10+AS63)/AQ63*10</f>
        <v>0</v>
      </c>
      <c r="AU63" s="30">
        <v>1</v>
      </c>
      <c r="AV63" s="30"/>
      <c r="AW63" s="30"/>
      <c r="AX63" s="31">
        <f>SUM(AV63*10+AW63)/AU63*10</f>
        <v>0</v>
      </c>
      <c r="AY63" s="33">
        <f>IF(G63&lt;250,0,IF(G63&lt;500,250,IF(G63&lt;750,"500",IF(G63&lt;1000,750,IF(G63&lt;1500,1000,IF(G63&lt;2000,1500,IF(G63&lt;2500,2000,IF(G63&lt;3000,2500,3000))))))))</f>
        <v>0</v>
      </c>
      <c r="AZ63" s="34">
        <v>0</v>
      </c>
      <c r="BA63" s="6">
        <f>AY63-AZ63</f>
        <v>0</v>
      </c>
      <c r="BB63" s="33" t="str">
        <f t="shared" si="0"/>
        <v>geen actie</v>
      </c>
      <c r="BC63" s="3">
        <v>62</v>
      </c>
    </row>
    <row r="64" spans="1:56" hidden="1" x14ac:dyDescent="0.3">
      <c r="A64" s="3">
        <v>63</v>
      </c>
      <c r="B64" s="3" t="str">
        <f>IF(A64=BC64,"v","x")</f>
        <v>v</v>
      </c>
      <c r="C64" s="76"/>
      <c r="D64" s="152"/>
      <c r="E64" s="6"/>
      <c r="F64" s="6"/>
      <c r="G64" s="33">
        <f>SUM(J64+N64+R64+V64+Z64+AD64+AH64+AL64+AP64+AT64+AX64)</f>
        <v>0</v>
      </c>
      <c r="H64" s="6"/>
      <c r="I64" s="151">
        <f>2018-H64</f>
        <v>2018</v>
      </c>
      <c r="J64" s="17">
        <v>0</v>
      </c>
      <c r="K64" s="30">
        <v>1</v>
      </c>
      <c r="L64" s="30"/>
      <c r="M64" s="30"/>
      <c r="N64" s="31">
        <f>SUM(L64*10+M64)/K64*10</f>
        <v>0</v>
      </c>
      <c r="O64" s="30">
        <v>1</v>
      </c>
      <c r="P64" s="30"/>
      <c r="Q64" s="30"/>
      <c r="R64" s="31">
        <f>SUM(P64*10+Q64)/O64*10</f>
        <v>0</v>
      </c>
      <c r="S64" s="30">
        <v>1</v>
      </c>
      <c r="T64" s="30"/>
      <c r="U64" s="30"/>
      <c r="V64" s="31">
        <f>SUM(T64*10+U64)/S64*10</f>
        <v>0</v>
      </c>
      <c r="W64" s="30">
        <v>1</v>
      </c>
      <c r="X64" s="30"/>
      <c r="Y64" s="30"/>
      <c r="Z64" s="31">
        <f>SUM(X64*10+Y64)/W64*10</f>
        <v>0</v>
      </c>
      <c r="AA64" s="30">
        <v>1</v>
      </c>
      <c r="AB64" s="30"/>
      <c r="AC64" s="30"/>
      <c r="AD64" s="31">
        <f>SUM(AB64*10+AC64)/AA64*10</f>
        <v>0</v>
      </c>
      <c r="AE64" s="30">
        <v>1</v>
      </c>
      <c r="AF64" s="30"/>
      <c r="AG64" s="30"/>
      <c r="AH64" s="31">
        <f>SUM(AF64*10+AG64)/AE64*10</f>
        <v>0</v>
      </c>
      <c r="AI64" s="30">
        <v>1</v>
      </c>
      <c r="AJ64" s="30"/>
      <c r="AK64" s="30"/>
      <c r="AL64" s="31">
        <f>SUM(AJ64*10+AK64)/AI64*10</f>
        <v>0</v>
      </c>
      <c r="AM64" s="30">
        <v>1</v>
      </c>
      <c r="AN64" s="30"/>
      <c r="AO64" s="30"/>
      <c r="AP64" s="31">
        <f>SUM(AN64*10+AO64)/AM64*10</f>
        <v>0</v>
      </c>
      <c r="AQ64" s="30">
        <v>1</v>
      </c>
      <c r="AR64" s="30"/>
      <c r="AS64" s="30"/>
      <c r="AT64" s="31">
        <f>SUM(AR64*10+AS64)/AQ64*10</f>
        <v>0</v>
      </c>
      <c r="AU64" s="30">
        <v>1</v>
      </c>
      <c r="AV64" s="30"/>
      <c r="AW64" s="30"/>
      <c r="AX64" s="31">
        <f>SUM(AV64*10+AW64)/AU64*10</f>
        <v>0</v>
      </c>
      <c r="AY64" s="33">
        <f>IF(G64&lt;250,0,IF(G64&lt;500,250,IF(G64&lt;750,"500",IF(G64&lt;1000,750,IF(G64&lt;1500,1000,IF(G64&lt;2000,1500,IF(G64&lt;2500,2000,IF(G64&lt;3000,2500,3000))))))))</f>
        <v>0</v>
      </c>
      <c r="AZ64" s="34">
        <v>0</v>
      </c>
      <c r="BA64" s="6">
        <f>AY64-AZ64</f>
        <v>0</v>
      </c>
      <c r="BB64" s="33" t="str">
        <f t="shared" si="0"/>
        <v>geen actie</v>
      </c>
      <c r="BC64" s="3">
        <v>63</v>
      </c>
    </row>
    <row r="65" spans="1:56" hidden="1" x14ac:dyDescent="0.3">
      <c r="A65" s="3">
        <v>64</v>
      </c>
      <c r="B65" s="3" t="str">
        <f>IF(A65=BC65,"v","x")</f>
        <v>v</v>
      </c>
      <c r="C65" s="76"/>
      <c r="D65" s="152"/>
      <c r="E65" s="6"/>
      <c r="F65" s="6"/>
      <c r="G65" s="33">
        <f>SUM(J65+N65+R65+V65+Z65+AD65+AH65+AL65+AP65+AT65+AX65)</f>
        <v>0</v>
      </c>
      <c r="H65" s="6"/>
      <c r="I65" s="151">
        <f>2018-H65</f>
        <v>2018</v>
      </c>
      <c r="J65" s="17">
        <v>0</v>
      </c>
      <c r="K65" s="30">
        <v>1</v>
      </c>
      <c r="L65" s="30"/>
      <c r="M65" s="30"/>
      <c r="N65" s="31">
        <f>SUM(L65*10+M65)/K65*10</f>
        <v>0</v>
      </c>
      <c r="O65" s="30">
        <v>1</v>
      </c>
      <c r="P65" s="30"/>
      <c r="Q65" s="30"/>
      <c r="R65" s="31">
        <f>SUM(P65*10+Q65)/O65*10</f>
        <v>0</v>
      </c>
      <c r="S65" s="30">
        <v>1</v>
      </c>
      <c r="T65" s="30"/>
      <c r="U65" s="30"/>
      <c r="V65" s="31">
        <f>SUM(T65*10+U65)/S65*10</f>
        <v>0</v>
      </c>
      <c r="W65" s="30">
        <v>1</v>
      </c>
      <c r="X65" s="30"/>
      <c r="Y65" s="30"/>
      <c r="Z65" s="31">
        <f>SUM(X65*10+Y65)/W65*10</f>
        <v>0</v>
      </c>
      <c r="AA65" s="30">
        <v>1</v>
      </c>
      <c r="AB65" s="30"/>
      <c r="AC65" s="30"/>
      <c r="AD65" s="31">
        <f>SUM(AB65*10+AC65)/AA65*10</f>
        <v>0</v>
      </c>
      <c r="AE65" s="30">
        <v>1</v>
      </c>
      <c r="AF65" s="30"/>
      <c r="AG65" s="30"/>
      <c r="AH65" s="31">
        <f>SUM(AF65*10+AG65)/AE65*10</f>
        <v>0</v>
      </c>
      <c r="AI65" s="30">
        <v>1</v>
      </c>
      <c r="AJ65" s="30"/>
      <c r="AK65" s="30"/>
      <c r="AL65" s="31">
        <f>SUM(AJ65*10+AK65)/AI65*10</f>
        <v>0</v>
      </c>
      <c r="AM65" s="30">
        <v>1</v>
      </c>
      <c r="AN65" s="30"/>
      <c r="AO65" s="30"/>
      <c r="AP65" s="31">
        <f>SUM(AN65*10+AO65)/AM65*10</f>
        <v>0</v>
      </c>
      <c r="AQ65" s="30">
        <v>1</v>
      </c>
      <c r="AR65" s="30"/>
      <c r="AS65" s="30"/>
      <c r="AT65" s="31">
        <f>SUM(AR65*10+AS65)/AQ65*10</f>
        <v>0</v>
      </c>
      <c r="AU65" s="30">
        <v>1</v>
      </c>
      <c r="AV65" s="30"/>
      <c r="AW65" s="30"/>
      <c r="AX65" s="31">
        <f>SUM(AV65*10+AW65)/AU65*10</f>
        <v>0</v>
      </c>
      <c r="AY65" s="33">
        <f>IF(G65&lt;250,0,IF(G65&lt;500,250,IF(G65&lt;750,"500",IF(G65&lt;1000,750,IF(G65&lt;1500,1000,IF(G65&lt;2000,1500,IF(G65&lt;2500,2000,IF(G65&lt;3000,2500,3000))))))))</f>
        <v>0</v>
      </c>
      <c r="AZ65" s="34">
        <v>0</v>
      </c>
      <c r="BA65" s="6">
        <f>AY65-AZ65</f>
        <v>0</v>
      </c>
      <c r="BB65" s="33" t="str">
        <f t="shared" si="0"/>
        <v>geen actie</v>
      </c>
      <c r="BC65" s="3">
        <v>64</v>
      </c>
    </row>
    <row r="66" spans="1:56" ht="13.95" hidden="1" customHeight="1" x14ac:dyDescent="0.3">
      <c r="A66" s="3">
        <v>65</v>
      </c>
      <c r="B66" s="3" t="str">
        <f>IF(A66=BC66,"v","x")</f>
        <v>v</v>
      </c>
      <c r="C66" s="76"/>
      <c r="D66" s="152"/>
      <c r="E66" s="6"/>
      <c r="F66" s="6"/>
      <c r="G66" s="33">
        <f>SUM(J66+N66+R66+V66+Z66+AD66+AH66+AL66+AP66+AT66+AX66)</f>
        <v>0</v>
      </c>
      <c r="H66" s="6"/>
      <c r="I66" s="151">
        <f>2018-H66</f>
        <v>2018</v>
      </c>
      <c r="J66" s="17">
        <v>0</v>
      </c>
      <c r="K66" s="30">
        <v>1</v>
      </c>
      <c r="L66" s="30"/>
      <c r="M66" s="30"/>
      <c r="N66" s="31">
        <f>SUM(L66*10+M66)/K66*10</f>
        <v>0</v>
      </c>
      <c r="O66" s="30">
        <v>1</v>
      </c>
      <c r="P66" s="30"/>
      <c r="Q66" s="30"/>
      <c r="R66" s="31">
        <f>SUM(P66*10+Q66)/O66*10</f>
        <v>0</v>
      </c>
      <c r="S66" s="30">
        <v>1</v>
      </c>
      <c r="T66" s="30"/>
      <c r="U66" s="30"/>
      <c r="V66" s="31">
        <f>SUM(T66*10+U66)/S66*10</f>
        <v>0</v>
      </c>
      <c r="W66" s="30">
        <v>1</v>
      </c>
      <c r="X66" s="30"/>
      <c r="Y66" s="30"/>
      <c r="Z66" s="31">
        <f>SUM(X66*10+Y66)/W66*10</f>
        <v>0</v>
      </c>
      <c r="AA66" s="30">
        <v>1</v>
      </c>
      <c r="AB66" s="30"/>
      <c r="AC66" s="30"/>
      <c r="AD66" s="31">
        <f>SUM(AB66*10+AC66)/AA66*10</f>
        <v>0</v>
      </c>
      <c r="AE66" s="30">
        <v>1</v>
      </c>
      <c r="AF66" s="30"/>
      <c r="AG66" s="30"/>
      <c r="AH66" s="31">
        <f>SUM(AF66*10+AG66)/AE66*10</f>
        <v>0</v>
      </c>
      <c r="AI66" s="30">
        <v>1</v>
      </c>
      <c r="AJ66" s="30"/>
      <c r="AK66" s="30"/>
      <c r="AL66" s="31">
        <f>SUM(AJ66*10+AK66)/AI66*10</f>
        <v>0</v>
      </c>
      <c r="AM66" s="30">
        <v>1</v>
      </c>
      <c r="AN66" s="30"/>
      <c r="AO66" s="30"/>
      <c r="AP66" s="31">
        <f>SUM(AN66*10+AO66)/AM66*10</f>
        <v>0</v>
      </c>
      <c r="AQ66" s="30">
        <v>1</v>
      </c>
      <c r="AR66" s="30"/>
      <c r="AS66" s="30"/>
      <c r="AT66" s="31">
        <f>SUM(AR66*10+AS66)/AQ66*10</f>
        <v>0</v>
      </c>
      <c r="AU66" s="30">
        <v>1</v>
      </c>
      <c r="AV66" s="30"/>
      <c r="AW66" s="30"/>
      <c r="AX66" s="31">
        <f>SUM(AV66*10+AW66)/AU66*10</f>
        <v>0</v>
      </c>
      <c r="AY66" s="33">
        <f>IF(G66&lt;250,0,IF(G66&lt;500,250,IF(G66&lt;750,"500",IF(G66&lt;1000,750,IF(G66&lt;1500,1000,IF(G66&lt;2000,1500,IF(G66&lt;2500,2000,IF(G66&lt;3000,2500,3000))))))))</f>
        <v>0</v>
      </c>
      <c r="AZ66" s="34">
        <v>0</v>
      </c>
      <c r="BA66" s="6">
        <f>AY66-AZ66</f>
        <v>0</v>
      </c>
      <c r="BB66" s="33" t="str">
        <f t="shared" si="0"/>
        <v>geen actie</v>
      </c>
      <c r="BC66" s="3">
        <v>65</v>
      </c>
    </row>
    <row r="67" spans="1:56" hidden="1" x14ac:dyDescent="0.3">
      <c r="A67" s="3">
        <v>66</v>
      </c>
      <c r="B67" s="3" t="str">
        <f>IF(A67=BC67,"v","x")</f>
        <v>v</v>
      </c>
      <c r="C67" s="76"/>
      <c r="D67" s="152"/>
      <c r="E67" s="6"/>
      <c r="F67" s="6"/>
      <c r="G67" s="33">
        <f>SUM(J67+N67+R67+V67+Z67+AD67+AH67+AL67+AP67+AT67+AX67)</f>
        <v>0</v>
      </c>
      <c r="H67" s="6"/>
      <c r="I67" s="151">
        <f>2018-H67</f>
        <v>2018</v>
      </c>
      <c r="J67" s="17">
        <v>0</v>
      </c>
      <c r="K67" s="30">
        <v>1</v>
      </c>
      <c r="L67" s="30"/>
      <c r="M67" s="30"/>
      <c r="N67" s="31">
        <f>SUM(L67*10+M67)/K67*10</f>
        <v>0</v>
      </c>
      <c r="O67" s="30">
        <v>1</v>
      </c>
      <c r="P67" s="30"/>
      <c r="Q67" s="30"/>
      <c r="R67" s="31">
        <f>SUM(P67*10+Q67)/O67*10</f>
        <v>0</v>
      </c>
      <c r="S67" s="30">
        <v>1</v>
      </c>
      <c r="T67" s="30"/>
      <c r="U67" s="30"/>
      <c r="V67" s="31">
        <f>SUM(T67*10+U67)/S67*10</f>
        <v>0</v>
      </c>
      <c r="W67" s="30">
        <v>1</v>
      </c>
      <c r="X67" s="30"/>
      <c r="Y67" s="30"/>
      <c r="Z67" s="31">
        <f>SUM(X67*10+Y67)/W67*10</f>
        <v>0</v>
      </c>
      <c r="AA67" s="30">
        <v>1</v>
      </c>
      <c r="AB67" s="30"/>
      <c r="AC67" s="30"/>
      <c r="AD67" s="31">
        <f>SUM(AB67*10+AC67)/AA67*10</f>
        <v>0</v>
      </c>
      <c r="AE67" s="30">
        <v>1</v>
      </c>
      <c r="AF67" s="30"/>
      <c r="AG67" s="30"/>
      <c r="AH67" s="31">
        <f>SUM(AF67*10+AG67)/AE67*10</f>
        <v>0</v>
      </c>
      <c r="AI67" s="30">
        <v>1</v>
      </c>
      <c r="AJ67" s="30"/>
      <c r="AK67" s="30"/>
      <c r="AL67" s="31">
        <f>SUM(AJ67*10+AK67)/AI67*10</f>
        <v>0</v>
      </c>
      <c r="AM67" s="30">
        <v>1</v>
      </c>
      <c r="AN67" s="30"/>
      <c r="AO67" s="30"/>
      <c r="AP67" s="31">
        <f>SUM(AN67*10+AO67)/AM67*10</f>
        <v>0</v>
      </c>
      <c r="AQ67" s="30">
        <v>1</v>
      </c>
      <c r="AR67" s="30"/>
      <c r="AS67" s="30"/>
      <c r="AT67" s="31">
        <f>SUM(AR67*10+AS67)/AQ67*10</f>
        <v>0</v>
      </c>
      <c r="AU67" s="30">
        <v>1</v>
      </c>
      <c r="AV67" s="30"/>
      <c r="AW67" s="30"/>
      <c r="AX67" s="31">
        <f>SUM(AV67*10+AW67)/AU67*10</f>
        <v>0</v>
      </c>
      <c r="AY67" s="33">
        <v>0</v>
      </c>
      <c r="AZ67" s="34">
        <v>0</v>
      </c>
      <c r="BA67" s="6">
        <f>AY67-AZ67</f>
        <v>0</v>
      </c>
      <c r="BB67" s="33" t="str">
        <f t="shared" ref="BB67:BB127" si="1">IF(BA67=0,"geen actie",CONCATENATE("diploma uitschrijven: ",AY67," punten"))</f>
        <v>geen actie</v>
      </c>
      <c r="BC67" s="3">
        <v>66</v>
      </c>
      <c r="BD67" s="59"/>
    </row>
    <row r="68" spans="1:56" hidden="1" x14ac:dyDescent="0.3">
      <c r="A68" s="3">
        <v>67</v>
      </c>
      <c r="B68" s="3" t="str">
        <f>IF(A68=BC68,"v","x")</f>
        <v>v</v>
      </c>
      <c r="C68" s="76"/>
      <c r="D68" s="152"/>
      <c r="E68" s="6"/>
      <c r="F68" s="6"/>
      <c r="G68" s="33">
        <f>SUM(J68+N68+R68+V68+Z68+AD68+AH68+AL68+AP68+AT68+AX68)</f>
        <v>0</v>
      </c>
      <c r="H68" s="6"/>
      <c r="I68" s="151">
        <f>2018-H68</f>
        <v>2018</v>
      </c>
      <c r="J68" s="17">
        <v>0</v>
      </c>
      <c r="K68" s="30">
        <v>1</v>
      </c>
      <c r="L68" s="30"/>
      <c r="M68" s="30"/>
      <c r="N68" s="31">
        <f>SUM(L68*10+M68)/K68*10</f>
        <v>0</v>
      </c>
      <c r="O68" s="30">
        <v>1</v>
      </c>
      <c r="P68" s="30"/>
      <c r="Q68" s="30"/>
      <c r="R68" s="31">
        <f>SUM(P68*10+Q68)/O68*10</f>
        <v>0</v>
      </c>
      <c r="S68" s="30">
        <v>1</v>
      </c>
      <c r="T68" s="30"/>
      <c r="U68" s="30"/>
      <c r="V68" s="31">
        <f>SUM(T68*10+U68)/S68*10</f>
        <v>0</v>
      </c>
      <c r="W68" s="30">
        <v>1</v>
      </c>
      <c r="X68" s="30"/>
      <c r="Y68" s="30"/>
      <c r="Z68" s="31">
        <f>SUM(X68*10+Y68)/W68*10</f>
        <v>0</v>
      </c>
      <c r="AA68" s="30">
        <v>1</v>
      </c>
      <c r="AB68" s="30"/>
      <c r="AC68" s="30"/>
      <c r="AD68" s="31">
        <f>SUM(AB68*10+AC68)/AA68*10</f>
        <v>0</v>
      </c>
      <c r="AE68" s="30">
        <v>1</v>
      </c>
      <c r="AF68" s="30"/>
      <c r="AG68" s="30"/>
      <c r="AH68" s="31">
        <f>SUM(AF68*10+AG68)/AE68*10</f>
        <v>0</v>
      </c>
      <c r="AI68" s="30">
        <v>1</v>
      </c>
      <c r="AJ68" s="30"/>
      <c r="AK68" s="30"/>
      <c r="AL68" s="31">
        <f>SUM(AJ68*10+AK68)/AI68*10</f>
        <v>0</v>
      </c>
      <c r="AM68" s="30">
        <v>1</v>
      </c>
      <c r="AN68" s="30"/>
      <c r="AO68" s="30"/>
      <c r="AP68" s="31">
        <f>SUM(AN68*10+AO68)/AM68*10</f>
        <v>0</v>
      </c>
      <c r="AQ68" s="30">
        <v>1</v>
      </c>
      <c r="AR68" s="30"/>
      <c r="AS68" s="30"/>
      <c r="AT68" s="31">
        <f>SUM(AR68*10+AS68)/AQ68*10</f>
        <v>0</v>
      </c>
      <c r="AU68" s="30">
        <v>1</v>
      </c>
      <c r="AV68" s="30"/>
      <c r="AW68" s="30"/>
      <c r="AX68" s="31">
        <f>SUM(AV68*10+AW68)/AU68*10</f>
        <v>0</v>
      </c>
      <c r="AY68" s="33">
        <f>IF(G68&lt;250,0,IF(G68&lt;500,250,IF(G68&lt;750,"500",IF(G68&lt;1000,750,IF(G68&lt;1500,1000,IF(G68&lt;2000,1500,IF(G68&lt;2500,2000,IF(G68&lt;3000,2500,3000))))))))</f>
        <v>0</v>
      </c>
      <c r="AZ68" s="34">
        <v>0</v>
      </c>
      <c r="BA68" s="6">
        <f>AY68-AZ68</f>
        <v>0</v>
      </c>
      <c r="BB68" s="33" t="str">
        <f t="shared" si="1"/>
        <v>geen actie</v>
      </c>
      <c r="BC68" s="3">
        <v>67</v>
      </c>
    </row>
    <row r="69" spans="1:56" ht="15.45" hidden="1" customHeight="1" x14ac:dyDescent="0.3">
      <c r="A69" s="3">
        <v>68</v>
      </c>
      <c r="B69" s="3" t="str">
        <f>IF(A69=BC69,"v","x")</f>
        <v>v</v>
      </c>
      <c r="C69" s="76"/>
      <c r="D69" s="152"/>
      <c r="E69" s="6"/>
      <c r="F69" s="6"/>
      <c r="G69" s="33">
        <f>SUM(J69+N69+R69+V69+Z69+AD69+AH69+AL69+AP69+AT69+AX69)</f>
        <v>0</v>
      </c>
      <c r="H69" s="6"/>
      <c r="I69" s="151">
        <f>2018-H69</f>
        <v>2018</v>
      </c>
      <c r="J69" s="17">
        <v>0</v>
      </c>
      <c r="K69" s="30">
        <v>1</v>
      </c>
      <c r="L69" s="30"/>
      <c r="M69" s="30"/>
      <c r="N69" s="31">
        <f>SUM(L69*10+M69)/K69*10</f>
        <v>0</v>
      </c>
      <c r="O69" s="30">
        <v>1</v>
      </c>
      <c r="P69" s="30"/>
      <c r="Q69" s="30"/>
      <c r="R69" s="31">
        <f>SUM(P69*10+Q69)/O69*10</f>
        <v>0</v>
      </c>
      <c r="S69" s="30">
        <v>1</v>
      </c>
      <c r="T69" s="30"/>
      <c r="U69" s="30"/>
      <c r="V69" s="31">
        <f>SUM(T69*10+U69)/S69*10</f>
        <v>0</v>
      </c>
      <c r="W69" s="30">
        <v>1</v>
      </c>
      <c r="X69" s="30"/>
      <c r="Y69" s="30"/>
      <c r="Z69" s="31">
        <f>SUM(X69*10+Y69)/W69*10</f>
        <v>0</v>
      </c>
      <c r="AA69" s="30">
        <v>1</v>
      </c>
      <c r="AB69" s="30"/>
      <c r="AC69" s="30"/>
      <c r="AD69" s="31">
        <f>SUM(AB69*10+AC69)/AA69*10</f>
        <v>0</v>
      </c>
      <c r="AE69" s="30">
        <v>1</v>
      </c>
      <c r="AF69" s="30"/>
      <c r="AG69" s="30"/>
      <c r="AH69" s="31">
        <f>SUM(AF69*10+AG69)/AE69*10</f>
        <v>0</v>
      </c>
      <c r="AI69" s="30">
        <v>1</v>
      </c>
      <c r="AJ69" s="30"/>
      <c r="AK69" s="30"/>
      <c r="AL69" s="31">
        <f>SUM(AJ69*10+AK69)/AI69*10</f>
        <v>0</v>
      </c>
      <c r="AM69" s="30">
        <v>1</v>
      </c>
      <c r="AN69" s="30"/>
      <c r="AO69" s="30"/>
      <c r="AP69" s="31">
        <f>SUM(AN69*10+AO69)/AM69*10</f>
        <v>0</v>
      </c>
      <c r="AQ69" s="30">
        <v>1</v>
      </c>
      <c r="AR69" s="30"/>
      <c r="AS69" s="30"/>
      <c r="AT69" s="31">
        <f>SUM(AR69*10+AS69)/AQ69*10</f>
        <v>0</v>
      </c>
      <c r="AU69" s="30">
        <v>1</v>
      </c>
      <c r="AV69" s="30"/>
      <c r="AW69" s="30"/>
      <c r="AX69" s="31">
        <f>SUM(AV69*10+AW69)/AU69*10</f>
        <v>0</v>
      </c>
      <c r="AY69" s="33">
        <f>IF(G69&lt;250,0,IF(G69&lt;500,250,IF(G69&lt;750,"500",IF(G69&lt;1000,750,IF(G69&lt;1500,1000,IF(G69&lt;2000,1500,IF(G69&lt;2500,2000,IF(G69&lt;3000,2500,3000))))))))</f>
        <v>0</v>
      </c>
      <c r="AZ69" s="34">
        <v>0</v>
      </c>
      <c r="BA69" s="6">
        <f>AY69-AZ69</f>
        <v>0</v>
      </c>
      <c r="BB69" s="33" t="str">
        <f t="shared" si="1"/>
        <v>geen actie</v>
      </c>
      <c r="BC69" s="3">
        <v>68</v>
      </c>
    </row>
    <row r="70" spans="1:56" hidden="1" x14ac:dyDescent="0.3">
      <c r="A70" s="3">
        <v>69</v>
      </c>
      <c r="B70" s="3" t="str">
        <f>IF(A70=BC70,"v","x")</f>
        <v>v</v>
      </c>
      <c r="C70" s="76"/>
      <c r="D70" s="152"/>
      <c r="E70" s="6"/>
      <c r="F70" s="6"/>
      <c r="G70" s="33">
        <f>SUM(J70+N70+R70+V70+Z70+AD70+AH70+AL70+AP70+AT70+AX70)</f>
        <v>0</v>
      </c>
      <c r="H70" s="6"/>
      <c r="I70" s="151">
        <f>2018-H70</f>
        <v>2018</v>
      </c>
      <c r="J70" s="17">
        <v>0</v>
      </c>
      <c r="K70" s="30">
        <v>1</v>
      </c>
      <c r="L70" s="30"/>
      <c r="M70" s="30"/>
      <c r="N70" s="31">
        <f>SUM(L70*10+M70)/K70*10</f>
        <v>0</v>
      </c>
      <c r="O70" s="30">
        <v>1</v>
      </c>
      <c r="P70" s="30"/>
      <c r="Q70" s="30"/>
      <c r="R70" s="31">
        <f>SUM(P70*10+Q70)/O70*10</f>
        <v>0</v>
      </c>
      <c r="S70" s="30">
        <v>1</v>
      </c>
      <c r="T70" s="30"/>
      <c r="U70" s="30"/>
      <c r="V70" s="31">
        <f>SUM(T70*10+U70)/S70*10</f>
        <v>0</v>
      </c>
      <c r="W70" s="30">
        <v>1</v>
      </c>
      <c r="X70" s="30"/>
      <c r="Y70" s="30"/>
      <c r="Z70" s="31">
        <f>SUM(X70*10+Y70)/W70*10</f>
        <v>0</v>
      </c>
      <c r="AA70" s="30">
        <v>1</v>
      </c>
      <c r="AB70" s="30"/>
      <c r="AC70" s="30"/>
      <c r="AD70" s="31">
        <f>SUM(AB70*10+AC70)/AA70*10</f>
        <v>0</v>
      </c>
      <c r="AE70" s="30">
        <v>1</v>
      </c>
      <c r="AF70" s="30"/>
      <c r="AG70" s="30"/>
      <c r="AH70" s="31">
        <f>SUM(AF70*10+AG70)/AE70*10</f>
        <v>0</v>
      </c>
      <c r="AI70" s="30">
        <v>1</v>
      </c>
      <c r="AJ70" s="30"/>
      <c r="AK70" s="30"/>
      <c r="AL70" s="31">
        <f>SUM(AJ70*10+AK70)/AI70*10</f>
        <v>0</v>
      </c>
      <c r="AM70" s="30">
        <v>1</v>
      </c>
      <c r="AN70" s="30"/>
      <c r="AO70" s="30"/>
      <c r="AP70" s="31">
        <f>SUM(AN70*10+AO70)/AM70*10</f>
        <v>0</v>
      </c>
      <c r="AQ70" s="30">
        <v>1</v>
      </c>
      <c r="AR70" s="30"/>
      <c r="AS70" s="30"/>
      <c r="AT70" s="31">
        <f>SUM(AR70*10+AS70)/AQ70*10</f>
        <v>0</v>
      </c>
      <c r="AU70" s="30">
        <v>1</v>
      </c>
      <c r="AV70" s="30"/>
      <c r="AW70" s="30"/>
      <c r="AX70" s="31">
        <f>SUM(AV70*10+AW70)/AU70*10</f>
        <v>0</v>
      </c>
      <c r="AY70" s="33">
        <f>IF(G70&lt;250,0,IF(G70&lt;500,250,IF(G70&lt;750,"500",IF(G70&lt;1000,750,IF(G70&lt;1500,1000,IF(G70&lt;2000,1500,IF(G70&lt;2500,2000,IF(G70&lt;3000,2500,3000))))))))</f>
        <v>0</v>
      </c>
      <c r="AZ70" s="34">
        <v>0</v>
      </c>
      <c r="BA70" s="6">
        <f>AY70-AZ70</f>
        <v>0</v>
      </c>
      <c r="BB70" s="33" t="str">
        <f t="shared" si="1"/>
        <v>geen actie</v>
      </c>
      <c r="BC70" s="3">
        <v>69</v>
      </c>
    </row>
    <row r="71" spans="1:56" hidden="1" x14ac:dyDescent="0.3">
      <c r="A71" s="3">
        <v>70</v>
      </c>
      <c r="B71" s="3" t="str">
        <f>IF(A71=BC71,"v","x")</f>
        <v>v</v>
      </c>
      <c r="C71" s="76"/>
      <c r="D71" s="152"/>
      <c r="E71" s="6"/>
      <c r="F71" s="6"/>
      <c r="G71" s="33">
        <f>SUM(J71+N71+R71+V71+Z71+AD71+AH71+AL71+AP71+AT71+AX71)</f>
        <v>0</v>
      </c>
      <c r="H71" s="6"/>
      <c r="I71" s="151">
        <f>2018-H71</f>
        <v>2018</v>
      </c>
      <c r="J71" s="17">
        <v>0</v>
      </c>
      <c r="K71" s="30">
        <v>1</v>
      </c>
      <c r="L71" s="30"/>
      <c r="M71" s="30"/>
      <c r="N71" s="31">
        <f>SUM(L71*10+M71)/K71*10</f>
        <v>0</v>
      </c>
      <c r="O71" s="30">
        <v>1</v>
      </c>
      <c r="P71" s="30"/>
      <c r="Q71" s="30"/>
      <c r="R71" s="31">
        <f>SUM(P71*10+Q71)/O71*10</f>
        <v>0</v>
      </c>
      <c r="S71" s="30">
        <v>1</v>
      </c>
      <c r="T71" s="30"/>
      <c r="U71" s="30"/>
      <c r="V71" s="31">
        <f>SUM(T71*10+U71)/S71*10</f>
        <v>0</v>
      </c>
      <c r="W71" s="30">
        <v>1</v>
      </c>
      <c r="X71" s="30"/>
      <c r="Y71" s="30"/>
      <c r="Z71" s="31">
        <f>SUM(X71*10+Y71)/W71*10</f>
        <v>0</v>
      </c>
      <c r="AA71" s="30">
        <v>1</v>
      </c>
      <c r="AB71" s="30"/>
      <c r="AC71" s="30"/>
      <c r="AD71" s="31">
        <f>SUM(AB71*10+AC71)/AA71*10</f>
        <v>0</v>
      </c>
      <c r="AE71" s="30">
        <v>1</v>
      </c>
      <c r="AF71" s="30"/>
      <c r="AG71" s="30"/>
      <c r="AH71" s="31">
        <f>SUM(AF71*10+AG71)/AE71*10</f>
        <v>0</v>
      </c>
      <c r="AI71" s="30">
        <v>1</v>
      </c>
      <c r="AJ71" s="30"/>
      <c r="AK71" s="30"/>
      <c r="AL71" s="31">
        <f>SUM(AJ71*10+AK71)/AI71*10</f>
        <v>0</v>
      </c>
      <c r="AM71" s="30">
        <v>1</v>
      </c>
      <c r="AN71" s="30"/>
      <c r="AO71" s="30"/>
      <c r="AP71" s="31">
        <f>SUM(AN71*10+AO71)/AM71*10</f>
        <v>0</v>
      </c>
      <c r="AQ71" s="30">
        <v>1</v>
      </c>
      <c r="AR71" s="30"/>
      <c r="AS71" s="30"/>
      <c r="AT71" s="31">
        <f>SUM(AR71*10+AS71)/AQ71*10</f>
        <v>0</v>
      </c>
      <c r="AU71" s="30">
        <v>1</v>
      </c>
      <c r="AV71" s="30"/>
      <c r="AW71" s="30"/>
      <c r="AX71" s="31">
        <f>SUM(AV71*10+AW71)/AU71*10</f>
        <v>0</v>
      </c>
      <c r="AY71" s="33">
        <f>IF(G71&lt;250,0,IF(G71&lt;500,250,IF(G71&lt;750,"500",IF(G71&lt;1000,750,IF(G71&lt;1500,1000,IF(G71&lt;2000,1500,IF(G71&lt;2500,2000,IF(G71&lt;3000,2500,3000))))))))</f>
        <v>0</v>
      </c>
      <c r="AZ71" s="34">
        <v>0</v>
      </c>
      <c r="BA71" s="6">
        <f>AY71-AZ71</f>
        <v>0</v>
      </c>
      <c r="BB71" s="33" t="str">
        <f t="shared" si="1"/>
        <v>geen actie</v>
      </c>
      <c r="BC71" s="3">
        <v>70</v>
      </c>
    </row>
    <row r="72" spans="1:56" hidden="1" x14ac:dyDescent="0.3">
      <c r="A72" s="3">
        <v>71</v>
      </c>
      <c r="B72" s="3" t="str">
        <f>IF(A72=BC72,"v","x")</f>
        <v>v</v>
      </c>
      <c r="C72" s="76"/>
      <c r="D72" s="152"/>
      <c r="E72" s="6"/>
      <c r="F72" s="6"/>
      <c r="G72" s="33">
        <f>SUM(J72+N72+R72+V72+Z72+AD72+AH72+AL72+AP72+AT72+AX72)</f>
        <v>0</v>
      </c>
      <c r="H72" s="6"/>
      <c r="I72" s="151">
        <f>2018-H72</f>
        <v>2018</v>
      </c>
      <c r="J72" s="17">
        <v>0</v>
      </c>
      <c r="K72" s="30">
        <v>1</v>
      </c>
      <c r="L72" s="30"/>
      <c r="M72" s="30"/>
      <c r="N72" s="31">
        <f>SUM(L72*10+M72)/K72*10</f>
        <v>0</v>
      </c>
      <c r="O72" s="30">
        <v>1</v>
      </c>
      <c r="P72" s="30"/>
      <c r="Q72" s="30"/>
      <c r="R72" s="31">
        <f>SUM(P72*10+Q72)/O72*10</f>
        <v>0</v>
      </c>
      <c r="S72" s="30">
        <v>1</v>
      </c>
      <c r="T72" s="30"/>
      <c r="U72" s="30"/>
      <c r="V72" s="31">
        <f>SUM(T72*10+U72)/S72*10</f>
        <v>0</v>
      </c>
      <c r="W72" s="30">
        <v>1</v>
      </c>
      <c r="X72" s="30"/>
      <c r="Y72" s="30"/>
      <c r="Z72" s="31">
        <f>SUM(X72*10+Y72)/W72*10</f>
        <v>0</v>
      </c>
      <c r="AA72" s="30">
        <v>1</v>
      </c>
      <c r="AB72" s="30"/>
      <c r="AC72" s="30"/>
      <c r="AD72" s="31">
        <f>SUM(AB72*10+AC72)/AA72*10</f>
        <v>0</v>
      </c>
      <c r="AE72" s="30">
        <v>1</v>
      </c>
      <c r="AF72" s="30"/>
      <c r="AG72" s="30"/>
      <c r="AH72" s="31">
        <f>SUM(AF72*10+AG72)/AE72*10</f>
        <v>0</v>
      </c>
      <c r="AI72" s="30">
        <v>1</v>
      </c>
      <c r="AJ72" s="30"/>
      <c r="AK72" s="30"/>
      <c r="AL72" s="31">
        <f>SUM(AJ72*10+AK72)/AI72*10</f>
        <v>0</v>
      </c>
      <c r="AM72" s="30">
        <v>1</v>
      </c>
      <c r="AN72" s="30"/>
      <c r="AO72" s="30"/>
      <c r="AP72" s="31">
        <f>SUM(AN72*10+AO72)/AM72*10</f>
        <v>0</v>
      </c>
      <c r="AQ72" s="30">
        <v>1</v>
      </c>
      <c r="AR72" s="30"/>
      <c r="AS72" s="30"/>
      <c r="AT72" s="31">
        <f>SUM(AR72*10+AS72)/AQ72*10</f>
        <v>0</v>
      </c>
      <c r="AU72" s="30">
        <v>1</v>
      </c>
      <c r="AV72" s="30"/>
      <c r="AW72" s="30"/>
      <c r="AX72" s="31">
        <f>SUM(AV72*10+AW72)/AU72*10</f>
        <v>0</v>
      </c>
      <c r="AY72" s="33">
        <f>IF(G72&lt;250,0,IF(G72&lt;500,250,IF(G72&lt;750,"500",IF(G72&lt;1000,750,IF(G72&lt;1500,1000,IF(G72&lt;2000,1500,IF(G72&lt;2500,2000,IF(G72&lt;3000,2500,3000))))))))</f>
        <v>0</v>
      </c>
      <c r="AZ72" s="34">
        <v>0</v>
      </c>
      <c r="BA72" s="6">
        <f>AY72-AZ72</f>
        <v>0</v>
      </c>
      <c r="BB72" s="33" t="str">
        <f t="shared" si="1"/>
        <v>geen actie</v>
      </c>
      <c r="BC72" s="3">
        <v>71</v>
      </c>
    </row>
    <row r="73" spans="1:56" hidden="1" x14ac:dyDescent="0.3">
      <c r="A73" s="3">
        <v>72</v>
      </c>
      <c r="B73" s="3" t="str">
        <f>IF(A73=BC73,"v","x")</f>
        <v>v</v>
      </c>
      <c r="C73" s="76"/>
      <c r="D73" s="152"/>
      <c r="E73" s="6"/>
      <c r="F73" s="6"/>
      <c r="G73" s="33">
        <f>SUM(J73+N73+R73+V73+Z73+AD73+AH73+AL73+AP73+AT73+AX73)</f>
        <v>0</v>
      </c>
      <c r="H73" s="6"/>
      <c r="I73" s="151">
        <f>2018-H73</f>
        <v>2018</v>
      </c>
      <c r="J73" s="17">
        <v>0</v>
      </c>
      <c r="K73" s="30">
        <v>1</v>
      </c>
      <c r="L73" s="30"/>
      <c r="M73" s="30"/>
      <c r="N73" s="31">
        <f>SUM(L73*10+M73)/K73*10</f>
        <v>0</v>
      </c>
      <c r="O73" s="30">
        <v>1</v>
      </c>
      <c r="P73" s="30"/>
      <c r="Q73" s="30"/>
      <c r="R73" s="31">
        <f>SUM(P73*10+Q73)/O73*10</f>
        <v>0</v>
      </c>
      <c r="S73" s="30">
        <v>1</v>
      </c>
      <c r="T73" s="30"/>
      <c r="U73" s="30"/>
      <c r="V73" s="31">
        <f>SUM(T73*10+U73)/S73*10</f>
        <v>0</v>
      </c>
      <c r="W73" s="30">
        <v>1</v>
      </c>
      <c r="X73" s="30"/>
      <c r="Y73" s="30"/>
      <c r="Z73" s="31">
        <f>SUM(X73*10+Y73)/W73*10</f>
        <v>0</v>
      </c>
      <c r="AA73" s="30">
        <v>1</v>
      </c>
      <c r="AB73" s="30"/>
      <c r="AC73" s="30"/>
      <c r="AD73" s="31">
        <f>SUM(AB73*10+AC73)/AA73*10</f>
        <v>0</v>
      </c>
      <c r="AE73" s="30">
        <v>1</v>
      </c>
      <c r="AF73" s="30"/>
      <c r="AG73" s="30"/>
      <c r="AH73" s="31">
        <f>SUM(AF73*10+AG73)/AE73*10</f>
        <v>0</v>
      </c>
      <c r="AI73" s="30">
        <v>1</v>
      </c>
      <c r="AJ73" s="30"/>
      <c r="AK73" s="30"/>
      <c r="AL73" s="31">
        <f>SUM(AJ73*10+AK73)/AI73*10</f>
        <v>0</v>
      </c>
      <c r="AM73" s="30">
        <v>1</v>
      </c>
      <c r="AN73" s="30"/>
      <c r="AO73" s="30"/>
      <c r="AP73" s="31">
        <f>SUM(AN73*10+AO73)/AM73*10</f>
        <v>0</v>
      </c>
      <c r="AQ73" s="30">
        <v>1</v>
      </c>
      <c r="AR73" s="30"/>
      <c r="AS73" s="30"/>
      <c r="AT73" s="31">
        <f>SUM(AR73*10+AS73)/AQ73*10</f>
        <v>0</v>
      </c>
      <c r="AU73" s="30">
        <v>1</v>
      </c>
      <c r="AV73" s="30"/>
      <c r="AW73" s="30"/>
      <c r="AX73" s="31">
        <f>SUM(AV73*10+AW73)/AU73*10</f>
        <v>0</v>
      </c>
      <c r="AY73" s="33">
        <f>IF(G73&lt;250,0,IF(G73&lt;500,250,IF(G73&lt;750,"500",IF(G73&lt;1000,750,IF(G73&lt;1500,1000,IF(G73&lt;2000,1500,IF(G73&lt;2500,2000,IF(G73&lt;3000,2500,3000))))))))</f>
        <v>0</v>
      </c>
      <c r="AZ73" s="34">
        <v>0</v>
      </c>
      <c r="BA73" s="6">
        <f>AY73-AZ73</f>
        <v>0</v>
      </c>
      <c r="BB73" s="33" t="str">
        <f t="shared" si="1"/>
        <v>geen actie</v>
      </c>
      <c r="BC73" s="3">
        <v>72</v>
      </c>
    </row>
    <row r="74" spans="1:56" hidden="1" x14ac:dyDescent="0.3">
      <c r="A74" s="3">
        <v>73</v>
      </c>
      <c r="B74" s="3" t="str">
        <f>IF(A74=BC74,"v","x")</f>
        <v>v</v>
      </c>
      <c r="C74" s="76"/>
      <c r="D74" s="152"/>
      <c r="E74" s="6"/>
      <c r="F74" s="6"/>
      <c r="G74" s="33">
        <f>SUM(J74+N74+R74+V74+Z74+AD74+AH74+AL74+AP74+AT74+AX74)</f>
        <v>0</v>
      </c>
      <c r="H74" s="6"/>
      <c r="I74" s="151">
        <f>2018-H74</f>
        <v>2018</v>
      </c>
      <c r="J74" s="17">
        <v>0</v>
      </c>
      <c r="K74" s="30">
        <v>1</v>
      </c>
      <c r="L74" s="30"/>
      <c r="M74" s="30"/>
      <c r="N74" s="31">
        <f>SUM(L74*10+M74)/K74*10</f>
        <v>0</v>
      </c>
      <c r="O74" s="30">
        <v>1</v>
      </c>
      <c r="P74" s="30"/>
      <c r="Q74" s="30"/>
      <c r="R74" s="31">
        <f>SUM(P74*10+Q74)/O74*10</f>
        <v>0</v>
      </c>
      <c r="S74" s="30">
        <v>1</v>
      </c>
      <c r="T74" s="30"/>
      <c r="U74" s="30"/>
      <c r="V74" s="31">
        <f>SUM(T74*10+U74)/S74*10</f>
        <v>0</v>
      </c>
      <c r="W74" s="30">
        <v>1</v>
      </c>
      <c r="X74" s="30"/>
      <c r="Y74" s="30"/>
      <c r="Z74" s="31">
        <f>SUM(X74*10+Y74)/W74*10</f>
        <v>0</v>
      </c>
      <c r="AA74" s="30">
        <v>1</v>
      </c>
      <c r="AB74" s="30"/>
      <c r="AC74" s="30"/>
      <c r="AD74" s="31">
        <f>SUM(AB74*10+AC74)/AA74*10</f>
        <v>0</v>
      </c>
      <c r="AE74" s="30">
        <v>1</v>
      </c>
      <c r="AF74" s="30"/>
      <c r="AG74" s="30"/>
      <c r="AH74" s="31">
        <f>SUM(AF74*10+AG74)/AE74*10</f>
        <v>0</v>
      </c>
      <c r="AI74" s="30">
        <v>1</v>
      </c>
      <c r="AJ74" s="30"/>
      <c r="AK74" s="30"/>
      <c r="AL74" s="31">
        <f>SUM(AJ74*10+AK74)/AI74*10</f>
        <v>0</v>
      </c>
      <c r="AM74" s="30">
        <v>1</v>
      </c>
      <c r="AN74" s="30"/>
      <c r="AO74" s="30"/>
      <c r="AP74" s="31">
        <f>SUM(AN74*10+AO74)/AM74*10</f>
        <v>0</v>
      </c>
      <c r="AQ74" s="30">
        <v>1</v>
      </c>
      <c r="AR74" s="30"/>
      <c r="AS74" s="30"/>
      <c r="AT74" s="31">
        <f>SUM(AR74*10+AS74)/AQ74*10</f>
        <v>0</v>
      </c>
      <c r="AU74" s="30">
        <v>1</v>
      </c>
      <c r="AV74" s="30"/>
      <c r="AW74" s="30"/>
      <c r="AX74" s="31">
        <f>SUM(AV74*10+AW74)/AU74*10</f>
        <v>0</v>
      </c>
      <c r="AY74" s="33">
        <v>0</v>
      </c>
      <c r="AZ74" s="34">
        <v>0</v>
      </c>
      <c r="BA74" s="6">
        <f>AY74-AZ74</f>
        <v>0</v>
      </c>
      <c r="BB74" s="33" t="str">
        <f t="shared" si="1"/>
        <v>geen actie</v>
      </c>
      <c r="BC74" s="3">
        <v>73</v>
      </c>
    </row>
    <row r="75" spans="1:56" hidden="1" x14ac:dyDescent="0.3">
      <c r="A75" s="3">
        <v>74</v>
      </c>
      <c r="B75" s="3" t="str">
        <f>IF(A75=BC75,"v","x")</f>
        <v>v</v>
      </c>
      <c r="C75" s="76"/>
      <c r="D75" s="152"/>
      <c r="E75" s="6"/>
      <c r="F75" s="6"/>
      <c r="G75" s="33">
        <f>SUM(J75+N75+R75+V75+Z75+AD75+AH75+AL75+AP75+AT75+AX75)</f>
        <v>0</v>
      </c>
      <c r="H75" s="6"/>
      <c r="I75" s="151">
        <f>2018-H75</f>
        <v>2018</v>
      </c>
      <c r="J75" s="17">
        <v>0</v>
      </c>
      <c r="K75" s="30">
        <v>1</v>
      </c>
      <c r="L75" s="30"/>
      <c r="M75" s="30"/>
      <c r="N75" s="31">
        <f>SUM(L75*10+M75)/K75*10</f>
        <v>0</v>
      </c>
      <c r="O75" s="30">
        <v>1</v>
      </c>
      <c r="P75" s="30"/>
      <c r="Q75" s="30"/>
      <c r="R75" s="31">
        <f>SUM(P75*10+Q75)/O75*10</f>
        <v>0</v>
      </c>
      <c r="S75" s="30">
        <v>1</v>
      </c>
      <c r="T75" s="30"/>
      <c r="U75" s="30"/>
      <c r="V75" s="31">
        <f>SUM(T75*10+U75)/S75*10</f>
        <v>0</v>
      </c>
      <c r="W75" s="30">
        <v>1</v>
      </c>
      <c r="X75" s="30"/>
      <c r="Y75" s="30"/>
      <c r="Z75" s="31">
        <f>SUM(X75*10+Y75)/W75*10</f>
        <v>0</v>
      </c>
      <c r="AA75" s="30">
        <v>1</v>
      </c>
      <c r="AB75" s="30"/>
      <c r="AC75" s="30"/>
      <c r="AD75" s="31">
        <f>SUM(AB75*10+AC75)/AA75*10</f>
        <v>0</v>
      </c>
      <c r="AE75" s="30">
        <v>1</v>
      </c>
      <c r="AF75" s="30"/>
      <c r="AG75" s="30"/>
      <c r="AH75" s="31">
        <f>SUM(AF75*10+AG75)/AE75*10</f>
        <v>0</v>
      </c>
      <c r="AI75" s="30">
        <v>1</v>
      </c>
      <c r="AJ75" s="30"/>
      <c r="AK75" s="30"/>
      <c r="AL75" s="31">
        <f>SUM(AJ75*10+AK75)/AI75*10</f>
        <v>0</v>
      </c>
      <c r="AM75" s="30">
        <v>1</v>
      </c>
      <c r="AN75" s="30"/>
      <c r="AO75" s="30"/>
      <c r="AP75" s="31">
        <f>SUM(AN75*10+AO75)/AM75*10</f>
        <v>0</v>
      </c>
      <c r="AQ75" s="30">
        <v>1</v>
      </c>
      <c r="AR75" s="30"/>
      <c r="AS75" s="30"/>
      <c r="AT75" s="31">
        <f>SUM(AR75*10+AS75)/AQ75*10</f>
        <v>0</v>
      </c>
      <c r="AU75" s="30">
        <v>1</v>
      </c>
      <c r="AV75" s="30"/>
      <c r="AW75" s="30"/>
      <c r="AX75" s="31">
        <f>SUM(AV75*10+AW75)/AU75*10</f>
        <v>0</v>
      </c>
      <c r="AY75" s="33">
        <f>IF(G75&lt;250,0,IF(G75&lt;500,250,IF(G75&lt;750,"500",IF(G75&lt;1000,750,IF(G75&lt;1500,1000,IF(G75&lt;2000,1500,IF(G75&lt;2500,2000,IF(G75&lt;3000,2500,3000))))))))</f>
        <v>0</v>
      </c>
      <c r="AZ75" s="34">
        <v>0</v>
      </c>
      <c r="BA75" s="6">
        <f>AY75-AZ75</f>
        <v>0</v>
      </c>
      <c r="BB75" s="33" t="str">
        <f t="shared" si="1"/>
        <v>geen actie</v>
      </c>
      <c r="BC75" s="3">
        <v>74</v>
      </c>
      <c r="BD75" s="59"/>
    </row>
    <row r="76" spans="1:56" hidden="1" x14ac:dyDescent="0.3">
      <c r="A76" s="3">
        <v>75</v>
      </c>
      <c r="B76" s="3" t="str">
        <f>IF(A76=BC76,"v","x")</f>
        <v>v</v>
      </c>
      <c r="C76" s="76"/>
      <c r="D76" s="152"/>
      <c r="E76" s="6"/>
      <c r="F76" s="6"/>
      <c r="G76" s="33">
        <f>SUM(J76+N76+R76+V76+Z76+AD76+AH76+AL76+AP76+AT76+AX76)</f>
        <v>0</v>
      </c>
      <c r="H76" s="6"/>
      <c r="I76" s="151">
        <f>2018-H76</f>
        <v>2018</v>
      </c>
      <c r="J76" s="17">
        <v>0</v>
      </c>
      <c r="K76" s="30">
        <v>1</v>
      </c>
      <c r="L76" s="30"/>
      <c r="M76" s="30"/>
      <c r="N76" s="31">
        <f>SUM(L76*10+M76)/K76*10</f>
        <v>0</v>
      </c>
      <c r="O76" s="30">
        <v>1</v>
      </c>
      <c r="P76" s="30"/>
      <c r="Q76" s="30"/>
      <c r="R76" s="31">
        <f>SUM(P76*10+Q76)/O76*10</f>
        <v>0</v>
      </c>
      <c r="S76" s="30">
        <v>1</v>
      </c>
      <c r="T76" s="30"/>
      <c r="U76" s="30"/>
      <c r="V76" s="31">
        <f>SUM(T76*10+U76)/S76*10</f>
        <v>0</v>
      </c>
      <c r="W76" s="30">
        <v>1</v>
      </c>
      <c r="X76" s="30"/>
      <c r="Y76" s="30"/>
      <c r="Z76" s="31">
        <f>SUM(X76*10+Y76)/W76*10</f>
        <v>0</v>
      </c>
      <c r="AA76" s="30">
        <v>1</v>
      </c>
      <c r="AB76" s="30"/>
      <c r="AC76" s="30"/>
      <c r="AD76" s="31">
        <f>SUM(AB76*10+AC76)/AA76*10</f>
        <v>0</v>
      </c>
      <c r="AE76" s="30">
        <v>1</v>
      </c>
      <c r="AF76" s="30"/>
      <c r="AG76" s="30"/>
      <c r="AH76" s="31">
        <f>SUM(AF76*10+AG76)/AE76*10</f>
        <v>0</v>
      </c>
      <c r="AI76" s="30">
        <v>1</v>
      </c>
      <c r="AJ76" s="30"/>
      <c r="AK76" s="30"/>
      <c r="AL76" s="31">
        <f>SUM(AJ76*10+AK76)/AI76*10</f>
        <v>0</v>
      </c>
      <c r="AM76" s="30">
        <v>1</v>
      </c>
      <c r="AN76" s="30"/>
      <c r="AO76" s="30"/>
      <c r="AP76" s="31">
        <f>SUM(AN76*10+AO76)/AM76*10</f>
        <v>0</v>
      </c>
      <c r="AQ76" s="30">
        <v>1</v>
      </c>
      <c r="AR76" s="30"/>
      <c r="AS76" s="30"/>
      <c r="AT76" s="31">
        <f>SUM(AR76*10+AS76)/AQ76*10</f>
        <v>0</v>
      </c>
      <c r="AU76" s="30">
        <v>1</v>
      </c>
      <c r="AV76" s="30"/>
      <c r="AW76" s="30"/>
      <c r="AX76" s="31">
        <f>SUM(AV76*10+AW76)/AU76*10</f>
        <v>0</v>
      </c>
      <c r="AY76" s="33">
        <f>IF(G76&lt;250,0,IF(G76&lt;500,250,IF(G76&lt;750,"500",IF(G76&lt;1000,750,IF(G76&lt;1500,1000,IF(G76&lt;2000,1500,IF(G76&lt;2500,2000,IF(G76&lt;3000,2500,3000))))))))</f>
        <v>0</v>
      </c>
      <c r="AZ76" s="34">
        <v>0</v>
      </c>
      <c r="BA76" s="6">
        <f>AY76-AZ76</f>
        <v>0</v>
      </c>
      <c r="BB76" s="33" t="str">
        <f t="shared" si="1"/>
        <v>geen actie</v>
      </c>
      <c r="BC76" s="3">
        <v>75</v>
      </c>
      <c r="BD76" s="59"/>
    </row>
    <row r="77" spans="1:56" hidden="1" x14ac:dyDescent="0.3">
      <c r="A77" s="3">
        <v>76</v>
      </c>
      <c r="B77" s="3" t="str">
        <f>IF(A77=BC77,"v","x")</f>
        <v>v</v>
      </c>
      <c r="C77" s="76"/>
      <c r="D77" s="152"/>
      <c r="E77" s="6"/>
      <c r="F77" s="6"/>
      <c r="G77" s="33">
        <f>SUM(J77+N77+R77+V77+Z77+AD77+AH77+AL77+AP77+AT77+AX77)</f>
        <v>0</v>
      </c>
      <c r="H77" s="6"/>
      <c r="I77" s="151">
        <f>2018-H77</f>
        <v>2018</v>
      </c>
      <c r="J77" s="17">
        <v>0</v>
      </c>
      <c r="K77" s="30">
        <v>1</v>
      </c>
      <c r="L77" s="30"/>
      <c r="M77" s="30"/>
      <c r="N77" s="31">
        <f>SUM(L77*10+M77)/K77*10</f>
        <v>0</v>
      </c>
      <c r="O77" s="30">
        <v>1</v>
      </c>
      <c r="P77" s="30"/>
      <c r="Q77" s="30"/>
      <c r="R77" s="31">
        <f>SUM(P77*10+Q77)/O77*10</f>
        <v>0</v>
      </c>
      <c r="S77" s="30">
        <v>1</v>
      </c>
      <c r="T77" s="30"/>
      <c r="U77" s="30"/>
      <c r="V77" s="31">
        <f>SUM(T77*10+U77)/S77*10</f>
        <v>0</v>
      </c>
      <c r="W77" s="30">
        <v>1</v>
      </c>
      <c r="X77" s="30"/>
      <c r="Y77" s="30"/>
      <c r="Z77" s="31">
        <f>SUM(X77*10+Y77)/W77*10</f>
        <v>0</v>
      </c>
      <c r="AA77" s="30">
        <v>1</v>
      </c>
      <c r="AB77" s="30"/>
      <c r="AC77" s="30"/>
      <c r="AD77" s="31">
        <f>SUM(AB77*10+AC77)/AA77*10</f>
        <v>0</v>
      </c>
      <c r="AE77" s="30">
        <v>1</v>
      </c>
      <c r="AF77" s="30"/>
      <c r="AG77" s="30"/>
      <c r="AH77" s="31">
        <f>SUM(AF77*10+AG77)/AE77*10</f>
        <v>0</v>
      </c>
      <c r="AI77" s="30">
        <v>1</v>
      </c>
      <c r="AJ77" s="30"/>
      <c r="AK77" s="30"/>
      <c r="AL77" s="31">
        <f>SUM(AJ77*10+AK77)/AI77*10</f>
        <v>0</v>
      </c>
      <c r="AM77" s="30">
        <v>1</v>
      </c>
      <c r="AN77" s="30"/>
      <c r="AO77" s="30"/>
      <c r="AP77" s="31">
        <f>SUM(AN77*10+AO77)/AM77*10</f>
        <v>0</v>
      </c>
      <c r="AQ77" s="30">
        <v>1</v>
      </c>
      <c r="AR77" s="30"/>
      <c r="AS77" s="30"/>
      <c r="AT77" s="31">
        <f>SUM(AR77*10+AS77)/AQ77*10</f>
        <v>0</v>
      </c>
      <c r="AU77" s="30">
        <v>1</v>
      </c>
      <c r="AV77" s="30"/>
      <c r="AW77" s="30"/>
      <c r="AX77" s="31">
        <f>SUM(AV77*10+AW77)/AU77*10</f>
        <v>0</v>
      </c>
      <c r="AY77" s="33">
        <f>IF(G77&lt;250,0,IF(G77&lt;500,250,IF(G77&lt;750,"500",IF(G77&lt;1000,750,IF(G77&lt;1500,1000,IF(G77&lt;2000,1500,IF(G77&lt;2500,2000,IF(G77&lt;3000,2500,3000))))))))</f>
        <v>0</v>
      </c>
      <c r="AZ77" s="34">
        <v>0</v>
      </c>
      <c r="BA77" s="6">
        <f>AY77-AZ77</f>
        <v>0</v>
      </c>
      <c r="BB77" s="33" t="str">
        <f t="shared" si="1"/>
        <v>geen actie</v>
      </c>
      <c r="BC77" s="3">
        <v>76</v>
      </c>
    </row>
    <row r="78" spans="1:56" hidden="1" x14ac:dyDescent="0.3">
      <c r="A78" s="3">
        <v>77</v>
      </c>
      <c r="B78" s="3" t="str">
        <f>IF(A78=BC78,"v","x")</f>
        <v>v</v>
      </c>
      <c r="C78" s="76"/>
      <c r="D78" s="152"/>
      <c r="E78" s="6"/>
      <c r="F78" s="6"/>
      <c r="G78" s="33">
        <f>SUM(J78+N78+R78+V78+Z78+AD78+AH78+AL78+AP78+AT78+AX78)</f>
        <v>0</v>
      </c>
      <c r="H78" s="6"/>
      <c r="I78" s="151">
        <f>2018-H78</f>
        <v>2018</v>
      </c>
      <c r="J78" s="17">
        <v>0</v>
      </c>
      <c r="K78" s="30">
        <v>1</v>
      </c>
      <c r="L78" s="30"/>
      <c r="M78" s="30"/>
      <c r="N78" s="31">
        <f>SUM(L78*10+M78)/K78*10</f>
        <v>0</v>
      </c>
      <c r="O78" s="30">
        <v>1</v>
      </c>
      <c r="P78" s="30"/>
      <c r="Q78" s="30"/>
      <c r="R78" s="31">
        <f>SUM(P78*10+Q78)/O78*10</f>
        <v>0</v>
      </c>
      <c r="S78" s="30">
        <v>1</v>
      </c>
      <c r="T78" s="30"/>
      <c r="U78" s="30"/>
      <c r="V78" s="31">
        <f>SUM(T78*10+U78)/S78*10</f>
        <v>0</v>
      </c>
      <c r="W78" s="30">
        <v>1</v>
      </c>
      <c r="X78" s="30"/>
      <c r="Y78" s="30"/>
      <c r="Z78" s="31">
        <f>SUM(X78*10+Y78)/W78*10</f>
        <v>0</v>
      </c>
      <c r="AA78" s="30">
        <v>1</v>
      </c>
      <c r="AB78" s="30"/>
      <c r="AC78" s="30"/>
      <c r="AD78" s="31">
        <f>SUM(AB78*10+AC78)/AA78*10</f>
        <v>0</v>
      </c>
      <c r="AE78" s="30">
        <v>1</v>
      </c>
      <c r="AF78" s="30"/>
      <c r="AG78" s="30"/>
      <c r="AH78" s="31">
        <f>SUM(AF78*10+AG78)/AE78*10</f>
        <v>0</v>
      </c>
      <c r="AI78" s="30">
        <v>1</v>
      </c>
      <c r="AJ78" s="30"/>
      <c r="AK78" s="30"/>
      <c r="AL78" s="31">
        <f>SUM(AJ78*10+AK78)/AI78*10</f>
        <v>0</v>
      </c>
      <c r="AM78" s="30">
        <v>1</v>
      </c>
      <c r="AN78" s="30"/>
      <c r="AO78" s="30"/>
      <c r="AP78" s="31">
        <f>SUM(AN78*10+AO78)/AM78*10</f>
        <v>0</v>
      </c>
      <c r="AQ78" s="30">
        <v>1</v>
      </c>
      <c r="AR78" s="30"/>
      <c r="AS78" s="30"/>
      <c r="AT78" s="31">
        <f>SUM(AR78*10+AS78)/AQ78*10</f>
        <v>0</v>
      </c>
      <c r="AU78" s="30">
        <v>1</v>
      </c>
      <c r="AV78" s="30"/>
      <c r="AW78" s="30"/>
      <c r="AX78" s="31">
        <f>SUM(AV78*10+AW78)/AU78*10</f>
        <v>0</v>
      </c>
      <c r="AY78" s="33">
        <f>IF(G78&lt;250,0,IF(G78&lt;500,250,IF(G78&lt;750,"500",IF(G78&lt;1000,750,IF(G78&lt;1500,1000,IF(G78&lt;2000,1500,IF(G78&lt;2500,2000,IF(G78&lt;3000,2500,3000))))))))</f>
        <v>0</v>
      </c>
      <c r="AZ78" s="34">
        <v>0</v>
      </c>
      <c r="BA78" s="6">
        <f>AY78-AZ78</f>
        <v>0</v>
      </c>
      <c r="BB78" s="33" t="str">
        <f t="shared" si="1"/>
        <v>geen actie</v>
      </c>
      <c r="BC78" s="3">
        <v>77</v>
      </c>
    </row>
    <row r="79" spans="1:56" hidden="1" x14ac:dyDescent="0.3">
      <c r="A79" s="3">
        <v>78</v>
      </c>
      <c r="B79" s="3" t="str">
        <f>IF(A79=BC79,"v","x")</f>
        <v>v</v>
      </c>
      <c r="C79" s="76"/>
      <c r="D79" s="152"/>
      <c r="E79" s="6"/>
      <c r="F79" s="6"/>
      <c r="G79" s="33">
        <f>SUM(J79+N79+R79+V79+Z79+AD79+AH79+AL79+AP79+AT79+AX79)</f>
        <v>0</v>
      </c>
      <c r="H79" s="6"/>
      <c r="I79" s="151">
        <f>2018-H79</f>
        <v>2018</v>
      </c>
      <c r="J79" s="17">
        <v>0</v>
      </c>
      <c r="K79" s="30">
        <v>1</v>
      </c>
      <c r="L79" s="30"/>
      <c r="M79" s="30"/>
      <c r="N79" s="31">
        <f>SUM(L79*10+M79)/K79*10</f>
        <v>0</v>
      </c>
      <c r="O79" s="30">
        <v>1</v>
      </c>
      <c r="P79" s="30"/>
      <c r="Q79" s="30"/>
      <c r="R79" s="31">
        <f>SUM(P79*10+Q79)/O79*10</f>
        <v>0</v>
      </c>
      <c r="S79" s="30">
        <v>1</v>
      </c>
      <c r="T79" s="30"/>
      <c r="U79" s="30"/>
      <c r="V79" s="31">
        <f>SUM(T79*10+U79)/S79*10</f>
        <v>0</v>
      </c>
      <c r="W79" s="30">
        <v>1</v>
      </c>
      <c r="X79" s="30"/>
      <c r="Y79" s="30"/>
      <c r="Z79" s="31">
        <f>SUM(X79*10+Y79)/W79*10</f>
        <v>0</v>
      </c>
      <c r="AA79" s="30">
        <v>1</v>
      </c>
      <c r="AB79" s="30"/>
      <c r="AC79" s="30"/>
      <c r="AD79" s="31">
        <f>SUM(AB79*10+AC79)/AA79*10</f>
        <v>0</v>
      </c>
      <c r="AE79" s="30">
        <v>1</v>
      </c>
      <c r="AF79" s="30"/>
      <c r="AG79" s="30"/>
      <c r="AH79" s="31">
        <f>SUM(AF79*10+AG79)/AE79*10</f>
        <v>0</v>
      </c>
      <c r="AI79" s="30">
        <v>1</v>
      </c>
      <c r="AJ79" s="30"/>
      <c r="AK79" s="30"/>
      <c r="AL79" s="31">
        <f>SUM(AJ79*10+AK79)/AI79*10</f>
        <v>0</v>
      </c>
      <c r="AM79" s="30">
        <v>1</v>
      </c>
      <c r="AN79" s="30"/>
      <c r="AO79" s="30"/>
      <c r="AP79" s="31">
        <f>SUM(AN79*10+AO79)/AM79*10</f>
        <v>0</v>
      </c>
      <c r="AQ79" s="30">
        <v>1</v>
      </c>
      <c r="AR79" s="30"/>
      <c r="AS79" s="30"/>
      <c r="AT79" s="31">
        <f>SUM(AR79*10+AS79)/AQ79*10</f>
        <v>0</v>
      </c>
      <c r="AU79" s="30">
        <v>1</v>
      </c>
      <c r="AV79" s="30"/>
      <c r="AW79" s="30"/>
      <c r="AX79" s="31">
        <f>SUM(AV79*10+AW79)/AU79*10</f>
        <v>0</v>
      </c>
      <c r="AY79" s="33">
        <f>IF(G79&lt;250,0,IF(G79&lt;500,250,IF(G79&lt;750,"500",IF(G79&lt;1000,750,IF(G79&lt;1500,1000,IF(G79&lt;2000,1500,IF(G79&lt;2500,2000,IF(G79&lt;3000,2500,3000))))))))</f>
        <v>0</v>
      </c>
      <c r="AZ79" s="34">
        <v>0</v>
      </c>
      <c r="BA79" s="6">
        <f>AY79-AZ79</f>
        <v>0</v>
      </c>
      <c r="BB79" s="33" t="str">
        <f t="shared" si="1"/>
        <v>geen actie</v>
      </c>
      <c r="BC79" s="3">
        <v>78</v>
      </c>
    </row>
    <row r="80" spans="1:56" hidden="1" x14ac:dyDescent="0.3">
      <c r="A80" s="3">
        <v>79</v>
      </c>
      <c r="B80" s="3" t="str">
        <f>IF(A80=BC80,"v","x")</f>
        <v>v</v>
      </c>
      <c r="C80" s="76"/>
      <c r="D80" s="152"/>
      <c r="E80" s="6"/>
      <c r="F80" s="6"/>
      <c r="G80" s="33">
        <f>SUM(J80+N80+R80+V80+Z80+AD80+AH80+AL80+AP80+AT80+AX80)</f>
        <v>0</v>
      </c>
      <c r="H80" s="6"/>
      <c r="I80" s="151">
        <f>2018-H80</f>
        <v>2018</v>
      </c>
      <c r="J80" s="17">
        <v>0</v>
      </c>
      <c r="K80" s="30">
        <v>1</v>
      </c>
      <c r="L80" s="30"/>
      <c r="M80" s="30"/>
      <c r="N80" s="31">
        <f>SUM(L80*10+M80)/K80*10</f>
        <v>0</v>
      </c>
      <c r="O80" s="30">
        <v>1</v>
      </c>
      <c r="P80" s="30"/>
      <c r="Q80" s="30"/>
      <c r="R80" s="31">
        <f>SUM(P80*10+Q80)/O80*10</f>
        <v>0</v>
      </c>
      <c r="S80" s="30">
        <v>1</v>
      </c>
      <c r="T80" s="30"/>
      <c r="U80" s="30"/>
      <c r="V80" s="31">
        <f>SUM(T80*10+U80)/S80*10</f>
        <v>0</v>
      </c>
      <c r="W80" s="30">
        <v>1</v>
      </c>
      <c r="X80" s="30"/>
      <c r="Y80" s="30"/>
      <c r="Z80" s="31">
        <f>SUM(X80*10+Y80)/W80*10</f>
        <v>0</v>
      </c>
      <c r="AA80" s="30">
        <v>1</v>
      </c>
      <c r="AB80" s="30"/>
      <c r="AC80" s="30"/>
      <c r="AD80" s="31">
        <f>SUM(AB80*10+AC80)/AA80*10</f>
        <v>0</v>
      </c>
      <c r="AE80" s="30">
        <v>1</v>
      </c>
      <c r="AF80" s="30"/>
      <c r="AG80" s="30"/>
      <c r="AH80" s="31">
        <f>SUM(AF80*10+AG80)/AE80*10</f>
        <v>0</v>
      </c>
      <c r="AI80" s="30">
        <v>1</v>
      </c>
      <c r="AJ80" s="30"/>
      <c r="AK80" s="30"/>
      <c r="AL80" s="31">
        <f>SUM(AJ80*10+AK80)/AI80*10</f>
        <v>0</v>
      </c>
      <c r="AM80" s="30">
        <v>1</v>
      </c>
      <c r="AN80" s="30"/>
      <c r="AO80" s="30"/>
      <c r="AP80" s="31">
        <f>SUM(AN80*10+AO80)/AM80*10</f>
        <v>0</v>
      </c>
      <c r="AQ80" s="30">
        <v>1</v>
      </c>
      <c r="AR80" s="30"/>
      <c r="AS80" s="30"/>
      <c r="AT80" s="31">
        <f>SUM(AR80*10+AS80)/AQ80*10</f>
        <v>0</v>
      </c>
      <c r="AU80" s="30">
        <v>1</v>
      </c>
      <c r="AV80" s="30"/>
      <c r="AW80" s="30"/>
      <c r="AX80" s="31">
        <f>SUM(AV80*10+AW80)/AU80*10</f>
        <v>0</v>
      </c>
      <c r="AY80" s="33">
        <f>IF(G80&lt;250,0,IF(G80&lt;500,250,IF(G80&lt;750,"500",IF(G80&lt;1000,750,IF(G80&lt;1500,1000,IF(G80&lt;2000,1500,IF(G80&lt;2500,2000,IF(G80&lt;3000,2500,3000))))))))</f>
        <v>0</v>
      </c>
      <c r="AZ80" s="34">
        <v>0</v>
      </c>
      <c r="BA80" s="6">
        <f>AY80-AZ80</f>
        <v>0</v>
      </c>
      <c r="BB80" s="33" t="str">
        <f t="shared" si="1"/>
        <v>geen actie</v>
      </c>
      <c r="BC80" s="3">
        <v>79</v>
      </c>
    </row>
    <row r="81" spans="1:56" hidden="1" x14ac:dyDescent="0.3">
      <c r="A81" s="3">
        <v>80</v>
      </c>
      <c r="B81" s="3" t="str">
        <f>IF(A81=BC81,"v","x")</f>
        <v>v</v>
      </c>
      <c r="C81" s="76"/>
      <c r="D81" s="152"/>
      <c r="E81" s="6"/>
      <c r="F81" s="33"/>
      <c r="G81" s="33">
        <f>SUM(J81+N81+R81+V81+Z81+AD81+AH81+AL81+AP81+AT81+AX81)</f>
        <v>0</v>
      </c>
      <c r="H81" s="33"/>
      <c r="I81" s="151">
        <f>2018-H81</f>
        <v>2018</v>
      </c>
      <c r="J81" s="17">
        <v>0</v>
      </c>
      <c r="K81" s="30">
        <v>1</v>
      </c>
      <c r="L81" s="30"/>
      <c r="M81" s="30"/>
      <c r="N81" s="31">
        <f>SUM(L81*10+M81)/K81*10</f>
        <v>0</v>
      </c>
      <c r="O81" s="30">
        <v>1</v>
      </c>
      <c r="P81" s="30"/>
      <c r="Q81" s="30"/>
      <c r="R81" s="31">
        <f>SUM(P81*10+Q81)/O81*10</f>
        <v>0</v>
      </c>
      <c r="S81" s="30">
        <v>1</v>
      </c>
      <c r="T81" s="30"/>
      <c r="U81" s="30"/>
      <c r="V81" s="31">
        <f>SUM(T81*10+U81)/S81*10</f>
        <v>0</v>
      </c>
      <c r="W81" s="30">
        <v>1</v>
      </c>
      <c r="X81" s="30"/>
      <c r="Y81" s="30"/>
      <c r="Z81" s="31">
        <f>SUM(X81*10+Y81)/W81*10</f>
        <v>0</v>
      </c>
      <c r="AA81" s="30">
        <v>1</v>
      </c>
      <c r="AB81" s="30"/>
      <c r="AC81" s="30"/>
      <c r="AD81" s="31">
        <f>SUM(AB81*10+AC81)/AA81*10</f>
        <v>0</v>
      </c>
      <c r="AE81" s="30">
        <v>1</v>
      </c>
      <c r="AF81" s="30"/>
      <c r="AG81" s="30"/>
      <c r="AH81" s="31">
        <f>SUM(AF81*10+AG81)/AE81*10</f>
        <v>0</v>
      </c>
      <c r="AI81" s="30">
        <v>1</v>
      </c>
      <c r="AJ81" s="30"/>
      <c r="AK81" s="30"/>
      <c r="AL81" s="31">
        <f>SUM(AJ81*10+AK81)/AI81*10</f>
        <v>0</v>
      </c>
      <c r="AM81" s="30">
        <v>1</v>
      </c>
      <c r="AN81" s="30"/>
      <c r="AO81" s="30"/>
      <c r="AP81" s="31">
        <f>SUM(AN81*10+AO81)/AM81*10</f>
        <v>0</v>
      </c>
      <c r="AQ81" s="30">
        <v>1</v>
      </c>
      <c r="AR81" s="30"/>
      <c r="AS81" s="30"/>
      <c r="AT81" s="31">
        <f>SUM(AR81*10+AS81)/AQ81*10</f>
        <v>0</v>
      </c>
      <c r="AU81" s="30">
        <v>1</v>
      </c>
      <c r="AV81" s="30"/>
      <c r="AW81" s="30"/>
      <c r="AX81" s="31">
        <f>SUM(AV81*10+AW81)/AU81*10</f>
        <v>0</v>
      </c>
      <c r="AY81" s="33">
        <f>IF(G81&lt;250,0,IF(G81&lt;500,250,IF(G81&lt;750,"500",IF(G81&lt;1000,750,IF(G81&lt;1500,1000,IF(G81&lt;2000,1500,IF(G81&lt;2500,2000,IF(G81&lt;3000,2500,3000))))))))</f>
        <v>0</v>
      </c>
      <c r="AZ81" s="34">
        <v>0</v>
      </c>
      <c r="BA81" s="6">
        <f>AY81-AZ81</f>
        <v>0</v>
      </c>
      <c r="BB81" s="33" t="str">
        <f t="shared" si="1"/>
        <v>geen actie</v>
      </c>
      <c r="BC81" s="3">
        <v>80</v>
      </c>
    </row>
    <row r="82" spans="1:56" hidden="1" x14ac:dyDescent="0.3">
      <c r="A82" s="3">
        <v>81</v>
      </c>
      <c r="B82" s="3" t="str">
        <f>IF(A82=BC82,"v","x")</f>
        <v>v</v>
      </c>
      <c r="C82" s="76"/>
      <c r="D82" s="152"/>
      <c r="E82" s="6"/>
      <c r="F82" s="6"/>
      <c r="G82" s="33">
        <f>SUM(J82+N82+R82+V82+Z82+AD82+AH82+AL82+AP82+AT82+AX82)</f>
        <v>0</v>
      </c>
      <c r="H82" s="6"/>
      <c r="I82" s="151">
        <f>2018-H82</f>
        <v>2018</v>
      </c>
      <c r="J82" s="17">
        <v>0</v>
      </c>
      <c r="K82" s="30">
        <v>1</v>
      </c>
      <c r="L82" s="30"/>
      <c r="M82" s="30"/>
      <c r="N82" s="31">
        <f>SUM(L82*10+M82)/K82*10</f>
        <v>0</v>
      </c>
      <c r="O82" s="30">
        <v>1</v>
      </c>
      <c r="P82" s="30"/>
      <c r="Q82" s="30"/>
      <c r="R82" s="31">
        <f>SUM(P82*10+Q82)/O82*10</f>
        <v>0</v>
      </c>
      <c r="S82" s="30">
        <v>1</v>
      </c>
      <c r="T82" s="30"/>
      <c r="U82" s="30"/>
      <c r="V82" s="31">
        <f>SUM(T82*10+U82)/S82*10</f>
        <v>0</v>
      </c>
      <c r="W82" s="30">
        <v>1</v>
      </c>
      <c r="X82" s="30"/>
      <c r="Y82" s="30"/>
      <c r="Z82" s="31">
        <f>SUM(X82*10+Y82)/W82*10</f>
        <v>0</v>
      </c>
      <c r="AA82" s="30">
        <v>1</v>
      </c>
      <c r="AB82" s="30"/>
      <c r="AC82" s="30"/>
      <c r="AD82" s="31">
        <f>SUM(AB82*10+AC82)/AA82*10</f>
        <v>0</v>
      </c>
      <c r="AE82" s="30">
        <v>1</v>
      </c>
      <c r="AF82" s="30"/>
      <c r="AG82" s="30"/>
      <c r="AH82" s="31">
        <f>SUM(AF82*10+AG82)/AE82*10</f>
        <v>0</v>
      </c>
      <c r="AI82" s="30">
        <v>1</v>
      </c>
      <c r="AJ82" s="30"/>
      <c r="AK82" s="30"/>
      <c r="AL82" s="31">
        <f>SUM(AJ82*10+AK82)/AI82*10</f>
        <v>0</v>
      </c>
      <c r="AM82" s="30">
        <v>1</v>
      </c>
      <c r="AN82" s="30"/>
      <c r="AO82" s="30"/>
      <c r="AP82" s="31">
        <f>SUM(AN82*10+AO82)/AM82*10</f>
        <v>0</v>
      </c>
      <c r="AQ82" s="30">
        <v>1</v>
      </c>
      <c r="AR82" s="30"/>
      <c r="AS82" s="30"/>
      <c r="AT82" s="31">
        <f>SUM(AR82*10+AS82)/AQ82*10</f>
        <v>0</v>
      </c>
      <c r="AU82" s="30">
        <v>1</v>
      </c>
      <c r="AV82" s="30"/>
      <c r="AW82" s="30"/>
      <c r="AX82" s="31">
        <f>SUM(AV82*10+AW82)/AU82*10</f>
        <v>0</v>
      </c>
      <c r="AY82" s="33">
        <f>IF(G82&lt;250,0,IF(G82&lt;500,250,IF(G82&lt;750,"500",IF(G82&lt;1000,750,IF(G82&lt;1500,1000,IF(G82&lt;2000,1500,IF(G82&lt;2500,2000,IF(G82&lt;3000,2500,3000))))))))</f>
        <v>0</v>
      </c>
      <c r="AZ82" s="34">
        <v>0</v>
      </c>
      <c r="BA82" s="6">
        <f>AY82-AZ82</f>
        <v>0</v>
      </c>
      <c r="BB82" s="33" t="str">
        <f t="shared" si="1"/>
        <v>geen actie</v>
      </c>
      <c r="BC82" s="3">
        <v>81</v>
      </c>
    </row>
    <row r="83" spans="1:56" hidden="1" x14ac:dyDescent="0.3">
      <c r="A83" s="3">
        <v>82</v>
      </c>
      <c r="B83" s="3" t="str">
        <f>IF(A83=BC83,"v","x")</f>
        <v>v</v>
      </c>
      <c r="C83" s="76"/>
      <c r="D83" s="152"/>
      <c r="E83" s="6"/>
      <c r="F83" s="6"/>
      <c r="G83" s="33">
        <f>SUM(J83+N83+R83+V83+Z83+AD83+AH83+AL83+AP83+AT83+AX83)</f>
        <v>0</v>
      </c>
      <c r="H83" s="6"/>
      <c r="I83" s="151">
        <f>2018-H83</f>
        <v>2018</v>
      </c>
      <c r="J83" s="17">
        <v>0</v>
      </c>
      <c r="K83" s="30">
        <v>1</v>
      </c>
      <c r="L83" s="30"/>
      <c r="M83" s="30"/>
      <c r="N83" s="31">
        <f>SUM(L83*10+M83)/K83*10</f>
        <v>0</v>
      </c>
      <c r="O83" s="30">
        <v>1</v>
      </c>
      <c r="P83" s="30"/>
      <c r="Q83" s="30"/>
      <c r="R83" s="31">
        <f>SUM(P83*10+Q83)/O83*10</f>
        <v>0</v>
      </c>
      <c r="S83" s="30">
        <v>1</v>
      </c>
      <c r="T83" s="30"/>
      <c r="U83" s="30"/>
      <c r="V83" s="31">
        <f>SUM(T83*10+U83)/S83*10</f>
        <v>0</v>
      </c>
      <c r="W83" s="30">
        <v>1</v>
      </c>
      <c r="X83" s="30"/>
      <c r="Y83" s="30"/>
      <c r="Z83" s="31">
        <f>SUM(X83*10+Y83)/W83*10</f>
        <v>0</v>
      </c>
      <c r="AA83" s="30">
        <v>1</v>
      </c>
      <c r="AB83" s="30"/>
      <c r="AC83" s="30"/>
      <c r="AD83" s="31">
        <f>SUM(AB83*10+AC83)/AA83*10</f>
        <v>0</v>
      </c>
      <c r="AE83" s="30">
        <v>1</v>
      </c>
      <c r="AF83" s="30"/>
      <c r="AG83" s="30"/>
      <c r="AH83" s="31">
        <f>SUM(AF83*10+AG83)/AE83*10</f>
        <v>0</v>
      </c>
      <c r="AI83" s="30">
        <v>1</v>
      </c>
      <c r="AJ83" s="30"/>
      <c r="AK83" s="30"/>
      <c r="AL83" s="31">
        <f>SUM(AJ83*10+AK83)/AI83*10</f>
        <v>0</v>
      </c>
      <c r="AM83" s="30">
        <v>1</v>
      </c>
      <c r="AN83" s="30"/>
      <c r="AO83" s="30"/>
      <c r="AP83" s="31">
        <f>SUM(AN83*10+AO83)/AM83*10</f>
        <v>0</v>
      </c>
      <c r="AQ83" s="30">
        <v>1</v>
      </c>
      <c r="AR83" s="30"/>
      <c r="AS83" s="30"/>
      <c r="AT83" s="31">
        <f>SUM(AR83*10+AS83)/AQ83*10</f>
        <v>0</v>
      </c>
      <c r="AU83" s="30">
        <v>1</v>
      </c>
      <c r="AV83" s="30"/>
      <c r="AW83" s="30"/>
      <c r="AX83" s="31">
        <f>SUM(AV83*10+AW83)/AU83*10</f>
        <v>0</v>
      </c>
      <c r="AY83" s="33">
        <f>IF(G83&lt;250,0,IF(G83&lt;500,250,IF(G83&lt;750,"500",IF(G83&lt;1000,750,IF(G83&lt;1500,1000,IF(G83&lt;2000,1500,IF(G83&lt;2500,2000,IF(G83&lt;3000,2500,3000))))))))</f>
        <v>0</v>
      </c>
      <c r="AZ83" s="34">
        <v>0</v>
      </c>
      <c r="BA83" s="6">
        <f>AY83-AZ83</f>
        <v>0</v>
      </c>
      <c r="BB83" s="33" t="str">
        <f t="shared" si="1"/>
        <v>geen actie</v>
      </c>
      <c r="BC83" s="3">
        <v>82</v>
      </c>
      <c r="BD83" s="59"/>
    </row>
    <row r="84" spans="1:56" hidden="1" x14ac:dyDescent="0.3">
      <c r="A84" s="3">
        <v>83</v>
      </c>
      <c r="B84" s="3" t="str">
        <f>IF(A84=BC84,"v","x")</f>
        <v>v</v>
      </c>
      <c r="C84" s="76"/>
      <c r="D84" s="152"/>
      <c r="E84" s="6"/>
      <c r="F84" s="6"/>
      <c r="G84" s="33">
        <f>SUM(J84+N84+R84+V84+Z84+AD84+AH84+AL84+AP84+AT84+AX84)</f>
        <v>0</v>
      </c>
      <c r="H84" s="6"/>
      <c r="I84" s="151">
        <f>2018-H84</f>
        <v>2018</v>
      </c>
      <c r="J84" s="17">
        <v>0</v>
      </c>
      <c r="K84" s="30">
        <v>1</v>
      </c>
      <c r="L84" s="30"/>
      <c r="M84" s="30"/>
      <c r="N84" s="31">
        <f>SUM(L84*10+M84)/K84*10</f>
        <v>0</v>
      </c>
      <c r="O84" s="30">
        <v>1</v>
      </c>
      <c r="P84" s="30"/>
      <c r="Q84" s="30"/>
      <c r="R84" s="31">
        <f>SUM(P84*10+Q84)/O84*10</f>
        <v>0</v>
      </c>
      <c r="S84" s="30">
        <v>1</v>
      </c>
      <c r="T84" s="30"/>
      <c r="U84" s="30"/>
      <c r="V84" s="31">
        <f>SUM(T84*10+U84)/S84*10</f>
        <v>0</v>
      </c>
      <c r="W84" s="30">
        <v>1</v>
      </c>
      <c r="X84" s="30"/>
      <c r="Y84" s="30"/>
      <c r="Z84" s="31">
        <f>SUM(X84*10+Y84)/W84*10</f>
        <v>0</v>
      </c>
      <c r="AA84" s="30">
        <v>1</v>
      </c>
      <c r="AB84" s="30"/>
      <c r="AC84" s="30"/>
      <c r="AD84" s="31">
        <f>SUM(AB84*10+AC84)/AA84*10</f>
        <v>0</v>
      </c>
      <c r="AE84" s="30">
        <v>1</v>
      </c>
      <c r="AF84" s="30"/>
      <c r="AG84" s="30"/>
      <c r="AH84" s="31">
        <f>SUM(AF84*10+AG84)/AE84*10</f>
        <v>0</v>
      </c>
      <c r="AI84" s="30">
        <v>1</v>
      </c>
      <c r="AJ84" s="30"/>
      <c r="AK84" s="30"/>
      <c r="AL84" s="31">
        <f>SUM(AJ84*10+AK84)/AI84*10</f>
        <v>0</v>
      </c>
      <c r="AM84" s="30">
        <v>1</v>
      </c>
      <c r="AN84" s="30"/>
      <c r="AO84" s="30"/>
      <c r="AP84" s="31">
        <f>SUM(AN84*10+AO84)/AM84*10</f>
        <v>0</v>
      </c>
      <c r="AQ84" s="30">
        <v>1</v>
      </c>
      <c r="AR84" s="30"/>
      <c r="AS84" s="30"/>
      <c r="AT84" s="31">
        <f>SUM(AR84*10+AS84)/AQ84*10</f>
        <v>0</v>
      </c>
      <c r="AU84" s="30">
        <v>1</v>
      </c>
      <c r="AV84" s="30"/>
      <c r="AW84" s="30"/>
      <c r="AX84" s="31">
        <f>SUM(AV84*10+AW84)/AU84*10</f>
        <v>0</v>
      </c>
      <c r="AY84" s="33">
        <v>0</v>
      </c>
      <c r="AZ84" s="34">
        <v>0</v>
      </c>
      <c r="BA84" s="6">
        <f>AY84-AZ84</f>
        <v>0</v>
      </c>
      <c r="BB84" s="33" t="str">
        <f t="shared" si="1"/>
        <v>geen actie</v>
      </c>
      <c r="BC84" s="3">
        <v>83</v>
      </c>
    </row>
    <row r="85" spans="1:56" hidden="1" x14ac:dyDescent="0.3">
      <c r="A85" s="3">
        <v>84</v>
      </c>
      <c r="B85" s="3" t="str">
        <f>IF(A85=BC85,"v","x")</f>
        <v>v</v>
      </c>
      <c r="C85" s="76"/>
      <c r="D85" s="152"/>
      <c r="E85" s="6"/>
      <c r="F85" s="6"/>
      <c r="G85" s="33">
        <f>SUM(J85+N85+R85+V85+Z85+AD85+AH85+AL85+AP85+AT85+AX85)</f>
        <v>0</v>
      </c>
      <c r="H85" s="6"/>
      <c r="I85" s="151">
        <f>2018-H85</f>
        <v>2018</v>
      </c>
      <c r="J85" s="17">
        <v>0</v>
      </c>
      <c r="K85" s="30">
        <v>1</v>
      </c>
      <c r="L85" s="30"/>
      <c r="M85" s="30"/>
      <c r="N85" s="31">
        <f>SUM(L85*10+M85)/K85*10</f>
        <v>0</v>
      </c>
      <c r="O85" s="30">
        <v>1</v>
      </c>
      <c r="P85" s="30"/>
      <c r="Q85" s="30"/>
      <c r="R85" s="31">
        <f>SUM(P85*10+Q85)/O85*10</f>
        <v>0</v>
      </c>
      <c r="S85" s="30">
        <v>1</v>
      </c>
      <c r="T85" s="30"/>
      <c r="U85" s="30"/>
      <c r="V85" s="31">
        <f>SUM(T85*10+U85)/S85*10</f>
        <v>0</v>
      </c>
      <c r="W85" s="30">
        <v>1</v>
      </c>
      <c r="X85" s="30"/>
      <c r="Y85" s="30"/>
      <c r="Z85" s="31">
        <f>SUM(X85*10+Y85)/W85*10</f>
        <v>0</v>
      </c>
      <c r="AA85" s="30">
        <v>1</v>
      </c>
      <c r="AB85" s="30"/>
      <c r="AC85" s="30"/>
      <c r="AD85" s="31">
        <f>SUM(AB85*10+AC85)/AA85*10</f>
        <v>0</v>
      </c>
      <c r="AE85" s="30">
        <v>1</v>
      </c>
      <c r="AF85" s="30"/>
      <c r="AG85" s="30"/>
      <c r="AH85" s="31">
        <f>SUM(AF85*10+AG85)/AE85*10</f>
        <v>0</v>
      </c>
      <c r="AI85" s="30">
        <v>1</v>
      </c>
      <c r="AJ85" s="30"/>
      <c r="AK85" s="30"/>
      <c r="AL85" s="31">
        <f>SUM(AJ85*10+AK85)/AI85*10</f>
        <v>0</v>
      </c>
      <c r="AM85" s="30">
        <v>1</v>
      </c>
      <c r="AN85" s="30"/>
      <c r="AO85" s="30"/>
      <c r="AP85" s="31">
        <f>SUM(AN85*10+AO85)/AM85*10</f>
        <v>0</v>
      </c>
      <c r="AQ85" s="30">
        <v>1</v>
      </c>
      <c r="AR85" s="30"/>
      <c r="AS85" s="30"/>
      <c r="AT85" s="31">
        <f>SUM(AR85*10+AS85)/AQ85*10</f>
        <v>0</v>
      </c>
      <c r="AU85" s="30">
        <v>1</v>
      </c>
      <c r="AV85" s="30"/>
      <c r="AW85" s="30"/>
      <c r="AX85" s="31">
        <f>SUM(AV85*10+AW85)/AU85*10</f>
        <v>0</v>
      </c>
      <c r="AY85" s="33">
        <f>IF(G85&lt;250,0,IF(G85&lt;500,250,IF(G85&lt;750,"500",IF(G85&lt;1000,750,IF(G85&lt;1500,1000,IF(G85&lt;2000,1500,IF(G85&lt;2500,2000,IF(G85&lt;3000,2500,3000))))))))</f>
        <v>0</v>
      </c>
      <c r="AZ85" s="34">
        <v>0</v>
      </c>
      <c r="BA85" s="6">
        <f>AY85-AZ85</f>
        <v>0</v>
      </c>
      <c r="BB85" s="33" t="str">
        <f t="shared" si="1"/>
        <v>geen actie</v>
      </c>
      <c r="BC85" s="3">
        <v>84</v>
      </c>
      <c r="BD85" s="59"/>
    </row>
    <row r="86" spans="1:56" hidden="1" x14ac:dyDescent="0.3">
      <c r="A86" s="3">
        <v>85</v>
      </c>
      <c r="B86" s="3" t="str">
        <f>IF(A86=BC86,"v","x")</f>
        <v>v</v>
      </c>
      <c r="C86" s="76"/>
      <c r="D86" s="152"/>
      <c r="E86" s="6"/>
      <c r="F86" s="6"/>
      <c r="G86" s="33">
        <f>SUM(J86+N86+R86+V86+Z86+AD86+AH86+AL86+AP86+AT86+AX86)</f>
        <v>0</v>
      </c>
      <c r="H86" s="6"/>
      <c r="I86" s="151">
        <f>2018-H86</f>
        <v>2018</v>
      </c>
      <c r="J86" s="17">
        <v>0</v>
      </c>
      <c r="K86" s="30">
        <v>1</v>
      </c>
      <c r="L86" s="30"/>
      <c r="M86" s="30"/>
      <c r="N86" s="31">
        <f>SUM(L86*10+M86)/K86*10</f>
        <v>0</v>
      </c>
      <c r="O86" s="30">
        <v>1</v>
      </c>
      <c r="P86" s="30"/>
      <c r="Q86" s="30"/>
      <c r="R86" s="31">
        <f>SUM(P86*10+Q86)/O86*10</f>
        <v>0</v>
      </c>
      <c r="S86" s="30">
        <v>1</v>
      </c>
      <c r="T86" s="30"/>
      <c r="U86" s="30"/>
      <c r="V86" s="31">
        <f>SUM(T86*10+U86)/S86*10</f>
        <v>0</v>
      </c>
      <c r="W86" s="30">
        <v>1</v>
      </c>
      <c r="X86" s="30"/>
      <c r="Y86" s="30"/>
      <c r="Z86" s="31">
        <f>SUM(X86*10+Y86)/W86*10</f>
        <v>0</v>
      </c>
      <c r="AA86" s="30">
        <v>1</v>
      </c>
      <c r="AB86" s="30"/>
      <c r="AC86" s="30"/>
      <c r="AD86" s="31">
        <f>SUM(AB86*10+AC86)/AA86*10</f>
        <v>0</v>
      </c>
      <c r="AE86" s="30">
        <v>1</v>
      </c>
      <c r="AF86" s="30"/>
      <c r="AG86" s="30"/>
      <c r="AH86" s="31">
        <f>SUM(AF86*10+AG86)/AE86*10</f>
        <v>0</v>
      </c>
      <c r="AI86" s="30">
        <v>1</v>
      </c>
      <c r="AJ86" s="30"/>
      <c r="AK86" s="30"/>
      <c r="AL86" s="31">
        <f>SUM(AJ86*10+AK86)/AI86*10</f>
        <v>0</v>
      </c>
      <c r="AM86" s="30">
        <v>1</v>
      </c>
      <c r="AN86" s="30"/>
      <c r="AO86" s="30"/>
      <c r="AP86" s="31">
        <f>SUM(AN86*10+AO86)/AM86*10</f>
        <v>0</v>
      </c>
      <c r="AQ86" s="30">
        <v>1</v>
      </c>
      <c r="AR86" s="30"/>
      <c r="AS86" s="30"/>
      <c r="AT86" s="31">
        <f>SUM(AR86*10+AS86)/AQ86*10</f>
        <v>0</v>
      </c>
      <c r="AU86" s="30">
        <v>1</v>
      </c>
      <c r="AV86" s="30"/>
      <c r="AW86" s="30"/>
      <c r="AX86" s="31">
        <f>SUM(AV86*10+AW86)/AU86*10</f>
        <v>0</v>
      </c>
      <c r="AY86" s="33">
        <f>IF(G86&lt;250,0,IF(G86&lt;500,250,IF(G86&lt;750,"500",IF(G86&lt;1000,750,IF(G86&lt;1500,1000,IF(G86&lt;2000,1500,IF(G86&lt;2500,2000,IF(G86&lt;3000,2500,3000))))))))</f>
        <v>0</v>
      </c>
      <c r="AZ86" s="34">
        <v>0</v>
      </c>
      <c r="BA86" s="6">
        <f>AY86-AZ86</f>
        <v>0</v>
      </c>
      <c r="BB86" s="33" t="str">
        <f t="shared" si="1"/>
        <v>geen actie</v>
      </c>
      <c r="BC86" s="3">
        <v>85</v>
      </c>
    </row>
    <row r="87" spans="1:56" hidden="1" x14ac:dyDescent="0.3">
      <c r="A87" s="3">
        <v>86</v>
      </c>
      <c r="B87" s="3" t="str">
        <f>IF(A87=BC87,"v","x")</f>
        <v>v</v>
      </c>
      <c r="C87" s="76"/>
      <c r="D87" s="152"/>
      <c r="E87" s="6"/>
      <c r="F87" s="6"/>
      <c r="G87" s="33">
        <f>SUM(J87+N87+R87+V87+Z87+AD87+AH87+AL87+AP87+AT87+AX87)</f>
        <v>0</v>
      </c>
      <c r="H87" s="6"/>
      <c r="I87" s="151">
        <f>2018-H87</f>
        <v>2018</v>
      </c>
      <c r="J87" s="17">
        <v>0</v>
      </c>
      <c r="K87" s="30">
        <v>1</v>
      </c>
      <c r="L87" s="30"/>
      <c r="M87" s="30"/>
      <c r="N87" s="31">
        <f>SUM(L87*10+M87)/K87*10</f>
        <v>0</v>
      </c>
      <c r="O87" s="30">
        <v>1</v>
      </c>
      <c r="P87" s="30"/>
      <c r="Q87" s="30"/>
      <c r="R87" s="31">
        <f>SUM(P87*10+Q87)/O87*10</f>
        <v>0</v>
      </c>
      <c r="S87" s="30">
        <v>1</v>
      </c>
      <c r="T87" s="30"/>
      <c r="U87" s="30"/>
      <c r="V87" s="31">
        <f>SUM(T87*10+U87)/S87*10</f>
        <v>0</v>
      </c>
      <c r="W87" s="30">
        <v>1</v>
      </c>
      <c r="X87" s="30"/>
      <c r="Y87" s="30"/>
      <c r="Z87" s="31">
        <f>SUM(X87*10+Y87)/W87*10</f>
        <v>0</v>
      </c>
      <c r="AA87" s="30">
        <v>1</v>
      </c>
      <c r="AB87" s="30"/>
      <c r="AC87" s="30"/>
      <c r="AD87" s="31">
        <f>SUM(AB87*10+AC87)/AA87*10</f>
        <v>0</v>
      </c>
      <c r="AE87" s="30">
        <v>1</v>
      </c>
      <c r="AF87" s="30"/>
      <c r="AG87" s="30"/>
      <c r="AH87" s="31">
        <f>SUM(AF87*10+AG87)/AE87*10</f>
        <v>0</v>
      </c>
      <c r="AI87" s="30">
        <v>1</v>
      </c>
      <c r="AJ87" s="30"/>
      <c r="AK87" s="30"/>
      <c r="AL87" s="31">
        <f>SUM(AJ87*10+AK87)/AI87*10</f>
        <v>0</v>
      </c>
      <c r="AM87" s="30">
        <v>1</v>
      </c>
      <c r="AN87" s="30"/>
      <c r="AO87" s="30"/>
      <c r="AP87" s="31">
        <f>SUM(AN87*10+AO87)/AM87*10</f>
        <v>0</v>
      </c>
      <c r="AQ87" s="30">
        <v>1</v>
      </c>
      <c r="AR87" s="30"/>
      <c r="AS87" s="30"/>
      <c r="AT87" s="31">
        <f>SUM(AR87*10+AS87)/AQ87*10</f>
        <v>0</v>
      </c>
      <c r="AU87" s="30">
        <v>1</v>
      </c>
      <c r="AV87" s="30"/>
      <c r="AW87" s="30"/>
      <c r="AX87" s="31">
        <f>SUM(AV87*10+AW87)/AU87*10</f>
        <v>0</v>
      </c>
      <c r="AY87" s="33">
        <f>IF(G87&lt;250,0,IF(G87&lt;500,250,IF(G87&lt;750,"500",IF(G87&lt;1000,750,IF(G87&lt;1500,1000,IF(G87&lt;2000,1500,IF(G87&lt;2500,2000,IF(G87&lt;3000,2500,3000))))))))</f>
        <v>0</v>
      </c>
      <c r="AZ87" s="34">
        <v>0</v>
      </c>
      <c r="BA87" s="6">
        <f>AY87-AZ87</f>
        <v>0</v>
      </c>
      <c r="BB87" s="33" t="str">
        <f t="shared" si="1"/>
        <v>geen actie</v>
      </c>
      <c r="BC87" s="3">
        <v>86</v>
      </c>
    </row>
    <row r="88" spans="1:56" hidden="1" x14ac:dyDescent="0.3">
      <c r="A88" s="3">
        <v>87</v>
      </c>
      <c r="B88" s="3" t="str">
        <f>IF(A88=BC88,"v","x")</f>
        <v>v</v>
      </c>
      <c r="C88" s="76"/>
      <c r="D88" s="152"/>
      <c r="E88" s="71"/>
      <c r="F88" s="3"/>
      <c r="G88" s="33">
        <f>SUM(J88+N88+R88+V88+Z88+AD88+AH88+AL88+AP88+AT88+AX88)</f>
        <v>0</v>
      </c>
      <c r="H88" s="6"/>
      <c r="I88" s="151">
        <f>2018-H88</f>
        <v>2018</v>
      </c>
      <c r="J88" s="17">
        <v>0</v>
      </c>
      <c r="K88" s="30">
        <v>1</v>
      </c>
      <c r="L88" s="30"/>
      <c r="M88" s="30"/>
      <c r="N88" s="31">
        <f>SUM(L88*10+M88)/K88*10</f>
        <v>0</v>
      </c>
      <c r="O88" s="30">
        <v>1</v>
      </c>
      <c r="P88" s="30"/>
      <c r="Q88" s="30"/>
      <c r="R88" s="31">
        <f>SUM(P88*10+Q88)/O88*10</f>
        <v>0</v>
      </c>
      <c r="S88" s="30">
        <v>1</v>
      </c>
      <c r="T88" s="30"/>
      <c r="U88" s="30"/>
      <c r="V88" s="31">
        <f>SUM(T88*10+U88)/S88*10</f>
        <v>0</v>
      </c>
      <c r="W88" s="30">
        <v>1</v>
      </c>
      <c r="X88" s="30"/>
      <c r="Y88" s="30"/>
      <c r="Z88" s="31">
        <f>SUM(X88*10+Y88)/W88*10</f>
        <v>0</v>
      </c>
      <c r="AA88" s="30">
        <v>1</v>
      </c>
      <c r="AB88" s="30"/>
      <c r="AC88" s="30"/>
      <c r="AD88" s="31">
        <f>SUM(AB88*10+AC88)/AA88*10</f>
        <v>0</v>
      </c>
      <c r="AE88" s="30">
        <v>1</v>
      </c>
      <c r="AF88" s="30"/>
      <c r="AG88" s="30"/>
      <c r="AH88" s="31">
        <f>SUM(AF88*10+AG88)/AE88*10</f>
        <v>0</v>
      </c>
      <c r="AI88" s="30">
        <v>1</v>
      </c>
      <c r="AJ88" s="30"/>
      <c r="AK88" s="30"/>
      <c r="AL88" s="31">
        <f>SUM(AJ88*10+AK88)/AI88*10</f>
        <v>0</v>
      </c>
      <c r="AM88" s="30">
        <v>1</v>
      </c>
      <c r="AN88" s="30"/>
      <c r="AO88" s="30"/>
      <c r="AP88" s="31">
        <f>SUM(AN88*10+AO88)/AM88*10</f>
        <v>0</v>
      </c>
      <c r="AQ88" s="30">
        <v>1</v>
      </c>
      <c r="AR88" s="30"/>
      <c r="AS88" s="30"/>
      <c r="AT88" s="31">
        <f>SUM(AR88*10+AS88)/AQ88*10</f>
        <v>0</v>
      </c>
      <c r="AU88" s="30">
        <v>1</v>
      </c>
      <c r="AV88" s="30"/>
      <c r="AW88" s="30"/>
      <c r="AX88" s="31">
        <f>SUM(AV88*10+AW88)/AU88*10</f>
        <v>0</v>
      </c>
      <c r="AY88" s="33">
        <f>IF(G88&lt;250,0,IF(G88&lt;500,250,IF(G88&lt;750,"500",IF(G88&lt;1000,750,IF(G88&lt;1500,1000,IF(G88&lt;2000,1500,IF(G88&lt;2500,2000,IF(G88&lt;3000,2500,3000))))))))</f>
        <v>0</v>
      </c>
      <c r="AZ88" s="34">
        <v>0</v>
      </c>
      <c r="BA88" s="6">
        <f>AY88-AZ88</f>
        <v>0</v>
      </c>
      <c r="BB88" s="33" t="str">
        <f t="shared" si="1"/>
        <v>geen actie</v>
      </c>
      <c r="BC88" s="3">
        <v>87</v>
      </c>
    </row>
    <row r="89" spans="1:56" hidden="1" x14ac:dyDescent="0.3">
      <c r="A89" s="3">
        <v>88</v>
      </c>
      <c r="B89" s="3" t="str">
        <f>IF(A89=BC89,"v","x")</f>
        <v>v</v>
      </c>
      <c r="C89" s="76"/>
      <c r="D89" s="152"/>
      <c r="E89" s="6"/>
      <c r="F89" s="6"/>
      <c r="G89" s="33">
        <f>SUM(J89+N89+R89+V89+Z89+AD89+AH89+AL89+AP89+AT89+AX89)</f>
        <v>0</v>
      </c>
      <c r="H89" s="6"/>
      <c r="I89" s="151">
        <f>2018-H89</f>
        <v>2018</v>
      </c>
      <c r="J89" s="17">
        <v>0</v>
      </c>
      <c r="K89" s="30">
        <v>1</v>
      </c>
      <c r="L89" s="30"/>
      <c r="M89" s="30"/>
      <c r="N89" s="31">
        <f>SUM(L89*10+M89)/K89*10</f>
        <v>0</v>
      </c>
      <c r="O89" s="30">
        <v>1</v>
      </c>
      <c r="P89" s="30"/>
      <c r="Q89" s="30"/>
      <c r="R89" s="31">
        <f>SUM(P89*10+Q89)/O89*10</f>
        <v>0</v>
      </c>
      <c r="S89" s="30">
        <v>1</v>
      </c>
      <c r="T89" s="30"/>
      <c r="U89" s="30"/>
      <c r="V89" s="31">
        <f>SUM(T89*10+U89)/S89*10</f>
        <v>0</v>
      </c>
      <c r="W89" s="30">
        <v>1</v>
      </c>
      <c r="X89" s="30"/>
      <c r="Y89" s="30"/>
      <c r="Z89" s="31">
        <f>SUM(X89*10+Y89)/W89*10</f>
        <v>0</v>
      </c>
      <c r="AA89" s="30">
        <v>1</v>
      </c>
      <c r="AB89" s="30"/>
      <c r="AC89" s="30"/>
      <c r="AD89" s="31">
        <f>SUM(AB89*10+AC89)/AA89*10</f>
        <v>0</v>
      </c>
      <c r="AE89" s="30">
        <v>1</v>
      </c>
      <c r="AF89" s="30"/>
      <c r="AG89" s="30"/>
      <c r="AH89" s="31">
        <f>SUM(AF89*10+AG89)/AE89*10</f>
        <v>0</v>
      </c>
      <c r="AI89" s="30">
        <v>1</v>
      </c>
      <c r="AJ89" s="30"/>
      <c r="AK89" s="30"/>
      <c r="AL89" s="31">
        <f>SUM(AJ89*10+AK89)/AI89*10</f>
        <v>0</v>
      </c>
      <c r="AM89" s="30">
        <v>1</v>
      </c>
      <c r="AN89" s="30"/>
      <c r="AO89" s="30"/>
      <c r="AP89" s="31">
        <f>SUM(AN89*10+AO89)/AM89*10</f>
        <v>0</v>
      </c>
      <c r="AQ89" s="30">
        <v>1</v>
      </c>
      <c r="AR89" s="30"/>
      <c r="AS89" s="30"/>
      <c r="AT89" s="31">
        <f>SUM(AR89*10+AS89)/AQ89*10</f>
        <v>0</v>
      </c>
      <c r="AU89" s="30">
        <v>1</v>
      </c>
      <c r="AV89" s="30"/>
      <c r="AW89" s="30"/>
      <c r="AX89" s="31">
        <f>SUM(AV89*10+AW89)/AU89*10</f>
        <v>0</v>
      </c>
      <c r="AY89" s="33">
        <f>IF(G89&lt;250,0,IF(G89&lt;500,250,IF(G89&lt;750,"500",IF(G89&lt;1000,750,IF(G89&lt;1500,1000,IF(G89&lt;2000,1500,IF(G89&lt;2500,2000,IF(G89&lt;3000,2500,3000))))))))</f>
        <v>0</v>
      </c>
      <c r="AZ89" s="34">
        <v>0</v>
      </c>
      <c r="BA89" s="6">
        <f>AY89-AZ89</f>
        <v>0</v>
      </c>
      <c r="BB89" s="33" t="str">
        <f t="shared" si="1"/>
        <v>geen actie</v>
      </c>
      <c r="BC89" s="3">
        <v>88</v>
      </c>
      <c r="BD89" s="59"/>
    </row>
    <row r="90" spans="1:56" hidden="1" x14ac:dyDescent="0.3">
      <c r="A90" s="3">
        <v>89</v>
      </c>
      <c r="B90" s="3" t="str">
        <f>IF(A90=BC90,"v","x")</f>
        <v>v</v>
      </c>
      <c r="C90" s="76"/>
      <c r="D90" s="152"/>
      <c r="E90" s="6"/>
      <c r="F90" s="6"/>
      <c r="G90" s="33">
        <f>SUM(J90+N90+R90+V90+Z90+AD90+AH90+AL90+AP90+AT90+AX90)</f>
        <v>0</v>
      </c>
      <c r="H90" s="6"/>
      <c r="I90" s="151">
        <f>2018-H90</f>
        <v>2018</v>
      </c>
      <c r="J90" s="17">
        <v>0</v>
      </c>
      <c r="K90" s="30">
        <v>1</v>
      </c>
      <c r="L90" s="30"/>
      <c r="M90" s="30"/>
      <c r="N90" s="31">
        <f>SUM(L90*10+M90)/K90*10</f>
        <v>0</v>
      </c>
      <c r="O90" s="30">
        <v>1</v>
      </c>
      <c r="P90" s="30"/>
      <c r="Q90" s="30"/>
      <c r="R90" s="31">
        <f>SUM(P90*10+Q90)/O90*10</f>
        <v>0</v>
      </c>
      <c r="S90" s="30">
        <v>1</v>
      </c>
      <c r="T90" s="30"/>
      <c r="U90" s="30"/>
      <c r="V90" s="31">
        <f>SUM(T90*10+U90)/S90*10</f>
        <v>0</v>
      </c>
      <c r="W90" s="30">
        <v>1</v>
      </c>
      <c r="X90" s="30"/>
      <c r="Y90" s="30"/>
      <c r="Z90" s="31">
        <f>SUM(X90*10+Y90)/W90*10</f>
        <v>0</v>
      </c>
      <c r="AA90" s="30">
        <v>1</v>
      </c>
      <c r="AB90" s="30"/>
      <c r="AC90" s="30"/>
      <c r="AD90" s="31">
        <f>SUM(AB90*10+AC90)/AA90*10</f>
        <v>0</v>
      </c>
      <c r="AE90" s="30">
        <v>1</v>
      </c>
      <c r="AF90" s="30"/>
      <c r="AG90" s="30"/>
      <c r="AH90" s="31">
        <f>SUM(AF90*10+AG90)/AE90*10</f>
        <v>0</v>
      </c>
      <c r="AI90" s="30">
        <v>1</v>
      </c>
      <c r="AJ90" s="30"/>
      <c r="AK90" s="30"/>
      <c r="AL90" s="31">
        <f>SUM(AJ90*10+AK90)/AI90*10</f>
        <v>0</v>
      </c>
      <c r="AM90" s="30">
        <v>1</v>
      </c>
      <c r="AN90" s="30"/>
      <c r="AO90" s="30"/>
      <c r="AP90" s="31">
        <f>SUM(AN90*10+AO90)/AM90*10</f>
        <v>0</v>
      </c>
      <c r="AQ90" s="30">
        <v>1</v>
      </c>
      <c r="AR90" s="30"/>
      <c r="AS90" s="30"/>
      <c r="AT90" s="31">
        <f>SUM(AR90*10+AS90)/AQ90*10</f>
        <v>0</v>
      </c>
      <c r="AU90" s="30">
        <v>1</v>
      </c>
      <c r="AV90" s="30"/>
      <c r="AW90" s="30"/>
      <c r="AX90" s="31">
        <f>SUM(AV90*10+AW90)/AU90*10</f>
        <v>0</v>
      </c>
      <c r="AY90" s="33">
        <f>IF(G90&lt;250,0,IF(G90&lt;500,250,IF(G90&lt;750,"500",IF(G90&lt;1000,750,IF(G90&lt;1500,1000,IF(G90&lt;2000,1500,IF(G90&lt;2500,2000,IF(G90&lt;3000,2500,3000))))))))</f>
        <v>0</v>
      </c>
      <c r="AZ90" s="34">
        <v>0</v>
      </c>
      <c r="BA90" s="6">
        <f>AY90-AZ90</f>
        <v>0</v>
      </c>
      <c r="BB90" s="33" t="str">
        <f t="shared" si="1"/>
        <v>geen actie</v>
      </c>
      <c r="BC90" s="3">
        <v>89</v>
      </c>
    </row>
    <row r="91" spans="1:56" hidden="1" x14ac:dyDescent="0.3">
      <c r="A91" s="3">
        <v>90</v>
      </c>
      <c r="B91" s="3" t="str">
        <f>IF(A91=BC91,"v","x")</f>
        <v>v</v>
      </c>
      <c r="C91" s="76"/>
      <c r="D91" s="152"/>
      <c r="E91" s="6"/>
      <c r="F91" s="6"/>
      <c r="G91" s="33">
        <f>SUM(J91+N91+R91+V91+Z91+AD91+AH91+AL91+AP91+AT91+AX91)</f>
        <v>0</v>
      </c>
      <c r="H91" s="6"/>
      <c r="I91" s="151">
        <f>2018-H91</f>
        <v>2018</v>
      </c>
      <c r="J91" s="17">
        <v>0</v>
      </c>
      <c r="K91" s="30">
        <v>1</v>
      </c>
      <c r="L91" s="30"/>
      <c r="M91" s="30"/>
      <c r="N91" s="31">
        <f>SUM(L91*10+M91)/K91*10</f>
        <v>0</v>
      </c>
      <c r="O91" s="30">
        <v>1</v>
      </c>
      <c r="P91" s="30"/>
      <c r="Q91" s="30"/>
      <c r="R91" s="31">
        <f>SUM(P91*10+Q91)/O91*10</f>
        <v>0</v>
      </c>
      <c r="S91" s="30">
        <v>1</v>
      </c>
      <c r="T91" s="30"/>
      <c r="U91" s="30"/>
      <c r="V91" s="31">
        <f>SUM(T91*10+U91)/S91*10</f>
        <v>0</v>
      </c>
      <c r="W91" s="30">
        <v>1</v>
      </c>
      <c r="X91" s="30"/>
      <c r="Y91" s="30"/>
      <c r="Z91" s="31">
        <f>SUM(X91*10+Y91)/W91*10</f>
        <v>0</v>
      </c>
      <c r="AA91" s="30">
        <v>1</v>
      </c>
      <c r="AB91" s="30"/>
      <c r="AC91" s="30"/>
      <c r="AD91" s="31">
        <f>SUM(AB91*10+AC91)/AA91*10</f>
        <v>0</v>
      </c>
      <c r="AE91" s="30">
        <v>1</v>
      </c>
      <c r="AF91" s="30"/>
      <c r="AG91" s="30"/>
      <c r="AH91" s="31">
        <f>SUM(AF91*10+AG91)/AE91*10</f>
        <v>0</v>
      </c>
      <c r="AI91" s="30">
        <v>1</v>
      </c>
      <c r="AJ91" s="30"/>
      <c r="AK91" s="30"/>
      <c r="AL91" s="31">
        <f>SUM(AJ91*10+AK91)/AI91*10</f>
        <v>0</v>
      </c>
      <c r="AM91" s="30">
        <v>1</v>
      </c>
      <c r="AN91" s="30"/>
      <c r="AO91" s="30"/>
      <c r="AP91" s="31">
        <f>SUM(AN91*10+AO91)/AM91*10</f>
        <v>0</v>
      </c>
      <c r="AQ91" s="30">
        <v>1</v>
      </c>
      <c r="AR91" s="30"/>
      <c r="AS91" s="30"/>
      <c r="AT91" s="31">
        <f>SUM(AR91*10+AS91)/AQ91*10</f>
        <v>0</v>
      </c>
      <c r="AU91" s="30">
        <v>1</v>
      </c>
      <c r="AV91" s="30"/>
      <c r="AW91" s="30"/>
      <c r="AX91" s="31">
        <f>SUM(AV91*10+AW91)/AU91*10</f>
        <v>0</v>
      </c>
      <c r="AY91" s="33">
        <f>IF(G91&lt;250,0,IF(G91&lt;500,250,IF(G91&lt;750,"500",IF(G91&lt;1000,750,IF(G91&lt;1500,1000,IF(G91&lt;2000,1500,IF(G91&lt;2500,2000,IF(G91&lt;3000,2500,3000))))))))</f>
        <v>0</v>
      </c>
      <c r="AZ91" s="34">
        <v>0</v>
      </c>
      <c r="BA91" s="6">
        <f>AY91-AZ91</f>
        <v>0</v>
      </c>
      <c r="BB91" s="33" t="str">
        <f t="shared" si="1"/>
        <v>geen actie</v>
      </c>
      <c r="BC91" s="3">
        <v>90</v>
      </c>
    </row>
    <row r="92" spans="1:56" hidden="1" x14ac:dyDescent="0.3">
      <c r="A92" s="3">
        <v>91</v>
      </c>
      <c r="B92" s="3" t="str">
        <f>IF(A92=BC92,"v","x")</f>
        <v>v</v>
      </c>
      <c r="C92" s="76"/>
      <c r="D92" s="152"/>
      <c r="E92" s="6"/>
      <c r="F92" s="6"/>
      <c r="G92" s="33">
        <f>SUM(J92+N92+R92+V92+Z92+AD92+AH92+AL92+AP92+AT92+AX92)</f>
        <v>0</v>
      </c>
      <c r="H92" s="6"/>
      <c r="I92" s="151">
        <f>2018-H92</f>
        <v>2018</v>
      </c>
      <c r="J92" s="17">
        <v>0</v>
      </c>
      <c r="K92" s="30">
        <v>1</v>
      </c>
      <c r="L92" s="30"/>
      <c r="M92" s="30"/>
      <c r="N92" s="31">
        <f>SUM(L92*10+M92)/K92*10</f>
        <v>0</v>
      </c>
      <c r="O92" s="30">
        <v>1</v>
      </c>
      <c r="P92" s="30"/>
      <c r="Q92" s="30"/>
      <c r="R92" s="31">
        <f>SUM(P92*10+Q92)/O92*10</f>
        <v>0</v>
      </c>
      <c r="S92" s="30">
        <v>1</v>
      </c>
      <c r="T92" s="30"/>
      <c r="U92" s="30"/>
      <c r="V92" s="31">
        <f>SUM(T92*10+U92)/S92*10</f>
        <v>0</v>
      </c>
      <c r="W92" s="30">
        <v>1</v>
      </c>
      <c r="X92" s="30"/>
      <c r="Y92" s="30"/>
      <c r="Z92" s="31">
        <f>SUM(X92*10+Y92)/W92*10</f>
        <v>0</v>
      </c>
      <c r="AA92" s="30">
        <v>1</v>
      </c>
      <c r="AB92" s="30"/>
      <c r="AC92" s="30"/>
      <c r="AD92" s="31">
        <f>SUM(AB92*10+AC92)/AA92*10</f>
        <v>0</v>
      </c>
      <c r="AE92" s="30">
        <v>1</v>
      </c>
      <c r="AF92" s="30"/>
      <c r="AG92" s="30"/>
      <c r="AH92" s="31">
        <f>SUM(AF92*10+AG92)/AE92*10</f>
        <v>0</v>
      </c>
      <c r="AI92" s="30">
        <v>1</v>
      </c>
      <c r="AJ92" s="30"/>
      <c r="AK92" s="30"/>
      <c r="AL92" s="31">
        <f>SUM(AJ92*10+AK92)/AI92*10</f>
        <v>0</v>
      </c>
      <c r="AM92" s="30">
        <v>1</v>
      </c>
      <c r="AN92" s="30"/>
      <c r="AO92" s="30"/>
      <c r="AP92" s="31">
        <f>SUM(AN92*10+AO92)/AM92*10</f>
        <v>0</v>
      </c>
      <c r="AQ92" s="30">
        <v>1</v>
      </c>
      <c r="AR92" s="30"/>
      <c r="AS92" s="30"/>
      <c r="AT92" s="31">
        <f>SUM(AR92*10+AS92)/AQ92*10</f>
        <v>0</v>
      </c>
      <c r="AU92" s="30">
        <v>1</v>
      </c>
      <c r="AV92" s="30"/>
      <c r="AW92" s="30"/>
      <c r="AX92" s="31">
        <f>SUM(AV92*10+AW92)/AU92*10</f>
        <v>0</v>
      </c>
      <c r="AY92" s="33">
        <f>IF(G92&lt;250,0,IF(G92&lt;500,250,IF(G92&lt;750,"500",IF(G92&lt;1000,750,IF(G92&lt;1500,1000,IF(G92&lt;2000,1500,IF(G92&lt;2500,2000,IF(G92&lt;3000,2500,3000))))))))</f>
        <v>0</v>
      </c>
      <c r="AZ92" s="34">
        <v>0</v>
      </c>
      <c r="BA92" s="6">
        <f>AY92-AZ92</f>
        <v>0</v>
      </c>
      <c r="BB92" s="33" t="str">
        <f t="shared" si="1"/>
        <v>geen actie</v>
      </c>
      <c r="BC92" s="3">
        <v>91</v>
      </c>
    </row>
    <row r="93" spans="1:56" hidden="1" x14ac:dyDescent="0.3">
      <c r="A93" s="3">
        <v>92</v>
      </c>
      <c r="B93" s="3" t="str">
        <f>IF(A93=BC93,"v","x")</f>
        <v>v</v>
      </c>
      <c r="C93" s="76"/>
      <c r="D93" s="152"/>
      <c r="E93" s="6"/>
      <c r="F93" s="6"/>
      <c r="G93" s="33">
        <f>SUM(J93+N93+R93+V93+Z93+AD93+AH93+AL93+AP93+AT93+AX93)</f>
        <v>0</v>
      </c>
      <c r="H93" s="6"/>
      <c r="I93" s="151">
        <f>2018-H93</f>
        <v>2018</v>
      </c>
      <c r="J93" s="17">
        <v>0</v>
      </c>
      <c r="K93" s="30">
        <v>1</v>
      </c>
      <c r="L93" s="30"/>
      <c r="M93" s="30"/>
      <c r="N93" s="31">
        <f>SUM(L93*10+M93)/K93*10</f>
        <v>0</v>
      </c>
      <c r="O93" s="30">
        <v>1</v>
      </c>
      <c r="P93" s="30"/>
      <c r="Q93" s="30"/>
      <c r="R93" s="31">
        <f>SUM(P93*10+Q93)/O93*10</f>
        <v>0</v>
      </c>
      <c r="S93" s="30">
        <v>1</v>
      </c>
      <c r="T93" s="30"/>
      <c r="U93" s="30"/>
      <c r="V93" s="31">
        <f>SUM(T93*10+U93)/S93*10</f>
        <v>0</v>
      </c>
      <c r="W93" s="30">
        <v>1</v>
      </c>
      <c r="X93" s="30"/>
      <c r="Y93" s="30"/>
      <c r="Z93" s="31">
        <f>SUM(X93*10+Y93)/W93*10</f>
        <v>0</v>
      </c>
      <c r="AA93" s="30">
        <v>1</v>
      </c>
      <c r="AB93" s="30"/>
      <c r="AC93" s="30"/>
      <c r="AD93" s="31">
        <f>SUM(AB93*10+AC93)/AA93*10</f>
        <v>0</v>
      </c>
      <c r="AE93" s="30">
        <v>1</v>
      </c>
      <c r="AF93" s="30"/>
      <c r="AG93" s="30"/>
      <c r="AH93" s="31">
        <f>SUM(AF93*10+AG93)/AE93*10</f>
        <v>0</v>
      </c>
      <c r="AI93" s="30">
        <v>1</v>
      </c>
      <c r="AJ93" s="30"/>
      <c r="AK93" s="30"/>
      <c r="AL93" s="31">
        <f>SUM(AJ93*10+AK93)/AI93*10</f>
        <v>0</v>
      </c>
      <c r="AM93" s="30">
        <v>1</v>
      </c>
      <c r="AN93" s="30"/>
      <c r="AO93" s="30"/>
      <c r="AP93" s="31">
        <f>SUM(AN93*10+AO93)/AM93*10</f>
        <v>0</v>
      </c>
      <c r="AQ93" s="30">
        <v>1</v>
      </c>
      <c r="AR93" s="30"/>
      <c r="AS93" s="30"/>
      <c r="AT93" s="31">
        <f>SUM(AR93*10+AS93)/AQ93*10</f>
        <v>0</v>
      </c>
      <c r="AU93" s="30">
        <v>1</v>
      </c>
      <c r="AV93" s="30"/>
      <c r="AW93" s="30"/>
      <c r="AX93" s="31">
        <f>SUM(AV93*10+AW93)/AU93*10</f>
        <v>0</v>
      </c>
      <c r="AY93" s="33">
        <f>IF(G93&lt;250,0,IF(G93&lt;500,250,IF(G93&lt;750,"500",IF(G93&lt;1000,750,IF(G93&lt;1500,1000,IF(G93&lt;2000,1500,IF(G93&lt;2500,2000,IF(G93&lt;3000,2500,3000))))))))</f>
        <v>0</v>
      </c>
      <c r="AZ93" s="34">
        <v>0</v>
      </c>
      <c r="BA93" s="6">
        <f>AY93-AZ93</f>
        <v>0</v>
      </c>
      <c r="BB93" s="33" t="str">
        <f t="shared" si="1"/>
        <v>geen actie</v>
      </c>
      <c r="BC93" s="3">
        <v>92</v>
      </c>
    </row>
    <row r="94" spans="1:56" hidden="1" x14ac:dyDescent="0.3">
      <c r="A94" s="3">
        <v>93</v>
      </c>
      <c r="B94" s="3" t="str">
        <f>IF(A94=BC94,"v","x")</f>
        <v>v</v>
      </c>
      <c r="C94" s="76"/>
      <c r="D94" s="152"/>
      <c r="E94" s="6"/>
      <c r="F94" s="6"/>
      <c r="G94" s="33">
        <f>SUM(J94+N94+R94+V94+Z94+AD94+AH94+AL94+AP94+AT94+AX94)</f>
        <v>0</v>
      </c>
      <c r="H94" s="6"/>
      <c r="I94" s="151">
        <f>2018-H94</f>
        <v>2018</v>
      </c>
      <c r="J94" s="17">
        <v>0</v>
      </c>
      <c r="K94" s="30">
        <v>1</v>
      </c>
      <c r="L94" s="30"/>
      <c r="M94" s="30"/>
      <c r="N94" s="31">
        <f>SUM(L94*10+M94)/K94*10</f>
        <v>0</v>
      </c>
      <c r="O94" s="30">
        <v>1</v>
      </c>
      <c r="P94" s="30"/>
      <c r="Q94" s="30"/>
      <c r="R94" s="31">
        <f>SUM(P94*10+Q94)/O94*10</f>
        <v>0</v>
      </c>
      <c r="S94" s="30">
        <v>1</v>
      </c>
      <c r="T94" s="30"/>
      <c r="U94" s="30"/>
      <c r="V94" s="31">
        <f>SUM(T94*10+U94)/S94*10</f>
        <v>0</v>
      </c>
      <c r="W94" s="30">
        <v>1</v>
      </c>
      <c r="X94" s="30"/>
      <c r="Y94" s="30"/>
      <c r="Z94" s="31">
        <f>SUM(X94*10+Y94)/W94*10</f>
        <v>0</v>
      </c>
      <c r="AA94" s="30">
        <v>1</v>
      </c>
      <c r="AB94" s="30"/>
      <c r="AC94" s="30"/>
      <c r="AD94" s="31">
        <f>SUM(AB94*10+AC94)/AA94*10</f>
        <v>0</v>
      </c>
      <c r="AE94" s="30">
        <v>1</v>
      </c>
      <c r="AF94" s="30"/>
      <c r="AG94" s="30"/>
      <c r="AH94" s="31">
        <f>SUM(AF94*10+AG94)/AE94*10</f>
        <v>0</v>
      </c>
      <c r="AI94" s="30">
        <v>1</v>
      </c>
      <c r="AJ94" s="30"/>
      <c r="AK94" s="30"/>
      <c r="AL94" s="31">
        <f>SUM(AJ94*10+AK94)/AI94*10</f>
        <v>0</v>
      </c>
      <c r="AM94" s="30">
        <v>1</v>
      </c>
      <c r="AN94" s="30"/>
      <c r="AO94" s="30"/>
      <c r="AP94" s="31">
        <f>SUM(AN94*10+AO94)/AM94*10</f>
        <v>0</v>
      </c>
      <c r="AQ94" s="30">
        <v>1</v>
      </c>
      <c r="AR94" s="30"/>
      <c r="AS94" s="30"/>
      <c r="AT94" s="31">
        <f>SUM(AR94*10+AS94)/AQ94*10</f>
        <v>0</v>
      </c>
      <c r="AU94" s="30">
        <v>1</v>
      </c>
      <c r="AV94" s="30"/>
      <c r="AW94" s="30"/>
      <c r="AX94" s="31">
        <f>SUM(AV94*10+AW94)/AU94*10</f>
        <v>0</v>
      </c>
      <c r="AY94" s="33">
        <f>IF(G94&lt;250,0,IF(G94&lt;500,250,IF(G94&lt;750,"500",IF(G94&lt;1000,750,IF(G94&lt;1500,1000,IF(G94&lt;2000,1500,IF(G94&lt;2500,2000,IF(G94&lt;3000,2500,3000))))))))</f>
        <v>0</v>
      </c>
      <c r="AZ94" s="34">
        <v>0</v>
      </c>
      <c r="BA94" s="6">
        <f>AY94-AZ94</f>
        <v>0</v>
      </c>
      <c r="BB94" s="33" t="str">
        <f t="shared" si="1"/>
        <v>geen actie</v>
      </c>
      <c r="BC94" s="3">
        <v>93</v>
      </c>
    </row>
    <row r="95" spans="1:56" hidden="1" x14ac:dyDescent="0.3">
      <c r="A95" s="3">
        <v>94</v>
      </c>
      <c r="B95" s="3" t="str">
        <f>IF(A95=BC95,"v","x")</f>
        <v>v</v>
      </c>
      <c r="C95" s="76"/>
      <c r="D95" s="152"/>
      <c r="E95" s="6"/>
      <c r="F95" s="6"/>
      <c r="G95" s="33">
        <f>SUM(J95+N95+R95+V95+Z95+AD95+AH95+AL95+AP95+AT95+AX95)</f>
        <v>0</v>
      </c>
      <c r="H95" s="6"/>
      <c r="I95" s="151">
        <f>2018-H95</f>
        <v>2018</v>
      </c>
      <c r="J95" s="17">
        <v>0</v>
      </c>
      <c r="K95" s="30">
        <v>1</v>
      </c>
      <c r="L95" s="30"/>
      <c r="M95" s="30"/>
      <c r="N95" s="31">
        <f>SUM(L95*10+M95)/K95*10</f>
        <v>0</v>
      </c>
      <c r="O95" s="30">
        <v>1</v>
      </c>
      <c r="P95" s="30"/>
      <c r="Q95" s="30"/>
      <c r="R95" s="31">
        <f>SUM(P95*10+Q95)/O95*10</f>
        <v>0</v>
      </c>
      <c r="S95" s="30">
        <v>1</v>
      </c>
      <c r="T95" s="30"/>
      <c r="U95" s="30"/>
      <c r="V95" s="31">
        <f>SUM(T95*10+U95)/S95*10</f>
        <v>0</v>
      </c>
      <c r="W95" s="30">
        <v>1</v>
      </c>
      <c r="X95" s="30"/>
      <c r="Y95" s="30"/>
      <c r="Z95" s="31">
        <f>SUM(X95*10+Y95)/W95*10</f>
        <v>0</v>
      </c>
      <c r="AA95" s="30">
        <v>1</v>
      </c>
      <c r="AB95" s="30"/>
      <c r="AC95" s="30"/>
      <c r="AD95" s="31">
        <f>SUM(AB95*10+AC95)/AA95*10</f>
        <v>0</v>
      </c>
      <c r="AE95" s="30">
        <v>1</v>
      </c>
      <c r="AF95" s="30"/>
      <c r="AG95" s="30"/>
      <c r="AH95" s="31">
        <f>SUM(AF95*10+AG95)/AE95*10</f>
        <v>0</v>
      </c>
      <c r="AI95" s="30">
        <v>1</v>
      </c>
      <c r="AJ95" s="30"/>
      <c r="AK95" s="30"/>
      <c r="AL95" s="31">
        <f>SUM(AJ95*10+AK95)/AI95*10</f>
        <v>0</v>
      </c>
      <c r="AM95" s="30">
        <v>1</v>
      </c>
      <c r="AN95" s="30"/>
      <c r="AO95" s="30"/>
      <c r="AP95" s="31">
        <f>SUM(AN95*10+AO95)/AM95*10</f>
        <v>0</v>
      </c>
      <c r="AQ95" s="30">
        <v>1</v>
      </c>
      <c r="AR95" s="30"/>
      <c r="AS95" s="30"/>
      <c r="AT95" s="31">
        <f>SUM(AR95*10+AS95)/AQ95*10</f>
        <v>0</v>
      </c>
      <c r="AU95" s="30">
        <v>1</v>
      </c>
      <c r="AV95" s="30"/>
      <c r="AW95" s="30"/>
      <c r="AX95" s="31">
        <f>SUM(AV95*10+AW95)/AU95*10</f>
        <v>0</v>
      </c>
      <c r="AY95" s="33">
        <f>IF(G95&lt;250,0,IF(G95&lt;500,250,IF(G95&lt;750,"500",IF(G95&lt;1000,750,IF(G95&lt;1500,1000,IF(G95&lt;2000,1500,IF(G95&lt;2500,2000,IF(G95&lt;3000,2500,3000))))))))</f>
        <v>0</v>
      </c>
      <c r="AZ95" s="34">
        <v>0</v>
      </c>
      <c r="BA95" s="6">
        <f>AY95-AZ95</f>
        <v>0</v>
      </c>
      <c r="BB95" s="33" t="str">
        <f t="shared" si="1"/>
        <v>geen actie</v>
      </c>
      <c r="BC95" s="3">
        <v>94</v>
      </c>
    </row>
    <row r="96" spans="1:56" hidden="1" x14ac:dyDescent="0.3">
      <c r="A96" s="3">
        <v>95</v>
      </c>
      <c r="B96" s="3" t="str">
        <f>IF(A96=BC96,"v","x")</f>
        <v>v</v>
      </c>
      <c r="C96" s="76"/>
      <c r="D96" s="152"/>
      <c r="E96" s="6"/>
      <c r="F96" s="6"/>
      <c r="G96" s="33">
        <f>SUM(J96+N96+R96+V96+Z96+AD96+AH96+AL96+AP96+AT96+AX96)</f>
        <v>0</v>
      </c>
      <c r="H96" s="6"/>
      <c r="I96" s="151">
        <f>2018-H96</f>
        <v>2018</v>
      </c>
      <c r="J96" s="17">
        <v>0</v>
      </c>
      <c r="K96" s="30">
        <v>1</v>
      </c>
      <c r="L96" s="30"/>
      <c r="M96" s="30"/>
      <c r="N96" s="31">
        <f>SUM(L96*10+M96)/K96*10</f>
        <v>0</v>
      </c>
      <c r="O96" s="30">
        <v>1</v>
      </c>
      <c r="P96" s="30"/>
      <c r="Q96" s="30"/>
      <c r="R96" s="31">
        <f>SUM(P96*10+Q96)/O96*10</f>
        <v>0</v>
      </c>
      <c r="S96" s="30">
        <v>1</v>
      </c>
      <c r="T96" s="30"/>
      <c r="U96" s="30"/>
      <c r="V96" s="31">
        <f>SUM(T96*10+U96)/S96*10</f>
        <v>0</v>
      </c>
      <c r="W96" s="30">
        <v>1</v>
      </c>
      <c r="X96" s="30"/>
      <c r="Y96" s="30"/>
      <c r="Z96" s="31">
        <f>SUM(X96*10+Y96)/W96*10</f>
        <v>0</v>
      </c>
      <c r="AA96" s="30">
        <v>1</v>
      </c>
      <c r="AB96" s="30"/>
      <c r="AC96" s="30"/>
      <c r="AD96" s="31">
        <f>SUM(AB96*10+AC96)/AA96*10</f>
        <v>0</v>
      </c>
      <c r="AE96" s="30">
        <v>1</v>
      </c>
      <c r="AF96" s="30"/>
      <c r="AG96" s="30"/>
      <c r="AH96" s="31">
        <f>SUM(AF96*10+AG96)/AE96*10</f>
        <v>0</v>
      </c>
      <c r="AI96" s="30">
        <v>1</v>
      </c>
      <c r="AJ96" s="30"/>
      <c r="AK96" s="30"/>
      <c r="AL96" s="31">
        <f>SUM(AJ96*10+AK96)/AI96*10</f>
        <v>0</v>
      </c>
      <c r="AM96" s="30">
        <v>1</v>
      </c>
      <c r="AN96" s="30"/>
      <c r="AO96" s="30"/>
      <c r="AP96" s="31">
        <f>SUM(AN96*10+AO96)/AM96*10</f>
        <v>0</v>
      </c>
      <c r="AQ96" s="30">
        <v>1</v>
      </c>
      <c r="AR96" s="30"/>
      <c r="AS96" s="30"/>
      <c r="AT96" s="31">
        <f>SUM(AR96*10+AS96)/AQ96*10</f>
        <v>0</v>
      </c>
      <c r="AU96" s="30">
        <v>1</v>
      </c>
      <c r="AV96" s="30"/>
      <c r="AW96" s="30"/>
      <c r="AX96" s="31">
        <f>SUM(AV96*10+AW96)/AU96*10</f>
        <v>0</v>
      </c>
      <c r="AY96" s="33">
        <f>IF(G96&lt;250,0,IF(G96&lt;500,250,IF(G96&lt;750,"500",IF(G96&lt;1000,750,IF(G96&lt;1500,1000,IF(G96&lt;2000,1500,IF(G96&lt;2500,2000,IF(G96&lt;3000,2500,3000))))))))</f>
        <v>0</v>
      </c>
      <c r="AZ96" s="34">
        <v>0</v>
      </c>
      <c r="BA96" s="6">
        <f>AY96-AZ96</f>
        <v>0</v>
      </c>
      <c r="BB96" s="33" t="str">
        <f t="shared" si="1"/>
        <v>geen actie</v>
      </c>
      <c r="BC96" s="3">
        <v>95</v>
      </c>
    </row>
    <row r="97" spans="1:55" hidden="1" x14ac:dyDescent="0.3">
      <c r="A97" s="3">
        <v>96</v>
      </c>
      <c r="B97" s="3" t="str">
        <f>IF(A97=BC97,"v","x")</f>
        <v>v</v>
      </c>
      <c r="C97" s="76"/>
      <c r="D97" s="152"/>
      <c r="E97" s="6"/>
      <c r="F97" s="6"/>
      <c r="G97" s="33">
        <f>SUM(J97+N97+R97+V97+Z97+AD97+AH97+AL97+AP97+AT97+AX97)</f>
        <v>0</v>
      </c>
      <c r="H97" s="6"/>
      <c r="I97" s="151">
        <f>2018-H97</f>
        <v>2018</v>
      </c>
      <c r="J97" s="17">
        <v>0</v>
      </c>
      <c r="K97" s="30">
        <v>1</v>
      </c>
      <c r="L97" s="30"/>
      <c r="M97" s="30"/>
      <c r="N97" s="31">
        <f>SUM(L97*10+M97)/K97*10</f>
        <v>0</v>
      </c>
      <c r="O97" s="30">
        <v>1</v>
      </c>
      <c r="P97" s="30"/>
      <c r="Q97" s="30"/>
      <c r="R97" s="31">
        <f>SUM(P97*10+Q97)/O97*10</f>
        <v>0</v>
      </c>
      <c r="S97" s="30">
        <v>1</v>
      </c>
      <c r="T97" s="30"/>
      <c r="U97" s="30"/>
      <c r="V97" s="31">
        <f>SUM(T97*10+U97)/S97*10</f>
        <v>0</v>
      </c>
      <c r="W97" s="30">
        <v>1</v>
      </c>
      <c r="X97" s="30"/>
      <c r="Y97" s="30"/>
      <c r="Z97" s="31">
        <f>SUM(X97*10+Y97)/W97*10</f>
        <v>0</v>
      </c>
      <c r="AA97" s="30">
        <v>1</v>
      </c>
      <c r="AB97" s="30"/>
      <c r="AC97" s="30"/>
      <c r="AD97" s="31">
        <f>SUM(AB97*10+AC97)/AA97*10</f>
        <v>0</v>
      </c>
      <c r="AE97" s="30">
        <v>1</v>
      </c>
      <c r="AF97" s="30"/>
      <c r="AG97" s="30"/>
      <c r="AH97" s="31">
        <f>SUM(AF97*10+AG97)/AE97*10</f>
        <v>0</v>
      </c>
      <c r="AI97" s="30">
        <v>1</v>
      </c>
      <c r="AJ97" s="30"/>
      <c r="AK97" s="30"/>
      <c r="AL97" s="31">
        <f>SUM(AJ97*10+AK97)/AI97*10</f>
        <v>0</v>
      </c>
      <c r="AM97" s="30">
        <v>1</v>
      </c>
      <c r="AN97" s="30"/>
      <c r="AO97" s="30"/>
      <c r="AP97" s="31">
        <f>SUM(AN97*10+AO97)/AM97*10</f>
        <v>0</v>
      </c>
      <c r="AQ97" s="30">
        <v>1</v>
      </c>
      <c r="AR97" s="30"/>
      <c r="AS97" s="30"/>
      <c r="AT97" s="31">
        <f>SUM(AR97*10+AS97)/AQ97*10</f>
        <v>0</v>
      </c>
      <c r="AU97" s="30">
        <v>1</v>
      </c>
      <c r="AV97" s="30"/>
      <c r="AW97" s="30"/>
      <c r="AX97" s="31">
        <f>SUM(AV97*10+AW97)/AU97*10</f>
        <v>0</v>
      </c>
      <c r="AY97" s="33">
        <f>IF(G97&lt;250,0,IF(G97&lt;500,250,IF(G97&lt;750,"500",IF(G97&lt;1000,750,IF(G97&lt;1500,1000,IF(G97&lt;2000,1500,IF(G97&lt;2500,2000,IF(G97&lt;3000,2500,3000))))))))</f>
        <v>0</v>
      </c>
      <c r="AZ97" s="34">
        <v>0</v>
      </c>
      <c r="BA97" s="6">
        <f>AY97-AZ97</f>
        <v>0</v>
      </c>
      <c r="BB97" s="33" t="str">
        <f t="shared" si="1"/>
        <v>geen actie</v>
      </c>
      <c r="BC97" s="3">
        <v>96</v>
      </c>
    </row>
    <row r="98" spans="1:55" hidden="1" x14ac:dyDescent="0.3">
      <c r="A98" s="3">
        <v>97</v>
      </c>
      <c r="B98" s="3" t="str">
        <f>IF(A98=BC98,"v","x")</f>
        <v>v</v>
      </c>
      <c r="C98" s="76"/>
      <c r="D98" s="152"/>
      <c r="E98" s="6"/>
      <c r="F98" s="6"/>
      <c r="G98" s="33">
        <f>SUM(J98+N98+R98+V98+Z98+AD98+AH98+AL98+AP98+AT98+AX98)</f>
        <v>0</v>
      </c>
      <c r="H98" s="6"/>
      <c r="I98" s="151">
        <f>2018-H98</f>
        <v>2018</v>
      </c>
      <c r="J98" s="17">
        <v>0</v>
      </c>
      <c r="K98" s="30">
        <v>1</v>
      </c>
      <c r="L98" s="30"/>
      <c r="M98" s="30"/>
      <c r="N98" s="31">
        <f>SUM(L98*10+M98)/K98*10</f>
        <v>0</v>
      </c>
      <c r="O98" s="30">
        <v>1</v>
      </c>
      <c r="P98" s="30"/>
      <c r="Q98" s="30"/>
      <c r="R98" s="31">
        <f>SUM(P98*10+Q98)/O98*10</f>
        <v>0</v>
      </c>
      <c r="S98" s="30">
        <v>1</v>
      </c>
      <c r="T98" s="30"/>
      <c r="U98" s="30"/>
      <c r="V98" s="31">
        <f>SUM(T98*10+U98)/S98*10</f>
        <v>0</v>
      </c>
      <c r="W98" s="30">
        <v>1</v>
      </c>
      <c r="X98" s="30"/>
      <c r="Y98" s="30"/>
      <c r="Z98" s="31">
        <f>SUM(X98*10+Y98)/W98*10</f>
        <v>0</v>
      </c>
      <c r="AA98" s="30">
        <v>1</v>
      </c>
      <c r="AB98" s="30"/>
      <c r="AC98" s="30"/>
      <c r="AD98" s="31">
        <f>SUM(AB98*10+AC98)/AA98*10</f>
        <v>0</v>
      </c>
      <c r="AE98" s="30">
        <v>1</v>
      </c>
      <c r="AF98" s="30"/>
      <c r="AG98" s="30"/>
      <c r="AH98" s="31">
        <f>SUM(AF98*10+AG98)/AE98*10</f>
        <v>0</v>
      </c>
      <c r="AI98" s="30">
        <v>1</v>
      </c>
      <c r="AJ98" s="30"/>
      <c r="AK98" s="30"/>
      <c r="AL98" s="31">
        <f>SUM(AJ98*10+AK98)/AI98*10</f>
        <v>0</v>
      </c>
      <c r="AM98" s="30">
        <v>1</v>
      </c>
      <c r="AN98" s="30"/>
      <c r="AO98" s="30"/>
      <c r="AP98" s="31">
        <f>SUM(AN98*10+AO98)/AM98*10</f>
        <v>0</v>
      </c>
      <c r="AQ98" s="30">
        <v>1</v>
      </c>
      <c r="AR98" s="30"/>
      <c r="AS98" s="30"/>
      <c r="AT98" s="31">
        <f>SUM(AR98*10+AS98)/AQ98*10</f>
        <v>0</v>
      </c>
      <c r="AU98" s="30">
        <v>1</v>
      </c>
      <c r="AV98" s="30"/>
      <c r="AW98" s="30"/>
      <c r="AX98" s="31">
        <f>SUM(AV98*10+AW98)/AU98*10</f>
        <v>0</v>
      </c>
      <c r="AY98" s="33">
        <f>IF(G98&lt;250,0,IF(G98&lt;500,250,IF(G98&lt;750,"500",IF(G98&lt;1000,750,IF(G98&lt;1500,1000,IF(G98&lt;2000,1500,IF(G98&lt;2500,2000,IF(G98&lt;3000,2500,3000))))))))</f>
        <v>0</v>
      </c>
      <c r="AZ98" s="34">
        <v>0</v>
      </c>
      <c r="BA98" s="6">
        <f>AY98-AZ98</f>
        <v>0</v>
      </c>
      <c r="BB98" s="33" t="str">
        <f t="shared" si="1"/>
        <v>geen actie</v>
      </c>
      <c r="BC98" s="3">
        <v>97</v>
      </c>
    </row>
    <row r="99" spans="1:55" hidden="1" x14ac:dyDescent="0.3">
      <c r="A99" s="3">
        <v>98</v>
      </c>
      <c r="B99" s="3" t="str">
        <f>IF(A99=BC99,"v","x")</f>
        <v>v</v>
      </c>
      <c r="C99" s="76"/>
      <c r="D99" s="152"/>
      <c r="E99" s="6"/>
      <c r="F99" s="6"/>
      <c r="G99" s="33">
        <f>SUM(J99+N99+R99+V99+Z99+AD99+AH99+AL99+AP99+AT99+AX99)</f>
        <v>0</v>
      </c>
      <c r="H99" s="6"/>
      <c r="I99" s="151">
        <f>2018-H99</f>
        <v>2018</v>
      </c>
      <c r="J99" s="17">
        <v>0</v>
      </c>
      <c r="K99" s="30">
        <v>1</v>
      </c>
      <c r="L99" s="30"/>
      <c r="M99" s="30"/>
      <c r="N99" s="31">
        <f>SUM(L99*10+M99)/K99*10</f>
        <v>0</v>
      </c>
      <c r="O99" s="30">
        <v>1</v>
      </c>
      <c r="P99" s="30"/>
      <c r="Q99" s="30"/>
      <c r="R99" s="31">
        <f>SUM(P99*10+Q99)/O99*10</f>
        <v>0</v>
      </c>
      <c r="S99" s="30">
        <v>1</v>
      </c>
      <c r="T99" s="30"/>
      <c r="U99" s="30"/>
      <c r="V99" s="31">
        <f>SUM(T99*10+U99)/S99*10</f>
        <v>0</v>
      </c>
      <c r="W99" s="30">
        <v>1</v>
      </c>
      <c r="X99" s="30"/>
      <c r="Y99" s="30"/>
      <c r="Z99" s="31">
        <f>SUM(X99*10+Y99)/W99*10</f>
        <v>0</v>
      </c>
      <c r="AA99" s="30">
        <v>1</v>
      </c>
      <c r="AB99" s="30"/>
      <c r="AC99" s="30"/>
      <c r="AD99" s="31">
        <f>SUM(AB99*10+AC99)/AA99*10</f>
        <v>0</v>
      </c>
      <c r="AE99" s="30">
        <v>1</v>
      </c>
      <c r="AF99" s="30"/>
      <c r="AG99" s="30"/>
      <c r="AH99" s="31">
        <f>SUM(AF99*10+AG99)/AE99*10</f>
        <v>0</v>
      </c>
      <c r="AI99" s="30">
        <v>1</v>
      </c>
      <c r="AJ99" s="30"/>
      <c r="AK99" s="30"/>
      <c r="AL99" s="31">
        <f>SUM(AJ99*10+AK99)/AI99*10</f>
        <v>0</v>
      </c>
      <c r="AM99" s="30">
        <v>1</v>
      </c>
      <c r="AN99" s="30"/>
      <c r="AO99" s="30"/>
      <c r="AP99" s="31">
        <f>SUM(AN99*10+AO99)/AM99*10</f>
        <v>0</v>
      </c>
      <c r="AQ99" s="30">
        <v>1</v>
      </c>
      <c r="AR99" s="30"/>
      <c r="AS99" s="30"/>
      <c r="AT99" s="31">
        <f>SUM(AR99*10+AS99)/AQ99*10</f>
        <v>0</v>
      </c>
      <c r="AU99" s="30">
        <v>1</v>
      </c>
      <c r="AV99" s="30"/>
      <c r="AW99" s="30"/>
      <c r="AX99" s="31">
        <f>SUM(AV99*10+AW99)/AU99*10</f>
        <v>0</v>
      </c>
      <c r="AY99" s="33">
        <f>IF(G99&lt;250,0,IF(G99&lt;500,250,IF(G99&lt;750,"500",IF(G99&lt;1000,750,IF(G99&lt;1500,1000,IF(G99&lt;2000,1500,IF(G99&lt;2500,2000,IF(G99&lt;3000,2500,3000))))))))</f>
        <v>0</v>
      </c>
      <c r="AZ99" s="34">
        <v>0</v>
      </c>
      <c r="BA99" s="6">
        <f>AY99-AZ99</f>
        <v>0</v>
      </c>
      <c r="BB99" s="33" t="str">
        <f t="shared" si="1"/>
        <v>geen actie</v>
      </c>
      <c r="BC99" s="3">
        <v>98</v>
      </c>
    </row>
    <row r="100" spans="1:55" hidden="1" x14ac:dyDescent="0.3">
      <c r="A100" s="3">
        <v>99</v>
      </c>
      <c r="B100" s="3" t="str">
        <f>IF(A100=BC100,"v","x")</f>
        <v>v</v>
      </c>
      <c r="C100" s="76"/>
      <c r="D100" s="152"/>
      <c r="E100" s="6"/>
      <c r="F100" s="6"/>
      <c r="G100" s="33">
        <f>SUM(J100+N100+R100+V100+Z100+AD100+AH100+AL100+AP100+AT100+AX100)</f>
        <v>0</v>
      </c>
      <c r="H100" s="6"/>
      <c r="I100" s="151">
        <f>2018-H100</f>
        <v>2018</v>
      </c>
      <c r="J100" s="17">
        <v>0</v>
      </c>
      <c r="K100" s="30">
        <v>1</v>
      </c>
      <c r="L100" s="30"/>
      <c r="M100" s="30"/>
      <c r="N100" s="31">
        <f>SUM(L100*10+M100)/K100*10</f>
        <v>0</v>
      </c>
      <c r="O100" s="30">
        <v>1</v>
      </c>
      <c r="P100" s="30"/>
      <c r="Q100" s="30"/>
      <c r="R100" s="31">
        <f>SUM(P100*10+Q100)/O100*10</f>
        <v>0</v>
      </c>
      <c r="S100" s="30">
        <v>1</v>
      </c>
      <c r="T100" s="30"/>
      <c r="U100" s="30"/>
      <c r="V100" s="31">
        <f>SUM(T100*10+U100)/S100*10</f>
        <v>0</v>
      </c>
      <c r="W100" s="30">
        <v>1</v>
      </c>
      <c r="X100" s="30"/>
      <c r="Y100" s="30"/>
      <c r="Z100" s="31">
        <f>SUM(X100*10+Y100)/W100*10</f>
        <v>0</v>
      </c>
      <c r="AA100" s="30">
        <v>1</v>
      </c>
      <c r="AB100" s="30"/>
      <c r="AC100" s="30"/>
      <c r="AD100" s="31">
        <f>SUM(AB100*10+AC100)/AA100*10</f>
        <v>0</v>
      </c>
      <c r="AE100" s="30">
        <v>1</v>
      </c>
      <c r="AF100" s="30"/>
      <c r="AG100" s="30"/>
      <c r="AH100" s="31">
        <f>SUM(AF100*10+AG100)/AE100*10</f>
        <v>0</v>
      </c>
      <c r="AI100" s="30">
        <v>1</v>
      </c>
      <c r="AJ100" s="30"/>
      <c r="AK100" s="30"/>
      <c r="AL100" s="31">
        <f>SUM(AJ100*10+AK100)/AI100*10</f>
        <v>0</v>
      </c>
      <c r="AM100" s="30">
        <v>1</v>
      </c>
      <c r="AN100" s="30"/>
      <c r="AO100" s="30"/>
      <c r="AP100" s="31">
        <f>SUM(AN100*10+AO100)/AM100*10</f>
        <v>0</v>
      </c>
      <c r="AQ100" s="30">
        <v>1</v>
      </c>
      <c r="AR100" s="30"/>
      <c r="AS100" s="30"/>
      <c r="AT100" s="31">
        <f>SUM(AR100*10+AS100)/AQ100*10</f>
        <v>0</v>
      </c>
      <c r="AU100" s="30">
        <v>1</v>
      </c>
      <c r="AV100" s="30"/>
      <c r="AW100" s="30"/>
      <c r="AX100" s="31">
        <f>SUM(AV100*10+AW100)/AU100*10</f>
        <v>0</v>
      </c>
      <c r="AY100" s="33">
        <f>IF(G100&lt;250,0,IF(G100&lt;500,250,IF(G100&lt;750,"500",IF(G100&lt;1000,750,IF(G100&lt;1500,1000,IF(G100&lt;2000,1500,IF(G100&lt;2500,2000,IF(G100&lt;3000,2500,3000))))))))</f>
        <v>0</v>
      </c>
      <c r="AZ100" s="34">
        <v>0</v>
      </c>
      <c r="BA100" s="6">
        <f>AY100-AZ100</f>
        <v>0</v>
      </c>
      <c r="BB100" s="33" t="str">
        <f t="shared" si="1"/>
        <v>geen actie</v>
      </c>
      <c r="BC100" s="3">
        <v>99</v>
      </c>
    </row>
    <row r="101" spans="1:55" hidden="1" x14ac:dyDescent="0.3">
      <c r="A101" s="3">
        <v>100</v>
      </c>
      <c r="B101" s="3" t="str">
        <f>IF(A101=BC101,"v","x")</f>
        <v>v</v>
      </c>
      <c r="C101" s="76"/>
      <c r="D101" s="152"/>
      <c r="E101" s="6"/>
      <c r="F101" s="6"/>
      <c r="G101" s="33">
        <f>SUM(J101+N101+R101+V101+Z101+AD101+AH101+AL101+AP101+AT101+AX101)</f>
        <v>0</v>
      </c>
      <c r="H101" s="6"/>
      <c r="I101" s="151">
        <f>2018-H101</f>
        <v>2018</v>
      </c>
      <c r="J101" s="17">
        <v>0</v>
      </c>
      <c r="K101" s="30">
        <v>1</v>
      </c>
      <c r="L101" s="30"/>
      <c r="M101" s="30"/>
      <c r="N101" s="31">
        <f>SUM(L101*10+M101)/K101*10</f>
        <v>0</v>
      </c>
      <c r="O101" s="30">
        <v>1</v>
      </c>
      <c r="P101" s="30"/>
      <c r="Q101" s="30"/>
      <c r="R101" s="31">
        <f>SUM(P101*10+Q101)/O101*10</f>
        <v>0</v>
      </c>
      <c r="S101" s="30">
        <v>1</v>
      </c>
      <c r="T101" s="30"/>
      <c r="U101" s="30"/>
      <c r="V101" s="31">
        <f>SUM(T101*10+U101)/S101*10</f>
        <v>0</v>
      </c>
      <c r="W101" s="30">
        <v>1</v>
      </c>
      <c r="X101" s="30"/>
      <c r="Y101" s="30"/>
      <c r="Z101" s="31">
        <f>SUM(X101*10+Y101)/W101*10</f>
        <v>0</v>
      </c>
      <c r="AA101" s="30">
        <v>1</v>
      </c>
      <c r="AB101" s="30"/>
      <c r="AC101" s="30"/>
      <c r="AD101" s="31">
        <f>SUM(AB101*10+AC101)/AA101*10</f>
        <v>0</v>
      </c>
      <c r="AE101" s="30">
        <v>1</v>
      </c>
      <c r="AF101" s="30"/>
      <c r="AG101" s="30"/>
      <c r="AH101" s="31">
        <f>SUM(AF101*10+AG101)/AE101*10</f>
        <v>0</v>
      </c>
      <c r="AI101" s="30">
        <v>1</v>
      </c>
      <c r="AJ101" s="30"/>
      <c r="AK101" s="30"/>
      <c r="AL101" s="31">
        <f>SUM(AJ101*10+AK101)/AI101*10</f>
        <v>0</v>
      </c>
      <c r="AM101" s="30">
        <v>1</v>
      </c>
      <c r="AN101" s="30"/>
      <c r="AO101" s="30"/>
      <c r="AP101" s="31">
        <f>SUM(AN101*10+AO101)/AM101*10</f>
        <v>0</v>
      </c>
      <c r="AQ101" s="30">
        <v>1</v>
      </c>
      <c r="AR101" s="30"/>
      <c r="AS101" s="30"/>
      <c r="AT101" s="31">
        <f>SUM(AR101*10+AS101)/AQ101*10</f>
        <v>0</v>
      </c>
      <c r="AU101" s="30">
        <v>1</v>
      </c>
      <c r="AV101" s="30"/>
      <c r="AW101" s="30"/>
      <c r="AX101" s="31">
        <f>SUM(AV101*10+AW101)/AU101*10</f>
        <v>0</v>
      </c>
      <c r="AY101" s="33">
        <f>IF(G101&lt;250,0,IF(G101&lt;500,250,IF(G101&lt;750,"500",IF(G101&lt;1000,750,IF(G101&lt;1500,1000,IF(G101&lt;2000,1500,IF(G101&lt;2500,2000,IF(G101&lt;3000,2500,3000))))))))</f>
        <v>0</v>
      </c>
      <c r="AZ101" s="34">
        <v>0</v>
      </c>
      <c r="BA101" s="6">
        <f>AY101-AZ101</f>
        <v>0</v>
      </c>
      <c r="BB101" s="33" t="str">
        <f t="shared" si="1"/>
        <v>geen actie</v>
      </c>
      <c r="BC101" s="3">
        <v>100</v>
      </c>
    </row>
    <row r="102" spans="1:55" hidden="1" x14ac:dyDescent="0.3">
      <c r="A102" s="3">
        <v>101</v>
      </c>
      <c r="B102" s="3" t="str">
        <f>IF(A102=BC102,"v","x")</f>
        <v>v</v>
      </c>
      <c r="C102" s="76"/>
      <c r="D102" s="152"/>
      <c r="E102" s="6"/>
      <c r="F102" s="6"/>
      <c r="G102" s="33">
        <f>SUM(J102+N102+R102+V102+Z102+AD102+AH102+AL102+AP102+AT102+AX102)</f>
        <v>0</v>
      </c>
      <c r="H102" s="6"/>
      <c r="I102" s="151">
        <f>2018-H102</f>
        <v>2018</v>
      </c>
      <c r="J102" s="17">
        <v>0</v>
      </c>
      <c r="K102" s="30">
        <v>1</v>
      </c>
      <c r="L102" s="30"/>
      <c r="M102" s="30"/>
      <c r="N102" s="31">
        <f>SUM(L102*10+M102)/K102*10</f>
        <v>0</v>
      </c>
      <c r="O102" s="30">
        <v>1</v>
      </c>
      <c r="P102" s="30"/>
      <c r="Q102" s="30"/>
      <c r="R102" s="31">
        <f>SUM(P102*10+Q102)/O102*10</f>
        <v>0</v>
      </c>
      <c r="S102" s="30">
        <v>1</v>
      </c>
      <c r="T102" s="30"/>
      <c r="U102" s="30"/>
      <c r="V102" s="31">
        <f>SUM(T102*10+U102)/S102*10</f>
        <v>0</v>
      </c>
      <c r="W102" s="30">
        <v>1</v>
      </c>
      <c r="X102" s="30"/>
      <c r="Y102" s="30"/>
      <c r="Z102" s="31">
        <f>SUM(X102*10+Y102)/W102*10</f>
        <v>0</v>
      </c>
      <c r="AA102" s="30">
        <v>1</v>
      </c>
      <c r="AB102" s="30"/>
      <c r="AC102" s="30"/>
      <c r="AD102" s="31">
        <f>SUM(AB102*10+AC102)/AA102*10</f>
        <v>0</v>
      </c>
      <c r="AE102" s="30">
        <v>1</v>
      </c>
      <c r="AF102" s="30"/>
      <c r="AG102" s="30"/>
      <c r="AH102" s="31">
        <f>SUM(AF102*10+AG102)/AE102*10</f>
        <v>0</v>
      </c>
      <c r="AI102" s="30">
        <v>1</v>
      </c>
      <c r="AJ102" s="30"/>
      <c r="AK102" s="30"/>
      <c r="AL102" s="31">
        <f>SUM(AJ102*10+AK102)/AI102*10</f>
        <v>0</v>
      </c>
      <c r="AM102" s="30">
        <v>1</v>
      </c>
      <c r="AN102" s="30"/>
      <c r="AO102" s="30"/>
      <c r="AP102" s="31">
        <f>SUM(AN102*10+AO102)/AM102*10</f>
        <v>0</v>
      </c>
      <c r="AQ102" s="30">
        <v>1</v>
      </c>
      <c r="AR102" s="30"/>
      <c r="AS102" s="30"/>
      <c r="AT102" s="31">
        <f>SUM(AR102*10+AS102)/AQ102*10</f>
        <v>0</v>
      </c>
      <c r="AU102" s="30">
        <v>1</v>
      </c>
      <c r="AV102" s="30"/>
      <c r="AW102" s="30"/>
      <c r="AX102" s="31">
        <f>SUM(AV102*10+AW102)/AU102*10</f>
        <v>0</v>
      </c>
      <c r="AY102" s="33">
        <f>IF(G102&lt;250,0,IF(G102&lt;500,250,IF(G102&lt;750,"500",IF(G102&lt;1000,750,IF(G102&lt;1500,1000,IF(G102&lt;2000,1500,IF(G102&lt;2500,2000,IF(G102&lt;3000,2500,3000))))))))</f>
        <v>0</v>
      </c>
      <c r="AZ102" s="34">
        <v>0</v>
      </c>
      <c r="BA102" s="6">
        <f>AY102-AZ102</f>
        <v>0</v>
      </c>
      <c r="BB102" s="33" t="str">
        <f t="shared" si="1"/>
        <v>geen actie</v>
      </c>
      <c r="BC102" s="3">
        <v>101</v>
      </c>
    </row>
    <row r="103" spans="1:55" hidden="1" x14ac:dyDescent="0.3">
      <c r="A103" s="3">
        <v>102</v>
      </c>
      <c r="B103" s="3" t="str">
        <f>IF(A103=BC103,"v","x")</f>
        <v>v</v>
      </c>
      <c r="C103" s="76"/>
      <c r="D103" s="152"/>
      <c r="E103" s="6"/>
      <c r="F103" s="6"/>
      <c r="G103" s="33">
        <f>SUM(J103+N103+R103+V103+Z103+AD103+AH103+AL103+AP103+AT103+AX103)</f>
        <v>0</v>
      </c>
      <c r="H103" s="6"/>
      <c r="I103" s="151">
        <f>2018-H103</f>
        <v>2018</v>
      </c>
      <c r="J103" s="17">
        <v>0</v>
      </c>
      <c r="K103" s="30">
        <v>1</v>
      </c>
      <c r="L103" s="30"/>
      <c r="M103" s="30"/>
      <c r="N103" s="31">
        <f>SUM(L103*10+M103)/K103*10</f>
        <v>0</v>
      </c>
      <c r="O103" s="30">
        <v>1</v>
      </c>
      <c r="P103" s="30"/>
      <c r="Q103" s="30"/>
      <c r="R103" s="31">
        <f>SUM(P103*10+Q103)/O103*10</f>
        <v>0</v>
      </c>
      <c r="S103" s="30">
        <v>1</v>
      </c>
      <c r="T103" s="30"/>
      <c r="U103" s="30"/>
      <c r="V103" s="31">
        <f>SUM(T103*10+U103)/S103*10</f>
        <v>0</v>
      </c>
      <c r="W103" s="30">
        <v>1</v>
      </c>
      <c r="X103" s="30"/>
      <c r="Y103" s="30"/>
      <c r="Z103" s="31">
        <f>SUM(X103*10+Y103)/W103*10</f>
        <v>0</v>
      </c>
      <c r="AA103" s="30">
        <v>1</v>
      </c>
      <c r="AB103" s="30"/>
      <c r="AC103" s="30"/>
      <c r="AD103" s="31">
        <f>SUM(AB103*10+AC103)/AA103*10</f>
        <v>0</v>
      </c>
      <c r="AE103" s="30">
        <v>1</v>
      </c>
      <c r="AF103" s="30"/>
      <c r="AG103" s="30"/>
      <c r="AH103" s="31">
        <f>SUM(AF103*10+AG103)/AE103*10</f>
        <v>0</v>
      </c>
      <c r="AI103" s="30">
        <v>1</v>
      </c>
      <c r="AJ103" s="30"/>
      <c r="AK103" s="30"/>
      <c r="AL103" s="31">
        <f>SUM(AJ103*10+AK103)/AI103*10</f>
        <v>0</v>
      </c>
      <c r="AM103" s="30">
        <v>1</v>
      </c>
      <c r="AN103" s="30"/>
      <c r="AO103" s="30"/>
      <c r="AP103" s="31">
        <f>SUM(AN103*10+AO103)/AM103*10</f>
        <v>0</v>
      </c>
      <c r="AQ103" s="30">
        <v>1</v>
      </c>
      <c r="AR103" s="30"/>
      <c r="AS103" s="30"/>
      <c r="AT103" s="31">
        <f>SUM(AR103*10+AS103)/AQ103*10</f>
        <v>0</v>
      </c>
      <c r="AU103" s="30">
        <v>1</v>
      </c>
      <c r="AV103" s="30"/>
      <c r="AW103" s="30"/>
      <c r="AX103" s="31">
        <f>SUM(AV103*10+AW103)/AU103*10</f>
        <v>0</v>
      </c>
      <c r="AY103" s="33">
        <f>IF(G103&lt;250,0,IF(G103&lt;500,250,IF(G103&lt;750,"500",IF(G103&lt;1000,750,IF(G103&lt;1500,1000,IF(G103&lt;2000,1500,IF(G103&lt;2500,2000,IF(G103&lt;3000,2500,3000))))))))</f>
        <v>0</v>
      </c>
      <c r="AZ103" s="34">
        <v>0</v>
      </c>
      <c r="BA103" s="6">
        <f>AY103-AZ103</f>
        <v>0</v>
      </c>
      <c r="BB103" s="33" t="str">
        <f t="shared" si="1"/>
        <v>geen actie</v>
      </c>
      <c r="BC103" s="3">
        <v>102</v>
      </c>
    </row>
    <row r="104" spans="1:55" hidden="1" x14ac:dyDescent="0.3">
      <c r="A104" s="3">
        <v>103</v>
      </c>
      <c r="B104" s="3" t="str">
        <f>IF(A104=BC104,"v","x")</f>
        <v>v</v>
      </c>
      <c r="C104" s="76"/>
      <c r="D104" s="152"/>
      <c r="E104" s="6"/>
      <c r="F104" s="6"/>
      <c r="G104" s="33">
        <f>SUM(J104+N104+R104+V104+Z104+AD104+AH104+AL104+AP104+AT104+AX104)</f>
        <v>0</v>
      </c>
      <c r="H104" s="6"/>
      <c r="I104" s="151">
        <f>2018-H104</f>
        <v>2018</v>
      </c>
      <c r="J104" s="17">
        <v>0</v>
      </c>
      <c r="K104" s="30">
        <v>1</v>
      </c>
      <c r="L104" s="30"/>
      <c r="M104" s="30"/>
      <c r="N104" s="31">
        <f>SUM(L104*10+M104)/K104*10</f>
        <v>0</v>
      </c>
      <c r="O104" s="30">
        <v>1</v>
      </c>
      <c r="P104" s="30"/>
      <c r="Q104" s="30"/>
      <c r="R104" s="31">
        <f>SUM(P104*10+Q104)/O104*10</f>
        <v>0</v>
      </c>
      <c r="S104" s="30">
        <v>1</v>
      </c>
      <c r="T104" s="30"/>
      <c r="U104" s="30"/>
      <c r="V104" s="31">
        <f>SUM(T104*10+U104)/S104*10</f>
        <v>0</v>
      </c>
      <c r="W104" s="30">
        <v>1</v>
      </c>
      <c r="X104" s="30"/>
      <c r="Y104" s="30"/>
      <c r="Z104" s="31">
        <f>SUM(X104*10+Y104)/W104*10</f>
        <v>0</v>
      </c>
      <c r="AA104" s="30">
        <v>1</v>
      </c>
      <c r="AB104" s="30"/>
      <c r="AC104" s="30"/>
      <c r="AD104" s="31">
        <f>SUM(AB104*10+AC104)/AA104*10</f>
        <v>0</v>
      </c>
      <c r="AE104" s="30">
        <v>1</v>
      </c>
      <c r="AF104" s="30"/>
      <c r="AG104" s="30"/>
      <c r="AH104" s="31">
        <f>SUM(AF104*10+AG104)/AE104*10</f>
        <v>0</v>
      </c>
      <c r="AI104" s="30">
        <v>1</v>
      </c>
      <c r="AJ104" s="30"/>
      <c r="AK104" s="30"/>
      <c r="AL104" s="31">
        <f>SUM(AJ104*10+AK104)/AI104*10</f>
        <v>0</v>
      </c>
      <c r="AM104" s="30">
        <v>1</v>
      </c>
      <c r="AN104" s="30"/>
      <c r="AO104" s="30"/>
      <c r="AP104" s="31">
        <f>SUM(AN104*10+AO104)/AM104*10</f>
        <v>0</v>
      </c>
      <c r="AQ104" s="30">
        <v>1</v>
      </c>
      <c r="AR104" s="30"/>
      <c r="AS104" s="30"/>
      <c r="AT104" s="31">
        <f>SUM(AR104*10+AS104)/AQ104*10</f>
        <v>0</v>
      </c>
      <c r="AU104" s="30">
        <v>1</v>
      </c>
      <c r="AV104" s="30"/>
      <c r="AW104" s="30"/>
      <c r="AX104" s="31">
        <f>SUM(AV104*10+AW104)/AU104*10</f>
        <v>0</v>
      </c>
      <c r="AY104" s="33">
        <f>IF(G104&lt;250,0,IF(G104&lt;500,250,IF(G104&lt;750,"500",IF(G104&lt;1000,750,IF(G104&lt;1500,1000,IF(G104&lt;2000,1500,IF(G104&lt;2500,2000,IF(G104&lt;3000,2500,3000))))))))</f>
        <v>0</v>
      </c>
      <c r="AZ104" s="34">
        <v>0</v>
      </c>
      <c r="BA104" s="6">
        <f>AY104-AZ104</f>
        <v>0</v>
      </c>
      <c r="BB104" s="33" t="str">
        <f t="shared" si="1"/>
        <v>geen actie</v>
      </c>
      <c r="BC104" s="3">
        <v>103</v>
      </c>
    </row>
    <row r="105" spans="1:55" hidden="1" x14ac:dyDescent="0.3">
      <c r="A105" s="3">
        <v>104</v>
      </c>
      <c r="B105" s="3" t="str">
        <f>IF(A105=BC105,"v","x")</f>
        <v>v</v>
      </c>
      <c r="C105" s="76"/>
      <c r="D105" s="152"/>
      <c r="E105" s="6"/>
      <c r="F105" s="6"/>
      <c r="G105" s="33">
        <f>SUM(J105+N105+R105+V105+Z105+AD105+AH105+AL105+AP105+AT105+AX105)</f>
        <v>0</v>
      </c>
      <c r="H105" s="6"/>
      <c r="I105" s="151">
        <f>2018-H105</f>
        <v>2018</v>
      </c>
      <c r="J105" s="17">
        <v>0</v>
      </c>
      <c r="K105" s="30">
        <v>1</v>
      </c>
      <c r="L105" s="30"/>
      <c r="M105" s="30"/>
      <c r="N105" s="31">
        <f>SUM(L105*10+M105)/K105*10</f>
        <v>0</v>
      </c>
      <c r="O105" s="30">
        <v>1</v>
      </c>
      <c r="P105" s="30"/>
      <c r="Q105" s="30"/>
      <c r="R105" s="31">
        <f>SUM(P105*10+Q105)/O105*10</f>
        <v>0</v>
      </c>
      <c r="S105" s="30">
        <v>1</v>
      </c>
      <c r="T105" s="30"/>
      <c r="U105" s="30"/>
      <c r="V105" s="31">
        <f>SUM(T105*10+U105)/S105*10</f>
        <v>0</v>
      </c>
      <c r="W105" s="30">
        <v>1</v>
      </c>
      <c r="X105" s="30"/>
      <c r="Y105" s="30"/>
      <c r="Z105" s="31">
        <f>SUM(X105*10+Y105)/W105*10</f>
        <v>0</v>
      </c>
      <c r="AA105" s="30">
        <v>1</v>
      </c>
      <c r="AB105" s="30"/>
      <c r="AC105" s="30"/>
      <c r="AD105" s="31">
        <f>SUM(AB105*10+AC105)/AA105*10</f>
        <v>0</v>
      </c>
      <c r="AE105" s="30">
        <v>1</v>
      </c>
      <c r="AF105" s="30"/>
      <c r="AG105" s="30"/>
      <c r="AH105" s="31">
        <f>SUM(AF105*10+AG105)/AE105*10</f>
        <v>0</v>
      </c>
      <c r="AI105" s="30">
        <v>1</v>
      </c>
      <c r="AJ105" s="30"/>
      <c r="AK105" s="30"/>
      <c r="AL105" s="31">
        <f>SUM(AJ105*10+AK105)/AI105*10</f>
        <v>0</v>
      </c>
      <c r="AM105" s="30">
        <v>1</v>
      </c>
      <c r="AN105" s="30"/>
      <c r="AO105" s="30"/>
      <c r="AP105" s="31">
        <f>SUM(AN105*10+AO105)/AM105*10</f>
        <v>0</v>
      </c>
      <c r="AQ105" s="30">
        <v>1</v>
      </c>
      <c r="AR105" s="30"/>
      <c r="AS105" s="30"/>
      <c r="AT105" s="31">
        <f>SUM(AR105*10+AS105)/AQ105*10</f>
        <v>0</v>
      </c>
      <c r="AU105" s="30">
        <v>1</v>
      </c>
      <c r="AV105" s="30"/>
      <c r="AW105" s="30"/>
      <c r="AX105" s="31">
        <f>SUM(AV105*10+AW105)/AU105*10</f>
        <v>0</v>
      </c>
      <c r="AY105" s="33">
        <f>IF(G105&lt;250,0,IF(G105&lt;500,250,IF(G105&lt;750,"500",IF(G105&lt;1000,750,IF(G105&lt;1500,1000,IF(G105&lt;2000,1500,IF(G105&lt;2500,2000,IF(G105&lt;3000,2500,3000))))))))</f>
        <v>0</v>
      </c>
      <c r="AZ105" s="34">
        <v>0</v>
      </c>
      <c r="BA105" s="6">
        <f>AY105-AZ105</f>
        <v>0</v>
      </c>
      <c r="BB105" s="33" t="str">
        <f t="shared" si="1"/>
        <v>geen actie</v>
      </c>
      <c r="BC105" s="3">
        <v>104</v>
      </c>
    </row>
    <row r="106" spans="1:55" hidden="1" x14ac:dyDescent="0.3">
      <c r="A106" s="3">
        <v>105</v>
      </c>
      <c r="B106" s="3" t="str">
        <f>IF(A106=BC106,"v","x")</f>
        <v>v</v>
      </c>
      <c r="C106" s="76"/>
      <c r="D106" s="152"/>
      <c r="E106" s="6"/>
      <c r="F106" s="6"/>
      <c r="G106" s="33">
        <f>SUM(J106+N106+R106+V106+Z106+AD106+AH106+AL106+AP106+AT106+AX106)</f>
        <v>0</v>
      </c>
      <c r="H106" s="6"/>
      <c r="I106" s="151">
        <f>2018-H106</f>
        <v>2018</v>
      </c>
      <c r="J106" s="17">
        <v>0</v>
      </c>
      <c r="K106" s="30">
        <v>1</v>
      </c>
      <c r="L106" s="30"/>
      <c r="M106" s="30"/>
      <c r="N106" s="31">
        <f>SUM(L106*10+M106)/K106*10</f>
        <v>0</v>
      </c>
      <c r="O106" s="30">
        <v>1</v>
      </c>
      <c r="P106" s="30"/>
      <c r="Q106" s="30"/>
      <c r="R106" s="31">
        <f>SUM(P106*10+Q106)/O106*10</f>
        <v>0</v>
      </c>
      <c r="S106" s="30">
        <v>1</v>
      </c>
      <c r="T106" s="30"/>
      <c r="U106" s="30"/>
      <c r="V106" s="31">
        <f>SUM(T106*10+U106)/S106*10</f>
        <v>0</v>
      </c>
      <c r="W106" s="30">
        <v>1</v>
      </c>
      <c r="X106" s="30"/>
      <c r="Y106" s="30"/>
      <c r="Z106" s="31">
        <f>SUM(X106*10+Y106)/W106*10</f>
        <v>0</v>
      </c>
      <c r="AA106" s="30">
        <v>1</v>
      </c>
      <c r="AB106" s="30"/>
      <c r="AC106" s="30"/>
      <c r="AD106" s="31">
        <f>SUM(AB106*10+AC106)/AA106*10</f>
        <v>0</v>
      </c>
      <c r="AE106" s="30">
        <v>1</v>
      </c>
      <c r="AF106" s="30"/>
      <c r="AG106" s="30"/>
      <c r="AH106" s="31">
        <f>SUM(AF106*10+AG106)/AE106*10</f>
        <v>0</v>
      </c>
      <c r="AI106" s="30">
        <v>1</v>
      </c>
      <c r="AJ106" s="30"/>
      <c r="AK106" s="30"/>
      <c r="AL106" s="31">
        <f>SUM(AJ106*10+AK106)/AI106*10</f>
        <v>0</v>
      </c>
      <c r="AM106" s="30">
        <v>1</v>
      </c>
      <c r="AN106" s="30"/>
      <c r="AO106" s="30"/>
      <c r="AP106" s="31">
        <f>SUM(AN106*10+AO106)/AM106*10</f>
        <v>0</v>
      </c>
      <c r="AQ106" s="30">
        <v>1</v>
      </c>
      <c r="AR106" s="30"/>
      <c r="AS106" s="30"/>
      <c r="AT106" s="31">
        <f>SUM(AR106*10+AS106)/AQ106*10</f>
        <v>0</v>
      </c>
      <c r="AU106" s="30">
        <v>1</v>
      </c>
      <c r="AV106" s="30"/>
      <c r="AW106" s="30"/>
      <c r="AX106" s="31">
        <f>SUM(AV106*10+AW106)/AU106*10</f>
        <v>0</v>
      </c>
      <c r="AY106" s="33">
        <f>IF(G106&lt;250,0,IF(G106&lt;500,250,IF(G106&lt;750,"500",IF(G106&lt;1000,750,IF(G106&lt;1500,1000,IF(G106&lt;2000,1500,IF(G106&lt;2500,2000,IF(G106&lt;3000,2500,3000))))))))</f>
        <v>0</v>
      </c>
      <c r="AZ106" s="34">
        <v>0</v>
      </c>
      <c r="BA106" s="6">
        <f>AY106-AZ106</f>
        <v>0</v>
      </c>
      <c r="BB106" s="33" t="str">
        <f t="shared" si="1"/>
        <v>geen actie</v>
      </c>
      <c r="BC106" s="3">
        <v>105</v>
      </c>
    </row>
    <row r="107" spans="1:55" hidden="1" x14ac:dyDescent="0.3">
      <c r="A107" s="3">
        <v>106</v>
      </c>
      <c r="B107" s="3" t="str">
        <f>IF(A107=BC107,"v","x")</f>
        <v>v</v>
      </c>
      <c r="C107" s="76"/>
      <c r="D107" s="152"/>
      <c r="E107" s="6"/>
      <c r="F107" s="6"/>
      <c r="G107" s="33">
        <f>SUM(J107+N107+R107+V107+Z107+AD107+AH107+AL107+AP107+AT107+AX107)</f>
        <v>0</v>
      </c>
      <c r="H107" s="6"/>
      <c r="I107" s="151">
        <f>2018-H107</f>
        <v>2018</v>
      </c>
      <c r="J107" s="17">
        <v>0</v>
      </c>
      <c r="K107" s="30">
        <v>1</v>
      </c>
      <c r="L107" s="30"/>
      <c r="M107" s="30"/>
      <c r="N107" s="31">
        <f>SUM(L107*10+M107)/K107*10</f>
        <v>0</v>
      </c>
      <c r="O107" s="30">
        <v>1</v>
      </c>
      <c r="P107" s="30"/>
      <c r="Q107" s="30"/>
      <c r="R107" s="31">
        <f>SUM(P107*10+Q107)/O107*10</f>
        <v>0</v>
      </c>
      <c r="S107" s="30">
        <v>1</v>
      </c>
      <c r="T107" s="30"/>
      <c r="U107" s="30"/>
      <c r="V107" s="31">
        <f>SUM(T107*10+U107)/S107*10</f>
        <v>0</v>
      </c>
      <c r="W107" s="30">
        <v>1</v>
      </c>
      <c r="X107" s="30"/>
      <c r="Y107" s="30"/>
      <c r="Z107" s="31">
        <f>SUM(X107*10+Y107)/W107*10</f>
        <v>0</v>
      </c>
      <c r="AA107" s="30">
        <v>1</v>
      </c>
      <c r="AB107" s="30"/>
      <c r="AC107" s="30"/>
      <c r="AD107" s="31">
        <f>SUM(AB107*10+AC107)/AA107*10</f>
        <v>0</v>
      </c>
      <c r="AE107" s="30">
        <v>1</v>
      </c>
      <c r="AF107" s="30"/>
      <c r="AG107" s="30"/>
      <c r="AH107" s="31">
        <f>SUM(AF107*10+AG107)/AE107*10</f>
        <v>0</v>
      </c>
      <c r="AI107" s="30">
        <v>1</v>
      </c>
      <c r="AJ107" s="30"/>
      <c r="AK107" s="30"/>
      <c r="AL107" s="31">
        <f>SUM(AJ107*10+AK107)/AI107*10</f>
        <v>0</v>
      </c>
      <c r="AM107" s="30">
        <v>1</v>
      </c>
      <c r="AN107" s="30"/>
      <c r="AO107" s="30"/>
      <c r="AP107" s="31">
        <f>SUM(AN107*10+AO107)/AM107*10</f>
        <v>0</v>
      </c>
      <c r="AQ107" s="30">
        <v>1</v>
      </c>
      <c r="AR107" s="30"/>
      <c r="AS107" s="30"/>
      <c r="AT107" s="31">
        <f>SUM(AR107*10+AS107)/AQ107*10</f>
        <v>0</v>
      </c>
      <c r="AU107" s="30">
        <v>1</v>
      </c>
      <c r="AV107" s="30"/>
      <c r="AW107" s="30"/>
      <c r="AX107" s="31">
        <f>SUM(AV107*10+AW107)/AU107*10</f>
        <v>0</v>
      </c>
      <c r="AY107" s="33">
        <f>IF(G107&lt;250,0,IF(G107&lt;500,250,IF(G107&lt;750,"500",IF(G107&lt;1000,750,IF(G107&lt;1500,1000,IF(G107&lt;2000,1500,IF(G107&lt;2500,2000,IF(G107&lt;3000,2500,3000))))))))</f>
        <v>0</v>
      </c>
      <c r="AZ107" s="34">
        <v>0</v>
      </c>
      <c r="BA107" s="6">
        <f>AY107-AZ107</f>
        <v>0</v>
      </c>
      <c r="BB107" s="33" t="str">
        <f t="shared" si="1"/>
        <v>geen actie</v>
      </c>
      <c r="BC107" s="3">
        <v>106</v>
      </c>
    </row>
    <row r="108" spans="1:55" hidden="1" x14ac:dyDescent="0.3">
      <c r="A108" s="3">
        <v>107</v>
      </c>
      <c r="B108" s="3" t="str">
        <f>IF(A108=BC108,"v","x")</f>
        <v>v</v>
      </c>
      <c r="C108" s="76"/>
      <c r="D108" s="152"/>
      <c r="E108" s="6"/>
      <c r="F108" s="6"/>
      <c r="G108" s="33">
        <f>SUM(J108+N108+R108+V108+Z108+AD108+AH108+AL108+AP108+AT108+AX108)</f>
        <v>0</v>
      </c>
      <c r="H108" s="6"/>
      <c r="I108" s="151">
        <f>2018-H108</f>
        <v>2018</v>
      </c>
      <c r="J108" s="17">
        <v>0</v>
      </c>
      <c r="K108" s="30">
        <v>1</v>
      </c>
      <c r="L108" s="30"/>
      <c r="M108" s="30"/>
      <c r="N108" s="31">
        <f>SUM(L108*10+M108)/K108*10</f>
        <v>0</v>
      </c>
      <c r="O108" s="30">
        <v>1</v>
      </c>
      <c r="P108" s="30"/>
      <c r="Q108" s="30"/>
      <c r="R108" s="31">
        <f>SUM(P108*10+Q108)/O108*10</f>
        <v>0</v>
      </c>
      <c r="S108" s="30">
        <v>1</v>
      </c>
      <c r="T108" s="30"/>
      <c r="U108" s="30"/>
      <c r="V108" s="31">
        <f>SUM(T108*10+U108)/S108*10</f>
        <v>0</v>
      </c>
      <c r="W108" s="30">
        <v>1</v>
      </c>
      <c r="X108" s="30"/>
      <c r="Y108" s="30"/>
      <c r="Z108" s="31">
        <f>SUM(X108*10+Y108)/W108*10</f>
        <v>0</v>
      </c>
      <c r="AA108" s="30">
        <v>1</v>
      </c>
      <c r="AB108" s="30"/>
      <c r="AC108" s="30"/>
      <c r="AD108" s="31">
        <f>SUM(AB108*10+AC108)/AA108*10</f>
        <v>0</v>
      </c>
      <c r="AE108" s="30">
        <v>1</v>
      </c>
      <c r="AF108" s="30"/>
      <c r="AG108" s="30"/>
      <c r="AH108" s="31">
        <f>SUM(AF108*10+AG108)/AE108*10</f>
        <v>0</v>
      </c>
      <c r="AI108" s="30">
        <v>1</v>
      </c>
      <c r="AJ108" s="30"/>
      <c r="AK108" s="30"/>
      <c r="AL108" s="31">
        <f>SUM(AJ108*10+AK108)/AI108*10</f>
        <v>0</v>
      </c>
      <c r="AM108" s="30">
        <v>1</v>
      </c>
      <c r="AN108" s="30"/>
      <c r="AO108" s="30"/>
      <c r="AP108" s="31">
        <f>SUM(AN108*10+AO108)/AM108*10</f>
        <v>0</v>
      </c>
      <c r="AQ108" s="30">
        <v>1</v>
      </c>
      <c r="AR108" s="30"/>
      <c r="AS108" s="30"/>
      <c r="AT108" s="31">
        <f>SUM(AR108*10+AS108)/AQ108*10</f>
        <v>0</v>
      </c>
      <c r="AU108" s="30">
        <v>1</v>
      </c>
      <c r="AV108" s="30"/>
      <c r="AW108" s="30"/>
      <c r="AX108" s="31">
        <f>SUM(AV108*10+AW108)/AU108*10</f>
        <v>0</v>
      </c>
      <c r="AY108" s="33">
        <f>IF(G108&lt;250,0,IF(G108&lt;500,250,IF(G108&lt;750,"500",IF(G108&lt;1000,750,IF(G108&lt;1500,1000,IF(G108&lt;2000,1500,IF(G108&lt;2500,2000,IF(G108&lt;3000,2500,3000))))))))</f>
        <v>0</v>
      </c>
      <c r="AZ108" s="34">
        <v>0</v>
      </c>
      <c r="BA108" s="6">
        <f>AY108-AZ108</f>
        <v>0</v>
      </c>
      <c r="BB108" s="33" t="str">
        <f t="shared" si="1"/>
        <v>geen actie</v>
      </c>
      <c r="BC108" s="3">
        <v>107</v>
      </c>
    </row>
    <row r="109" spans="1:55" hidden="1" x14ac:dyDescent="0.3">
      <c r="A109" s="3">
        <v>108</v>
      </c>
      <c r="B109" s="3" t="str">
        <f>IF(A109=BC109,"v","x")</f>
        <v>v</v>
      </c>
      <c r="C109" s="76"/>
      <c r="D109" s="152"/>
      <c r="E109" s="6"/>
      <c r="F109" s="6"/>
      <c r="G109" s="33">
        <f>SUM(J109+N109+R109+V109+Z109+AD109+AH109+AL109+AP109+AT109+AX109)</f>
        <v>0</v>
      </c>
      <c r="H109" s="6"/>
      <c r="I109" s="151">
        <f>2018-H109</f>
        <v>2018</v>
      </c>
      <c r="J109" s="17">
        <v>0</v>
      </c>
      <c r="K109" s="30">
        <v>1</v>
      </c>
      <c r="L109" s="30"/>
      <c r="M109" s="30"/>
      <c r="N109" s="31">
        <f>SUM(L109*10+M109)/K109*10</f>
        <v>0</v>
      </c>
      <c r="O109" s="30">
        <v>1</v>
      </c>
      <c r="P109" s="30"/>
      <c r="Q109" s="30"/>
      <c r="R109" s="31">
        <f>SUM(P109*10+Q109)/O109*10</f>
        <v>0</v>
      </c>
      <c r="S109" s="30">
        <v>1</v>
      </c>
      <c r="T109" s="30"/>
      <c r="U109" s="30"/>
      <c r="V109" s="31">
        <f>SUM(T109*10+U109)/S109*10</f>
        <v>0</v>
      </c>
      <c r="W109" s="30">
        <v>1</v>
      </c>
      <c r="X109" s="30"/>
      <c r="Y109" s="30"/>
      <c r="Z109" s="31">
        <f>SUM(X109*10+Y109)/W109*10</f>
        <v>0</v>
      </c>
      <c r="AA109" s="30">
        <v>1</v>
      </c>
      <c r="AB109" s="30"/>
      <c r="AC109" s="30"/>
      <c r="AD109" s="31">
        <f>SUM(AB109*10+AC109)/AA109*10</f>
        <v>0</v>
      </c>
      <c r="AE109" s="30">
        <v>1</v>
      </c>
      <c r="AF109" s="30"/>
      <c r="AG109" s="30"/>
      <c r="AH109" s="31">
        <f>SUM(AF109*10+AG109)/AE109*10</f>
        <v>0</v>
      </c>
      <c r="AI109" s="30">
        <v>1</v>
      </c>
      <c r="AJ109" s="30"/>
      <c r="AK109" s="30"/>
      <c r="AL109" s="31">
        <f>SUM(AJ109*10+AK109)/AI109*10</f>
        <v>0</v>
      </c>
      <c r="AM109" s="30">
        <v>1</v>
      </c>
      <c r="AN109" s="30"/>
      <c r="AO109" s="30"/>
      <c r="AP109" s="31">
        <f>SUM(AN109*10+AO109)/AM109*10</f>
        <v>0</v>
      </c>
      <c r="AQ109" s="30">
        <v>1</v>
      </c>
      <c r="AR109" s="30"/>
      <c r="AS109" s="30"/>
      <c r="AT109" s="31">
        <f>SUM(AR109*10+AS109)/AQ109*10</f>
        <v>0</v>
      </c>
      <c r="AU109" s="30">
        <v>1</v>
      </c>
      <c r="AV109" s="30"/>
      <c r="AW109" s="30"/>
      <c r="AX109" s="31">
        <f>SUM(AV109*10+AW109)/AU109*10</f>
        <v>0</v>
      </c>
      <c r="AY109" s="33">
        <f>IF(G109&lt;250,0,IF(G109&lt;500,250,IF(G109&lt;750,"500",IF(G109&lt;1000,750,IF(G109&lt;1500,1000,IF(G109&lt;2000,1500,IF(G109&lt;2500,2000,IF(G109&lt;3000,2500,3000))))))))</f>
        <v>0</v>
      </c>
      <c r="AZ109" s="34">
        <v>0</v>
      </c>
      <c r="BA109" s="6">
        <f>AY109-AZ109</f>
        <v>0</v>
      </c>
      <c r="BB109" s="33" t="str">
        <f t="shared" si="1"/>
        <v>geen actie</v>
      </c>
      <c r="BC109" s="3">
        <v>108</v>
      </c>
    </row>
    <row r="110" spans="1:55" hidden="1" x14ac:dyDescent="0.3">
      <c r="A110" s="3">
        <v>109</v>
      </c>
      <c r="B110" s="3" t="str">
        <f>IF(A110=BC110,"v","x")</f>
        <v>v</v>
      </c>
      <c r="C110" s="76"/>
      <c r="D110" s="152"/>
      <c r="E110" s="6"/>
      <c r="F110" s="6"/>
      <c r="G110" s="33">
        <f>SUM(J110+N110+R110+V110+Z110+AD110+AH110+AL110+AP110+AT110+AX110)</f>
        <v>0</v>
      </c>
      <c r="H110" s="6"/>
      <c r="I110" s="151">
        <f>2018-H110</f>
        <v>2018</v>
      </c>
      <c r="J110" s="17">
        <v>0</v>
      </c>
      <c r="K110" s="30">
        <v>1</v>
      </c>
      <c r="L110" s="30"/>
      <c r="M110" s="30"/>
      <c r="N110" s="31">
        <f>SUM(L110*10+M110)/K110*10</f>
        <v>0</v>
      </c>
      <c r="O110" s="30">
        <v>1</v>
      </c>
      <c r="P110" s="30"/>
      <c r="Q110" s="30"/>
      <c r="R110" s="31">
        <f>SUM(P110*10+Q110)/O110*10</f>
        <v>0</v>
      </c>
      <c r="S110" s="30">
        <v>1</v>
      </c>
      <c r="T110" s="30"/>
      <c r="U110" s="30"/>
      <c r="V110" s="31">
        <f>SUM(T110*10+U110)/S110*10</f>
        <v>0</v>
      </c>
      <c r="W110" s="30">
        <v>1</v>
      </c>
      <c r="X110" s="30"/>
      <c r="Y110" s="30"/>
      <c r="Z110" s="31">
        <f>SUM(X110*10+Y110)/W110*10</f>
        <v>0</v>
      </c>
      <c r="AA110" s="30">
        <v>1</v>
      </c>
      <c r="AB110" s="30"/>
      <c r="AC110" s="30"/>
      <c r="AD110" s="31">
        <f>SUM(AB110*10+AC110)/AA110*10</f>
        <v>0</v>
      </c>
      <c r="AE110" s="30">
        <v>1</v>
      </c>
      <c r="AF110" s="30"/>
      <c r="AG110" s="30"/>
      <c r="AH110" s="31">
        <f>SUM(AF110*10+AG110)/AE110*10</f>
        <v>0</v>
      </c>
      <c r="AI110" s="30">
        <v>1</v>
      </c>
      <c r="AJ110" s="30"/>
      <c r="AK110" s="30"/>
      <c r="AL110" s="31">
        <f>SUM(AJ110*10+AK110)/AI110*10</f>
        <v>0</v>
      </c>
      <c r="AM110" s="30">
        <v>1</v>
      </c>
      <c r="AN110" s="30"/>
      <c r="AO110" s="30"/>
      <c r="AP110" s="31">
        <f>SUM(AN110*10+AO110)/AM110*10</f>
        <v>0</v>
      </c>
      <c r="AQ110" s="30">
        <v>1</v>
      </c>
      <c r="AR110" s="30"/>
      <c r="AS110" s="30"/>
      <c r="AT110" s="31">
        <f>SUM(AR110*10+AS110)/AQ110*10</f>
        <v>0</v>
      </c>
      <c r="AU110" s="30">
        <v>1</v>
      </c>
      <c r="AV110" s="30"/>
      <c r="AW110" s="30"/>
      <c r="AX110" s="31">
        <f>SUM(AV110*10+AW110)/AU110*10</f>
        <v>0</v>
      </c>
      <c r="AY110" s="33">
        <f>IF(G110&lt;250,0,IF(G110&lt;500,250,IF(G110&lt;750,"500",IF(G110&lt;1000,750,IF(G110&lt;1500,1000,IF(G110&lt;2000,1500,IF(G110&lt;2500,2000,IF(G110&lt;3000,2500,3000))))))))</f>
        <v>0</v>
      </c>
      <c r="AZ110" s="34">
        <v>0</v>
      </c>
      <c r="BA110" s="6">
        <f>AY110-AZ110</f>
        <v>0</v>
      </c>
      <c r="BB110" s="33" t="str">
        <f t="shared" si="1"/>
        <v>geen actie</v>
      </c>
      <c r="BC110" s="3">
        <v>109</v>
      </c>
    </row>
    <row r="111" spans="1:55" hidden="1" x14ac:dyDescent="0.3">
      <c r="A111" s="3">
        <v>110</v>
      </c>
      <c r="B111" s="3" t="str">
        <f>IF(A111=BC111,"v","x")</f>
        <v>v</v>
      </c>
      <c r="C111" s="76"/>
      <c r="D111" s="152"/>
      <c r="E111" s="6"/>
      <c r="F111" s="6"/>
      <c r="G111" s="33">
        <f>SUM(J111+N111+R111+V111+Z111+AD111+AH111+AL111+AP111+AT111+AX111)</f>
        <v>0</v>
      </c>
      <c r="H111" s="6"/>
      <c r="I111" s="151">
        <f>2018-H111</f>
        <v>2018</v>
      </c>
      <c r="J111" s="17">
        <v>0</v>
      </c>
      <c r="K111" s="30">
        <v>1</v>
      </c>
      <c r="L111" s="30"/>
      <c r="M111" s="30"/>
      <c r="N111" s="31">
        <f>SUM(L111*10+M111)/K111*10</f>
        <v>0</v>
      </c>
      <c r="O111" s="30">
        <v>1</v>
      </c>
      <c r="P111" s="30"/>
      <c r="Q111" s="30"/>
      <c r="R111" s="31">
        <f>SUM(P111*10+Q111)/O111*10</f>
        <v>0</v>
      </c>
      <c r="S111" s="30">
        <v>1</v>
      </c>
      <c r="T111" s="30"/>
      <c r="U111" s="30"/>
      <c r="V111" s="31">
        <f>SUM(T111*10+U111)/S111*10</f>
        <v>0</v>
      </c>
      <c r="W111" s="30">
        <v>1</v>
      </c>
      <c r="X111" s="30"/>
      <c r="Y111" s="30"/>
      <c r="Z111" s="31">
        <f>SUM(X111*10+Y111)/W111*10</f>
        <v>0</v>
      </c>
      <c r="AA111" s="30">
        <v>1</v>
      </c>
      <c r="AB111" s="30"/>
      <c r="AC111" s="30"/>
      <c r="AD111" s="31">
        <f>SUM(AB111*10+AC111)/AA111*10</f>
        <v>0</v>
      </c>
      <c r="AE111" s="30">
        <v>1</v>
      </c>
      <c r="AF111" s="30"/>
      <c r="AG111" s="30"/>
      <c r="AH111" s="31">
        <f>SUM(AF111*10+AG111)/AE111*10</f>
        <v>0</v>
      </c>
      <c r="AI111" s="30">
        <v>1</v>
      </c>
      <c r="AJ111" s="30"/>
      <c r="AK111" s="30"/>
      <c r="AL111" s="31">
        <f>SUM(AJ111*10+AK111)/AI111*10</f>
        <v>0</v>
      </c>
      <c r="AM111" s="30">
        <v>1</v>
      </c>
      <c r="AN111" s="30"/>
      <c r="AO111" s="30"/>
      <c r="AP111" s="31">
        <f>SUM(AN111*10+AO111)/AM111*10</f>
        <v>0</v>
      </c>
      <c r="AQ111" s="30">
        <v>1</v>
      </c>
      <c r="AR111" s="30"/>
      <c r="AS111" s="30"/>
      <c r="AT111" s="31">
        <f>SUM(AR111*10+AS111)/AQ111*10</f>
        <v>0</v>
      </c>
      <c r="AU111" s="30">
        <v>1</v>
      </c>
      <c r="AV111" s="30"/>
      <c r="AW111" s="30"/>
      <c r="AX111" s="31">
        <f>SUM(AV111*10+AW111)/AU111*10</f>
        <v>0</v>
      </c>
      <c r="AY111" s="33">
        <f>IF(G111&lt;250,0,IF(G111&lt;500,250,IF(G111&lt;750,"500",IF(G111&lt;1000,750,IF(G111&lt;1500,1000,IF(G111&lt;2000,1500,IF(G111&lt;2500,2000,IF(G111&lt;3000,2500,3000))))))))</f>
        <v>0</v>
      </c>
      <c r="AZ111" s="34">
        <v>0</v>
      </c>
      <c r="BA111" s="6">
        <f>AY111-AZ111</f>
        <v>0</v>
      </c>
      <c r="BB111" s="33" t="str">
        <f t="shared" si="1"/>
        <v>geen actie</v>
      </c>
      <c r="BC111" s="3">
        <v>110</v>
      </c>
    </row>
    <row r="112" spans="1:55" hidden="1" x14ac:dyDescent="0.3">
      <c r="A112" s="3">
        <v>111</v>
      </c>
      <c r="B112" s="3" t="str">
        <f>IF(A112=BC112,"v","x")</f>
        <v>v</v>
      </c>
      <c r="C112" s="76"/>
      <c r="D112" s="152"/>
      <c r="E112" s="6"/>
      <c r="F112" s="6"/>
      <c r="G112" s="33">
        <f>SUM(J112+N112+R112+V112+Z112+AD112+AH112+AL112+AP112+AT112+AX112)</f>
        <v>0</v>
      </c>
      <c r="H112" s="6"/>
      <c r="I112" s="151">
        <f>2018-H112</f>
        <v>2018</v>
      </c>
      <c r="J112" s="17">
        <v>0</v>
      </c>
      <c r="K112" s="30">
        <v>1</v>
      </c>
      <c r="L112" s="30"/>
      <c r="M112" s="30"/>
      <c r="N112" s="31">
        <f>SUM(L112*10+M112)/K112*10</f>
        <v>0</v>
      </c>
      <c r="O112" s="30">
        <v>1</v>
      </c>
      <c r="P112" s="30"/>
      <c r="Q112" s="30"/>
      <c r="R112" s="31">
        <f>SUM(P112*10+Q112)/O112*10</f>
        <v>0</v>
      </c>
      <c r="S112" s="30">
        <v>1</v>
      </c>
      <c r="T112" s="30"/>
      <c r="U112" s="30"/>
      <c r="V112" s="31">
        <f>SUM(T112*10+U112)/S112*10</f>
        <v>0</v>
      </c>
      <c r="W112" s="30">
        <v>1</v>
      </c>
      <c r="X112" s="30"/>
      <c r="Y112" s="30"/>
      <c r="Z112" s="31">
        <f>SUM(X112*10+Y112)/W112*10</f>
        <v>0</v>
      </c>
      <c r="AA112" s="30">
        <v>1</v>
      </c>
      <c r="AB112" s="30"/>
      <c r="AC112" s="30"/>
      <c r="AD112" s="31">
        <f>SUM(AB112*10+AC112)/AA112*10</f>
        <v>0</v>
      </c>
      <c r="AE112" s="30">
        <v>1</v>
      </c>
      <c r="AF112" s="30"/>
      <c r="AG112" s="30"/>
      <c r="AH112" s="31">
        <f>SUM(AF112*10+AG112)/AE112*10</f>
        <v>0</v>
      </c>
      <c r="AI112" s="30">
        <v>1</v>
      </c>
      <c r="AJ112" s="30"/>
      <c r="AK112" s="30"/>
      <c r="AL112" s="31">
        <f>SUM(AJ112*10+AK112)/AI112*10</f>
        <v>0</v>
      </c>
      <c r="AM112" s="30">
        <v>1</v>
      </c>
      <c r="AN112" s="30"/>
      <c r="AO112" s="30"/>
      <c r="AP112" s="31">
        <f>SUM(AN112*10+AO112)/AM112*10</f>
        <v>0</v>
      </c>
      <c r="AQ112" s="30">
        <v>1</v>
      </c>
      <c r="AR112" s="30"/>
      <c r="AS112" s="30"/>
      <c r="AT112" s="31">
        <f>SUM(AR112*10+AS112)/AQ112*10</f>
        <v>0</v>
      </c>
      <c r="AU112" s="30">
        <v>1</v>
      </c>
      <c r="AV112" s="30"/>
      <c r="AW112" s="30"/>
      <c r="AX112" s="31">
        <f>SUM(AV112*10+AW112)/AU112*10</f>
        <v>0</v>
      </c>
      <c r="AY112" s="33">
        <f>IF(G112&lt;250,0,IF(G112&lt;500,250,IF(G112&lt;750,"500",IF(G112&lt;1000,750,IF(G112&lt;1500,1000,IF(G112&lt;2000,1500,IF(G112&lt;2500,2000,IF(G112&lt;3000,2500,3000))))))))</f>
        <v>0</v>
      </c>
      <c r="AZ112" s="34">
        <v>0</v>
      </c>
      <c r="BA112" s="6">
        <f>AY112-AZ112</f>
        <v>0</v>
      </c>
      <c r="BB112" s="33" t="str">
        <f t="shared" si="1"/>
        <v>geen actie</v>
      </c>
      <c r="BC112" s="3">
        <v>111</v>
      </c>
    </row>
    <row r="113" spans="1:55" hidden="1" x14ac:dyDescent="0.3">
      <c r="A113" s="3">
        <v>112</v>
      </c>
      <c r="B113" s="3" t="str">
        <f>IF(A113=BC113,"v","x")</f>
        <v>v</v>
      </c>
      <c r="C113" s="76"/>
      <c r="D113" s="152"/>
      <c r="E113" s="6"/>
      <c r="F113" s="6"/>
      <c r="G113" s="33">
        <f>SUM(J113+N113+R113+V113+Z113+AD113+AH113+AL113+AP113+AT113+AX113)</f>
        <v>0</v>
      </c>
      <c r="H113" s="6"/>
      <c r="I113" s="151">
        <f>2018-H113</f>
        <v>2018</v>
      </c>
      <c r="J113" s="17">
        <v>0</v>
      </c>
      <c r="K113" s="30">
        <v>1</v>
      </c>
      <c r="L113" s="30"/>
      <c r="M113" s="30"/>
      <c r="N113" s="31">
        <f>SUM(L113*10+M113)/K113*10</f>
        <v>0</v>
      </c>
      <c r="O113" s="30">
        <v>1</v>
      </c>
      <c r="P113" s="30"/>
      <c r="Q113" s="30"/>
      <c r="R113" s="31">
        <f>SUM(P113*10+Q113)/O113*10</f>
        <v>0</v>
      </c>
      <c r="S113" s="30">
        <v>1</v>
      </c>
      <c r="T113" s="30"/>
      <c r="U113" s="30"/>
      <c r="V113" s="31">
        <f>SUM(T113*10+U113)/S113*10</f>
        <v>0</v>
      </c>
      <c r="W113" s="30">
        <v>1</v>
      </c>
      <c r="X113" s="30"/>
      <c r="Y113" s="30"/>
      <c r="Z113" s="31">
        <f>SUM(X113*10+Y113)/W113*10</f>
        <v>0</v>
      </c>
      <c r="AA113" s="30">
        <v>1</v>
      </c>
      <c r="AB113" s="30"/>
      <c r="AC113" s="30"/>
      <c r="AD113" s="31">
        <f>SUM(AB113*10+AC113)/AA113*10</f>
        <v>0</v>
      </c>
      <c r="AE113" s="30">
        <v>1</v>
      </c>
      <c r="AF113" s="30"/>
      <c r="AG113" s="30"/>
      <c r="AH113" s="31">
        <f>SUM(AF113*10+AG113)/AE113*10</f>
        <v>0</v>
      </c>
      <c r="AI113" s="30">
        <v>1</v>
      </c>
      <c r="AJ113" s="30"/>
      <c r="AK113" s="30"/>
      <c r="AL113" s="31">
        <f>SUM(AJ113*10+AK113)/AI113*10</f>
        <v>0</v>
      </c>
      <c r="AM113" s="30">
        <v>1</v>
      </c>
      <c r="AN113" s="30"/>
      <c r="AO113" s="30"/>
      <c r="AP113" s="31">
        <f>SUM(AN113*10+AO113)/AM113*10</f>
        <v>0</v>
      </c>
      <c r="AQ113" s="30">
        <v>1</v>
      </c>
      <c r="AR113" s="30"/>
      <c r="AS113" s="30"/>
      <c r="AT113" s="31">
        <f>SUM(AR113*10+AS113)/AQ113*10</f>
        <v>0</v>
      </c>
      <c r="AU113" s="30">
        <v>1</v>
      </c>
      <c r="AV113" s="30"/>
      <c r="AW113" s="30"/>
      <c r="AX113" s="31">
        <f>SUM(AV113*10+AW113)/AU113*10</f>
        <v>0</v>
      </c>
      <c r="AY113" s="33">
        <f>IF(G113&lt;250,0,IF(G113&lt;500,250,IF(G113&lt;750,"500",IF(G113&lt;1000,750,IF(G113&lt;1500,1000,IF(G113&lt;2000,1500,IF(G113&lt;2500,2000,IF(G113&lt;3000,2500,3000))))))))</f>
        <v>0</v>
      </c>
      <c r="AZ113" s="34">
        <v>0</v>
      </c>
      <c r="BA113" s="6">
        <f>AY113-AZ113</f>
        <v>0</v>
      </c>
      <c r="BB113" s="33" t="str">
        <f t="shared" si="1"/>
        <v>geen actie</v>
      </c>
      <c r="BC113" s="3">
        <v>112</v>
      </c>
    </row>
    <row r="114" spans="1:55" hidden="1" x14ac:dyDescent="0.3">
      <c r="A114" s="3">
        <v>113</v>
      </c>
      <c r="B114" s="3" t="str">
        <f>IF(A114=BC114,"v","x")</f>
        <v>v</v>
      </c>
      <c r="C114" s="76"/>
      <c r="D114" s="152"/>
      <c r="E114" s="6"/>
      <c r="F114" s="6"/>
      <c r="G114" s="33">
        <f>SUM(J114+N114+R114+V114+Z114+AD114+AH114+AL114+AP114+AT114+AX114)</f>
        <v>0</v>
      </c>
      <c r="H114" s="6"/>
      <c r="I114" s="151">
        <f>2018-H114</f>
        <v>2018</v>
      </c>
      <c r="J114" s="17">
        <v>0</v>
      </c>
      <c r="K114" s="30">
        <v>1</v>
      </c>
      <c r="L114" s="30"/>
      <c r="M114" s="30"/>
      <c r="N114" s="31">
        <f>SUM(L114*10+M114)/K114*10</f>
        <v>0</v>
      </c>
      <c r="O114" s="30">
        <v>1</v>
      </c>
      <c r="P114" s="30"/>
      <c r="Q114" s="30"/>
      <c r="R114" s="31">
        <f>SUM(P114*10+Q114)/O114*10</f>
        <v>0</v>
      </c>
      <c r="S114" s="30">
        <v>1</v>
      </c>
      <c r="T114" s="30"/>
      <c r="U114" s="30"/>
      <c r="V114" s="31">
        <f>SUM(T114*10+U114)/S114*10</f>
        <v>0</v>
      </c>
      <c r="W114" s="30">
        <v>1</v>
      </c>
      <c r="X114" s="30"/>
      <c r="Y114" s="30"/>
      <c r="Z114" s="31">
        <f>SUM(X114*10+Y114)/W114*10</f>
        <v>0</v>
      </c>
      <c r="AA114" s="30">
        <v>1</v>
      </c>
      <c r="AB114" s="30"/>
      <c r="AC114" s="30"/>
      <c r="AD114" s="31">
        <f>SUM(AB114*10+AC114)/AA114*10</f>
        <v>0</v>
      </c>
      <c r="AE114" s="30">
        <v>1</v>
      </c>
      <c r="AF114" s="30"/>
      <c r="AG114" s="30"/>
      <c r="AH114" s="31">
        <f>SUM(AF114*10+AG114)/AE114*10</f>
        <v>0</v>
      </c>
      <c r="AI114" s="30">
        <v>1</v>
      </c>
      <c r="AJ114" s="30"/>
      <c r="AK114" s="30"/>
      <c r="AL114" s="31">
        <f>SUM(AJ114*10+AK114)/AI114*10</f>
        <v>0</v>
      </c>
      <c r="AM114" s="30">
        <v>1</v>
      </c>
      <c r="AN114" s="30"/>
      <c r="AO114" s="30"/>
      <c r="AP114" s="31">
        <f>SUM(AN114*10+AO114)/AM114*10</f>
        <v>0</v>
      </c>
      <c r="AQ114" s="30">
        <v>1</v>
      </c>
      <c r="AR114" s="30"/>
      <c r="AS114" s="30"/>
      <c r="AT114" s="31">
        <f>SUM(AR114*10+AS114)/AQ114*10</f>
        <v>0</v>
      </c>
      <c r="AU114" s="30">
        <v>1</v>
      </c>
      <c r="AV114" s="30"/>
      <c r="AW114" s="30"/>
      <c r="AX114" s="31">
        <f>SUM(AV114*10+AW114)/AU114*10</f>
        <v>0</v>
      </c>
      <c r="AY114" s="33">
        <f>IF(G114&lt;250,0,IF(G114&lt;500,250,IF(G114&lt;750,"500",IF(G114&lt;1000,750,IF(G114&lt;1500,1000,IF(G114&lt;2000,1500,IF(G114&lt;2500,2000,IF(G114&lt;3000,2500,3000))))))))</f>
        <v>0</v>
      </c>
      <c r="AZ114" s="34">
        <v>0</v>
      </c>
      <c r="BA114" s="6">
        <f>AY114-AZ114</f>
        <v>0</v>
      </c>
      <c r="BB114" s="33" t="str">
        <f t="shared" si="1"/>
        <v>geen actie</v>
      </c>
      <c r="BC114" s="3">
        <v>113</v>
      </c>
    </row>
    <row r="115" spans="1:55" hidden="1" x14ac:dyDescent="0.3">
      <c r="A115" s="3">
        <v>114</v>
      </c>
      <c r="B115" s="3" t="str">
        <f>IF(A115=BC115,"v","x")</f>
        <v>v</v>
      </c>
      <c r="C115" s="76"/>
      <c r="D115" s="152"/>
      <c r="E115" s="6"/>
      <c r="F115" s="6"/>
      <c r="G115" s="33">
        <f>SUM(J115+N115+R115+V115+Z115+AD115+AH115+AL115+AP115+AT115+AX115)</f>
        <v>0</v>
      </c>
      <c r="H115" s="6"/>
      <c r="I115" s="151">
        <f>2018-H115</f>
        <v>2018</v>
      </c>
      <c r="J115" s="17">
        <v>0</v>
      </c>
      <c r="K115" s="30">
        <v>1</v>
      </c>
      <c r="L115" s="30"/>
      <c r="M115" s="30"/>
      <c r="N115" s="31">
        <f>SUM(L115*10+M115)/K115*10</f>
        <v>0</v>
      </c>
      <c r="O115" s="30">
        <v>1</v>
      </c>
      <c r="P115" s="30"/>
      <c r="Q115" s="30"/>
      <c r="R115" s="31">
        <f>SUM(P115*10+Q115)/O115*10</f>
        <v>0</v>
      </c>
      <c r="S115" s="30">
        <v>1</v>
      </c>
      <c r="T115" s="30"/>
      <c r="U115" s="30"/>
      <c r="V115" s="31">
        <f>SUM(T115*10+U115)/S115*10</f>
        <v>0</v>
      </c>
      <c r="W115" s="30">
        <v>1</v>
      </c>
      <c r="X115" s="30"/>
      <c r="Y115" s="30"/>
      <c r="Z115" s="31">
        <f>SUM(X115*10+Y115)/W115*10</f>
        <v>0</v>
      </c>
      <c r="AA115" s="30">
        <v>1</v>
      </c>
      <c r="AB115" s="30"/>
      <c r="AC115" s="30"/>
      <c r="AD115" s="31">
        <f>SUM(AB115*10+AC115)/AA115*10</f>
        <v>0</v>
      </c>
      <c r="AE115" s="30">
        <v>1</v>
      </c>
      <c r="AF115" s="30"/>
      <c r="AG115" s="30"/>
      <c r="AH115" s="31">
        <f>SUM(AF115*10+AG115)/AE115*10</f>
        <v>0</v>
      </c>
      <c r="AI115" s="30">
        <v>1</v>
      </c>
      <c r="AJ115" s="30"/>
      <c r="AK115" s="30"/>
      <c r="AL115" s="31">
        <f>SUM(AJ115*10+AK115)/AI115*10</f>
        <v>0</v>
      </c>
      <c r="AM115" s="30">
        <v>1</v>
      </c>
      <c r="AN115" s="30"/>
      <c r="AO115" s="30"/>
      <c r="AP115" s="31">
        <f>SUM(AN115*10+AO115)/AM115*10</f>
        <v>0</v>
      </c>
      <c r="AQ115" s="30">
        <v>1</v>
      </c>
      <c r="AR115" s="30"/>
      <c r="AS115" s="30"/>
      <c r="AT115" s="31">
        <f>SUM(AR115*10+AS115)/AQ115*10</f>
        <v>0</v>
      </c>
      <c r="AU115" s="30">
        <v>1</v>
      </c>
      <c r="AV115" s="30"/>
      <c r="AW115" s="30"/>
      <c r="AX115" s="31">
        <f>SUM(AV115*10+AW115)/AU115*10</f>
        <v>0</v>
      </c>
      <c r="AY115" s="33">
        <f>IF(G115&lt;250,0,IF(G115&lt;500,250,IF(G115&lt;750,"500",IF(G115&lt;1000,750,IF(G115&lt;1500,1000,IF(G115&lt;2000,1500,IF(G115&lt;2500,2000,IF(G115&lt;3000,2500,3000))))))))</f>
        <v>0</v>
      </c>
      <c r="AZ115" s="34">
        <v>0</v>
      </c>
      <c r="BA115" s="6">
        <f>AY115-AZ115</f>
        <v>0</v>
      </c>
      <c r="BB115" s="33" t="str">
        <f t="shared" si="1"/>
        <v>geen actie</v>
      </c>
      <c r="BC115" s="3">
        <v>114</v>
      </c>
    </row>
    <row r="116" spans="1:55" hidden="1" x14ac:dyDescent="0.3">
      <c r="A116" s="3">
        <v>115</v>
      </c>
      <c r="B116" s="3" t="str">
        <f>IF(A116=BC116,"v","x")</f>
        <v>v</v>
      </c>
      <c r="C116" s="76"/>
      <c r="D116" s="152"/>
      <c r="E116" s="6"/>
      <c r="F116" s="6"/>
      <c r="G116" s="33">
        <f>SUM(J116+N116+R116+V116+Z116+AD116+AH116+AL116+AP116+AT116+AX116)</f>
        <v>0</v>
      </c>
      <c r="H116" s="6"/>
      <c r="I116" s="151">
        <f>2018-H116</f>
        <v>2018</v>
      </c>
      <c r="J116" s="17">
        <v>0</v>
      </c>
      <c r="K116" s="30">
        <v>1</v>
      </c>
      <c r="L116" s="30"/>
      <c r="M116" s="30"/>
      <c r="N116" s="31">
        <f>SUM(L116*10+M116)/K116*10</f>
        <v>0</v>
      </c>
      <c r="O116" s="30">
        <v>1</v>
      </c>
      <c r="P116" s="30"/>
      <c r="Q116" s="30"/>
      <c r="R116" s="31">
        <f>SUM(P116*10+Q116)/O116*10</f>
        <v>0</v>
      </c>
      <c r="S116" s="30">
        <v>1</v>
      </c>
      <c r="T116" s="30"/>
      <c r="U116" s="30"/>
      <c r="V116" s="31">
        <f>SUM(T116*10+U116)/S116*10</f>
        <v>0</v>
      </c>
      <c r="W116" s="30">
        <v>1</v>
      </c>
      <c r="X116" s="30"/>
      <c r="Y116" s="30"/>
      <c r="Z116" s="31">
        <f>SUM(X116*10+Y116)/W116*10</f>
        <v>0</v>
      </c>
      <c r="AA116" s="30">
        <v>1</v>
      </c>
      <c r="AB116" s="30"/>
      <c r="AC116" s="30"/>
      <c r="AD116" s="31">
        <f>SUM(AB116*10+AC116)/AA116*10</f>
        <v>0</v>
      </c>
      <c r="AE116" s="30">
        <v>1</v>
      </c>
      <c r="AF116" s="30"/>
      <c r="AG116" s="30"/>
      <c r="AH116" s="31">
        <f>SUM(AF116*10+AG116)/AE116*10</f>
        <v>0</v>
      </c>
      <c r="AI116" s="30">
        <v>1</v>
      </c>
      <c r="AJ116" s="30"/>
      <c r="AK116" s="30"/>
      <c r="AL116" s="31">
        <f>SUM(AJ116*10+AK116)/AI116*10</f>
        <v>0</v>
      </c>
      <c r="AM116" s="30">
        <v>1</v>
      </c>
      <c r="AN116" s="30"/>
      <c r="AO116" s="30"/>
      <c r="AP116" s="31">
        <f>SUM(AN116*10+AO116)/AM116*10</f>
        <v>0</v>
      </c>
      <c r="AQ116" s="30">
        <v>1</v>
      </c>
      <c r="AR116" s="30"/>
      <c r="AS116" s="30"/>
      <c r="AT116" s="31">
        <f>SUM(AR116*10+AS116)/AQ116*10</f>
        <v>0</v>
      </c>
      <c r="AU116" s="30">
        <v>1</v>
      </c>
      <c r="AV116" s="30"/>
      <c r="AW116" s="30"/>
      <c r="AX116" s="31">
        <f>SUM(AV116*10+AW116)/AU116*10</f>
        <v>0</v>
      </c>
      <c r="AY116" s="33">
        <f>IF(G116&lt;250,0,IF(G116&lt;500,250,IF(G116&lt;750,"500",IF(G116&lt;1000,750,IF(G116&lt;1500,1000,IF(G116&lt;2000,1500,IF(G116&lt;2500,2000,IF(G116&lt;3000,2500,3000))))))))</f>
        <v>0</v>
      </c>
      <c r="AZ116" s="34">
        <v>0</v>
      </c>
      <c r="BA116" s="6">
        <f>AY116-AZ116</f>
        <v>0</v>
      </c>
      <c r="BB116" s="33" t="str">
        <f t="shared" si="1"/>
        <v>geen actie</v>
      </c>
      <c r="BC116" s="3">
        <v>115</v>
      </c>
    </row>
    <row r="117" spans="1:55" hidden="1" x14ac:dyDescent="0.3">
      <c r="A117" s="3">
        <v>116</v>
      </c>
      <c r="B117" s="3" t="str">
        <f>IF(A117=BC117,"v","x")</f>
        <v>v</v>
      </c>
      <c r="C117" s="76"/>
      <c r="D117" s="152"/>
      <c r="E117" s="6"/>
      <c r="F117" s="6"/>
      <c r="G117" s="33">
        <f>SUM(J117+N117+R117+V117+Z117+AD117+AH117+AL117+AP117+AT117+AX117)</f>
        <v>0</v>
      </c>
      <c r="H117" s="6"/>
      <c r="I117" s="151">
        <f>2018-H117</f>
        <v>2018</v>
      </c>
      <c r="J117" s="17">
        <v>0</v>
      </c>
      <c r="K117" s="30">
        <v>1</v>
      </c>
      <c r="L117" s="30"/>
      <c r="M117" s="30"/>
      <c r="N117" s="31">
        <f>SUM(L117*10+M117)/K117*10</f>
        <v>0</v>
      </c>
      <c r="O117" s="30">
        <v>1</v>
      </c>
      <c r="P117" s="30"/>
      <c r="Q117" s="30"/>
      <c r="R117" s="31">
        <f>SUM(P117*10+Q117)/O117*10</f>
        <v>0</v>
      </c>
      <c r="S117" s="30">
        <v>1</v>
      </c>
      <c r="T117" s="30"/>
      <c r="U117" s="30"/>
      <c r="V117" s="31">
        <f>SUM(T117*10+U117)/S117*10</f>
        <v>0</v>
      </c>
      <c r="W117" s="30">
        <v>1</v>
      </c>
      <c r="X117" s="30"/>
      <c r="Y117" s="30"/>
      <c r="Z117" s="31">
        <f>SUM(X117*10+Y117)/W117*10</f>
        <v>0</v>
      </c>
      <c r="AA117" s="30">
        <v>1</v>
      </c>
      <c r="AB117" s="30"/>
      <c r="AC117" s="30"/>
      <c r="AD117" s="31">
        <f>SUM(AB117*10+AC117)/AA117*10</f>
        <v>0</v>
      </c>
      <c r="AE117" s="30">
        <v>1</v>
      </c>
      <c r="AF117" s="30"/>
      <c r="AG117" s="30"/>
      <c r="AH117" s="31">
        <f>SUM(AF117*10+AG117)/AE117*10</f>
        <v>0</v>
      </c>
      <c r="AI117" s="30">
        <v>1</v>
      </c>
      <c r="AJ117" s="30"/>
      <c r="AK117" s="30"/>
      <c r="AL117" s="31">
        <f>SUM(AJ117*10+AK117)/AI117*10</f>
        <v>0</v>
      </c>
      <c r="AM117" s="30">
        <v>1</v>
      </c>
      <c r="AN117" s="30"/>
      <c r="AO117" s="30"/>
      <c r="AP117" s="31">
        <f>SUM(AN117*10+AO117)/AM117*10</f>
        <v>0</v>
      </c>
      <c r="AQ117" s="30">
        <v>1</v>
      </c>
      <c r="AR117" s="30"/>
      <c r="AS117" s="30"/>
      <c r="AT117" s="31">
        <f>SUM(AR117*10+AS117)/AQ117*10</f>
        <v>0</v>
      </c>
      <c r="AU117" s="30">
        <v>1</v>
      </c>
      <c r="AV117" s="30"/>
      <c r="AW117" s="30"/>
      <c r="AX117" s="31">
        <f>SUM(AV117*10+AW117)/AU117*10</f>
        <v>0</v>
      </c>
      <c r="AY117" s="33">
        <f>IF(G117&lt;250,0,IF(G117&lt;500,250,IF(G117&lt;750,"500",IF(G117&lt;1000,750,IF(G117&lt;1500,1000,IF(G117&lt;2000,1500,IF(G117&lt;2500,2000,IF(G117&lt;3000,2500,3000))))))))</f>
        <v>0</v>
      </c>
      <c r="AZ117" s="34">
        <v>0</v>
      </c>
      <c r="BA117" s="6">
        <f>AY117-AZ117</f>
        <v>0</v>
      </c>
      <c r="BB117" s="33" t="str">
        <f t="shared" si="1"/>
        <v>geen actie</v>
      </c>
      <c r="BC117" s="3">
        <v>116</v>
      </c>
    </row>
    <row r="118" spans="1:55" hidden="1" x14ac:dyDescent="0.3">
      <c r="A118" s="3">
        <v>117</v>
      </c>
      <c r="B118" s="3" t="str">
        <f>IF(A118=BC118,"v","x")</f>
        <v>v</v>
      </c>
      <c r="C118" s="76"/>
      <c r="D118" s="152"/>
      <c r="E118" s="6"/>
      <c r="F118" s="6"/>
      <c r="G118" s="33">
        <f>SUM(J118+N118+R118+V118+Z118+AD118+AH118+AL118+AP118+AT118+AX118)</f>
        <v>0</v>
      </c>
      <c r="H118" s="6"/>
      <c r="I118" s="151">
        <f>2018-H118</f>
        <v>2018</v>
      </c>
      <c r="J118" s="17">
        <v>0</v>
      </c>
      <c r="K118" s="30">
        <v>1</v>
      </c>
      <c r="L118" s="30"/>
      <c r="M118" s="30"/>
      <c r="N118" s="31">
        <f>SUM(L118*10+M118)/K118*10</f>
        <v>0</v>
      </c>
      <c r="O118" s="30">
        <v>1</v>
      </c>
      <c r="P118" s="30"/>
      <c r="Q118" s="30"/>
      <c r="R118" s="31">
        <f>SUM(P118*10+Q118)/O118*10</f>
        <v>0</v>
      </c>
      <c r="S118" s="30">
        <v>1</v>
      </c>
      <c r="T118" s="30"/>
      <c r="U118" s="30"/>
      <c r="V118" s="31">
        <f>SUM(T118*10+U118)/S118*10</f>
        <v>0</v>
      </c>
      <c r="W118" s="30">
        <v>1</v>
      </c>
      <c r="X118" s="30"/>
      <c r="Y118" s="30"/>
      <c r="Z118" s="31">
        <f>SUM(X118*10+Y118)/W118*10</f>
        <v>0</v>
      </c>
      <c r="AA118" s="30">
        <v>1</v>
      </c>
      <c r="AB118" s="30"/>
      <c r="AC118" s="30"/>
      <c r="AD118" s="31">
        <f>SUM(AB118*10+AC118)/AA118*10</f>
        <v>0</v>
      </c>
      <c r="AE118" s="30">
        <v>1</v>
      </c>
      <c r="AF118" s="30"/>
      <c r="AG118" s="30"/>
      <c r="AH118" s="31">
        <f>SUM(AF118*10+AG118)/AE118*10</f>
        <v>0</v>
      </c>
      <c r="AI118" s="30">
        <v>1</v>
      </c>
      <c r="AJ118" s="30"/>
      <c r="AK118" s="30"/>
      <c r="AL118" s="31">
        <f>SUM(AJ118*10+AK118)/AI118*10</f>
        <v>0</v>
      </c>
      <c r="AM118" s="30">
        <v>1</v>
      </c>
      <c r="AN118" s="30"/>
      <c r="AO118" s="30"/>
      <c r="AP118" s="31">
        <f>SUM(AN118*10+AO118)/AM118*10</f>
        <v>0</v>
      </c>
      <c r="AQ118" s="30">
        <v>1</v>
      </c>
      <c r="AR118" s="30"/>
      <c r="AS118" s="30"/>
      <c r="AT118" s="31">
        <f>SUM(AR118*10+AS118)/AQ118*10</f>
        <v>0</v>
      </c>
      <c r="AU118" s="30">
        <v>1</v>
      </c>
      <c r="AV118" s="30"/>
      <c r="AW118" s="30"/>
      <c r="AX118" s="31">
        <f>SUM(AV118*10+AW118)/AU118*10</f>
        <v>0</v>
      </c>
      <c r="AY118" s="33">
        <f>IF(G118&lt;250,0,IF(G118&lt;500,250,IF(G118&lt;750,"500",IF(G118&lt;1000,750,IF(G118&lt;1500,1000,IF(G118&lt;2000,1500,IF(G118&lt;2500,2000,IF(G118&lt;3000,2500,3000))))))))</f>
        <v>0</v>
      </c>
      <c r="AZ118" s="34">
        <v>0</v>
      </c>
      <c r="BA118" s="6">
        <f>AY118-AZ118</f>
        <v>0</v>
      </c>
      <c r="BB118" s="33" t="str">
        <f t="shared" si="1"/>
        <v>geen actie</v>
      </c>
      <c r="BC118" s="3">
        <v>117</v>
      </c>
    </row>
    <row r="119" spans="1:55" hidden="1" x14ac:dyDescent="0.3">
      <c r="A119" s="3">
        <v>118</v>
      </c>
      <c r="B119" s="3" t="str">
        <f>IF(A119=BC119,"v","x")</f>
        <v>v</v>
      </c>
      <c r="C119" s="76"/>
      <c r="D119" s="152"/>
      <c r="E119" s="6"/>
      <c r="F119" s="6"/>
      <c r="G119" s="33">
        <f>SUM(J119+N119+R119+V119+Z119+AD119+AH119+AL119+AP119+AT119+AX119)</f>
        <v>0</v>
      </c>
      <c r="H119" s="6"/>
      <c r="I119" s="151">
        <f>2018-H119</f>
        <v>2018</v>
      </c>
      <c r="J119" s="17">
        <v>0</v>
      </c>
      <c r="K119" s="30">
        <v>1</v>
      </c>
      <c r="L119" s="30"/>
      <c r="M119" s="30"/>
      <c r="N119" s="31">
        <f>SUM(L119*10+M119)/K119*10</f>
        <v>0</v>
      </c>
      <c r="O119" s="30">
        <v>1</v>
      </c>
      <c r="P119" s="30"/>
      <c r="Q119" s="30"/>
      <c r="R119" s="31">
        <f>SUM(P119*10+Q119)/O119*10</f>
        <v>0</v>
      </c>
      <c r="S119" s="30">
        <v>1</v>
      </c>
      <c r="T119" s="30"/>
      <c r="U119" s="30"/>
      <c r="V119" s="31">
        <f>SUM(T119*10+U119)/S119*10</f>
        <v>0</v>
      </c>
      <c r="W119" s="30">
        <v>1</v>
      </c>
      <c r="X119" s="30"/>
      <c r="Y119" s="30"/>
      <c r="Z119" s="31">
        <f>SUM(X119*10+Y119)/W119*10</f>
        <v>0</v>
      </c>
      <c r="AA119" s="30">
        <v>1</v>
      </c>
      <c r="AB119" s="30"/>
      <c r="AC119" s="30"/>
      <c r="AD119" s="31">
        <f>SUM(AB119*10+AC119)/AA119*10</f>
        <v>0</v>
      </c>
      <c r="AE119" s="30">
        <v>1</v>
      </c>
      <c r="AF119" s="30"/>
      <c r="AG119" s="30"/>
      <c r="AH119" s="31">
        <f>SUM(AF119*10+AG119)/AE119*10</f>
        <v>0</v>
      </c>
      <c r="AI119" s="30">
        <v>1</v>
      </c>
      <c r="AJ119" s="30"/>
      <c r="AK119" s="30"/>
      <c r="AL119" s="31">
        <f>SUM(AJ119*10+AK119)/AI119*10</f>
        <v>0</v>
      </c>
      <c r="AM119" s="30">
        <v>1</v>
      </c>
      <c r="AN119" s="30"/>
      <c r="AO119" s="30"/>
      <c r="AP119" s="31">
        <f>SUM(AN119*10+AO119)/AM119*10</f>
        <v>0</v>
      </c>
      <c r="AQ119" s="30">
        <v>1</v>
      </c>
      <c r="AR119" s="30"/>
      <c r="AS119" s="30"/>
      <c r="AT119" s="31">
        <f>SUM(AR119*10+AS119)/AQ119*10</f>
        <v>0</v>
      </c>
      <c r="AU119" s="30">
        <v>1</v>
      </c>
      <c r="AV119" s="30"/>
      <c r="AW119" s="30"/>
      <c r="AX119" s="31">
        <f>SUM(AV119*10+AW119)/AU119*10</f>
        <v>0</v>
      </c>
      <c r="AY119" s="33">
        <f>IF(G119&lt;250,0,IF(G119&lt;500,250,IF(G119&lt;750,"500",IF(G119&lt;1000,750,IF(G119&lt;1500,1000,IF(G119&lt;2000,1500,IF(G119&lt;2500,2000,IF(G119&lt;3000,2500,3000))))))))</f>
        <v>0</v>
      </c>
      <c r="AZ119" s="34">
        <v>0</v>
      </c>
      <c r="BA119" s="6">
        <f>AY119-AZ119</f>
        <v>0</v>
      </c>
      <c r="BB119" s="33" t="str">
        <f t="shared" si="1"/>
        <v>geen actie</v>
      </c>
      <c r="BC119" s="3">
        <v>118</v>
      </c>
    </row>
    <row r="120" spans="1:55" hidden="1" x14ac:dyDescent="0.3">
      <c r="A120" s="3">
        <v>119</v>
      </c>
      <c r="B120" s="3" t="str">
        <f>IF(A120=BC120,"v","x")</f>
        <v>v</v>
      </c>
      <c r="C120" s="76"/>
      <c r="D120" s="152"/>
      <c r="E120" s="6"/>
      <c r="F120" s="6"/>
      <c r="G120" s="33">
        <f>SUM(J120+N120+R120+V120+Z120+AD120+AH120+AL120+AP120+AT120+AX120)</f>
        <v>0</v>
      </c>
      <c r="H120" s="6"/>
      <c r="I120" s="151">
        <f>2018-H120</f>
        <v>2018</v>
      </c>
      <c r="J120" s="17">
        <v>0</v>
      </c>
      <c r="K120" s="30">
        <v>1</v>
      </c>
      <c r="L120" s="30"/>
      <c r="M120" s="30"/>
      <c r="N120" s="31">
        <f>SUM(L120*10+M120)/K120*10</f>
        <v>0</v>
      </c>
      <c r="O120" s="30">
        <v>1</v>
      </c>
      <c r="P120" s="30"/>
      <c r="Q120" s="30"/>
      <c r="R120" s="31">
        <f>SUM(P120*10+Q120)/O120*10</f>
        <v>0</v>
      </c>
      <c r="S120" s="30">
        <v>1</v>
      </c>
      <c r="T120" s="30"/>
      <c r="U120" s="30"/>
      <c r="V120" s="31">
        <f>SUM(T120*10+U120)/S120*10</f>
        <v>0</v>
      </c>
      <c r="W120" s="30">
        <v>1</v>
      </c>
      <c r="X120" s="30"/>
      <c r="Y120" s="30"/>
      <c r="Z120" s="31">
        <f>SUM(X120*10+Y120)/W120*10</f>
        <v>0</v>
      </c>
      <c r="AA120" s="30">
        <v>1</v>
      </c>
      <c r="AB120" s="30"/>
      <c r="AC120" s="30"/>
      <c r="AD120" s="31">
        <f>SUM(AB120*10+AC120)/AA120*10</f>
        <v>0</v>
      </c>
      <c r="AE120" s="30">
        <v>1</v>
      </c>
      <c r="AF120" s="30"/>
      <c r="AG120" s="30"/>
      <c r="AH120" s="31">
        <f>SUM(AF120*10+AG120)/AE120*10</f>
        <v>0</v>
      </c>
      <c r="AI120" s="30">
        <v>1</v>
      </c>
      <c r="AJ120" s="30"/>
      <c r="AK120" s="30"/>
      <c r="AL120" s="31">
        <f>SUM(AJ120*10+AK120)/AI120*10</f>
        <v>0</v>
      </c>
      <c r="AM120" s="30">
        <v>1</v>
      </c>
      <c r="AN120" s="30"/>
      <c r="AO120" s="30"/>
      <c r="AP120" s="31">
        <f>SUM(AN120*10+AO120)/AM120*10</f>
        <v>0</v>
      </c>
      <c r="AQ120" s="30">
        <v>1</v>
      </c>
      <c r="AR120" s="30"/>
      <c r="AS120" s="30"/>
      <c r="AT120" s="31">
        <f>SUM(AR120*10+AS120)/AQ120*10</f>
        <v>0</v>
      </c>
      <c r="AU120" s="30">
        <v>1</v>
      </c>
      <c r="AV120" s="30"/>
      <c r="AW120" s="30"/>
      <c r="AX120" s="31">
        <f>SUM(AV120*10+AW120)/AU120*10</f>
        <v>0</v>
      </c>
      <c r="AY120" s="33">
        <f>IF(G120&lt;250,0,IF(G120&lt;500,250,IF(G120&lt;750,"500",IF(G120&lt;1000,750,IF(G120&lt;1500,1000,IF(G120&lt;2000,1500,IF(G120&lt;2500,2000,IF(G120&lt;3000,2500,3000))))))))</f>
        <v>0</v>
      </c>
      <c r="AZ120" s="34">
        <v>0</v>
      </c>
      <c r="BA120" s="6">
        <f>AY120-AZ120</f>
        <v>0</v>
      </c>
      <c r="BB120" s="33" t="str">
        <f t="shared" si="1"/>
        <v>geen actie</v>
      </c>
      <c r="BC120" s="3">
        <v>119</v>
      </c>
    </row>
    <row r="121" spans="1:55" hidden="1" x14ac:dyDescent="0.3">
      <c r="A121" s="3">
        <v>120</v>
      </c>
      <c r="B121" s="3" t="str">
        <f>IF(A121=BC121,"v","x")</f>
        <v>v</v>
      </c>
      <c r="C121" s="76"/>
      <c r="D121" s="152"/>
      <c r="E121" s="6"/>
      <c r="F121" s="6"/>
      <c r="G121" s="33">
        <f>SUM(J121+N121+R121+V121+Z121+AD121+AH121+AL121+AP121+AT121+AX121)</f>
        <v>0</v>
      </c>
      <c r="H121" s="6"/>
      <c r="I121" s="151">
        <f>2018-H121</f>
        <v>2018</v>
      </c>
      <c r="J121" s="17">
        <v>0</v>
      </c>
      <c r="K121" s="30">
        <v>1</v>
      </c>
      <c r="L121" s="30"/>
      <c r="M121" s="30"/>
      <c r="N121" s="31">
        <f>SUM(L121*10+M121)/K121*10</f>
        <v>0</v>
      </c>
      <c r="O121" s="30">
        <v>1</v>
      </c>
      <c r="P121" s="30"/>
      <c r="Q121" s="30"/>
      <c r="R121" s="31">
        <f>SUM(P121*10+Q121)/O121*10</f>
        <v>0</v>
      </c>
      <c r="S121" s="30">
        <v>1</v>
      </c>
      <c r="T121" s="30"/>
      <c r="U121" s="30"/>
      <c r="V121" s="31">
        <f>SUM(T121*10+U121)/S121*10</f>
        <v>0</v>
      </c>
      <c r="W121" s="30">
        <v>1</v>
      </c>
      <c r="X121" s="30"/>
      <c r="Y121" s="30"/>
      <c r="Z121" s="31">
        <f>SUM(X121*10+Y121)/W121*10</f>
        <v>0</v>
      </c>
      <c r="AA121" s="30">
        <v>1</v>
      </c>
      <c r="AB121" s="30"/>
      <c r="AC121" s="30"/>
      <c r="AD121" s="31">
        <f>SUM(AB121*10+AC121)/AA121*10</f>
        <v>0</v>
      </c>
      <c r="AE121" s="30">
        <v>1</v>
      </c>
      <c r="AF121" s="30"/>
      <c r="AG121" s="30"/>
      <c r="AH121" s="31">
        <f>SUM(AF121*10+AG121)/AE121*10</f>
        <v>0</v>
      </c>
      <c r="AI121" s="30">
        <v>1</v>
      </c>
      <c r="AJ121" s="30"/>
      <c r="AK121" s="30"/>
      <c r="AL121" s="31">
        <f>SUM(AJ121*10+AK121)/AI121*10</f>
        <v>0</v>
      </c>
      <c r="AM121" s="30">
        <v>1</v>
      </c>
      <c r="AN121" s="30"/>
      <c r="AO121" s="30"/>
      <c r="AP121" s="31">
        <f>SUM(AN121*10+AO121)/AM121*10</f>
        <v>0</v>
      </c>
      <c r="AQ121" s="30">
        <v>1</v>
      </c>
      <c r="AR121" s="30"/>
      <c r="AS121" s="30"/>
      <c r="AT121" s="31">
        <f>SUM(AR121*10+AS121)/AQ121*10</f>
        <v>0</v>
      </c>
      <c r="AU121" s="30">
        <v>1</v>
      </c>
      <c r="AV121" s="30"/>
      <c r="AW121" s="30"/>
      <c r="AX121" s="31">
        <f>SUM(AV121*10+AW121)/AU121*10</f>
        <v>0</v>
      </c>
      <c r="AY121" s="33">
        <f>IF(G121&lt;250,0,IF(G121&lt;500,250,IF(G121&lt;750,"500",IF(G121&lt;1000,750,IF(G121&lt;1500,1000,IF(G121&lt;2000,1500,IF(G121&lt;2500,2000,IF(G121&lt;3000,2500,3000))))))))</f>
        <v>0</v>
      </c>
      <c r="AZ121" s="34">
        <v>0</v>
      </c>
      <c r="BA121" s="6">
        <f>AY121-AZ121</f>
        <v>0</v>
      </c>
      <c r="BB121" s="33" t="str">
        <f t="shared" si="1"/>
        <v>geen actie</v>
      </c>
      <c r="BC121" s="3">
        <v>120</v>
      </c>
    </row>
    <row r="122" spans="1:55" hidden="1" x14ac:dyDescent="0.3">
      <c r="A122" s="3">
        <v>121</v>
      </c>
      <c r="B122" s="3" t="str">
        <f>IF(A122=BC122,"v","x")</f>
        <v>v</v>
      </c>
      <c r="C122" s="76"/>
      <c r="D122" s="152"/>
      <c r="E122" s="6"/>
      <c r="F122" s="6"/>
      <c r="G122" s="33">
        <f>SUM(J122+N122+R122+V122+Z122+AD122+AH122+AL122+AP122+AT122+AX122)</f>
        <v>0</v>
      </c>
      <c r="H122" s="6"/>
      <c r="I122" s="151">
        <f>2018-H122</f>
        <v>2018</v>
      </c>
      <c r="J122" s="17">
        <v>0</v>
      </c>
      <c r="K122" s="30">
        <v>1</v>
      </c>
      <c r="L122" s="30"/>
      <c r="M122" s="30"/>
      <c r="N122" s="31">
        <f>SUM(L122*10+M122)/K122*10</f>
        <v>0</v>
      </c>
      <c r="O122" s="30">
        <v>1</v>
      </c>
      <c r="P122" s="30"/>
      <c r="Q122" s="30"/>
      <c r="R122" s="31">
        <f>SUM(P122*10+Q122)/O122*10</f>
        <v>0</v>
      </c>
      <c r="S122" s="30">
        <v>1</v>
      </c>
      <c r="T122" s="30"/>
      <c r="U122" s="30"/>
      <c r="V122" s="31">
        <f>SUM(T122*10+U122)/S122*10</f>
        <v>0</v>
      </c>
      <c r="W122" s="30">
        <v>1</v>
      </c>
      <c r="X122" s="30"/>
      <c r="Y122" s="30"/>
      <c r="Z122" s="31">
        <f>SUM(X122*10+Y122)/W122*10</f>
        <v>0</v>
      </c>
      <c r="AA122" s="30">
        <v>1</v>
      </c>
      <c r="AB122" s="30"/>
      <c r="AC122" s="30"/>
      <c r="AD122" s="31">
        <f>SUM(AB122*10+AC122)/AA122*10</f>
        <v>0</v>
      </c>
      <c r="AE122" s="30">
        <v>1</v>
      </c>
      <c r="AF122" s="30"/>
      <c r="AG122" s="30"/>
      <c r="AH122" s="31">
        <f>SUM(AF122*10+AG122)/AE122*10</f>
        <v>0</v>
      </c>
      <c r="AI122" s="30">
        <v>1</v>
      </c>
      <c r="AJ122" s="30"/>
      <c r="AK122" s="30"/>
      <c r="AL122" s="31">
        <f>SUM(AJ122*10+AK122)/AI122*10</f>
        <v>0</v>
      </c>
      <c r="AM122" s="30">
        <v>1</v>
      </c>
      <c r="AN122" s="30"/>
      <c r="AO122" s="30"/>
      <c r="AP122" s="31">
        <f>SUM(AN122*10+AO122)/AM122*10</f>
        <v>0</v>
      </c>
      <c r="AQ122" s="30">
        <v>1</v>
      </c>
      <c r="AR122" s="30"/>
      <c r="AS122" s="30"/>
      <c r="AT122" s="31">
        <f>SUM(AR122*10+AS122)/AQ122*10</f>
        <v>0</v>
      </c>
      <c r="AU122" s="30">
        <v>1</v>
      </c>
      <c r="AV122" s="30"/>
      <c r="AW122" s="30"/>
      <c r="AX122" s="31">
        <f>SUM(AV122*10+AW122)/AU122*10</f>
        <v>0</v>
      </c>
      <c r="AY122" s="33">
        <f>IF(G122&lt;250,0,IF(G122&lt;500,250,IF(G122&lt;750,"500",IF(G122&lt;1000,750,IF(G122&lt;1500,1000,IF(G122&lt;2000,1500,IF(G122&lt;2500,2000,IF(G122&lt;3000,2500,3000))))))))</f>
        <v>0</v>
      </c>
      <c r="AZ122" s="34">
        <v>0</v>
      </c>
      <c r="BA122" s="6">
        <f>AY122-AZ122</f>
        <v>0</v>
      </c>
      <c r="BB122" s="33" t="str">
        <f t="shared" si="1"/>
        <v>geen actie</v>
      </c>
      <c r="BC122" s="3">
        <v>121</v>
      </c>
    </row>
    <row r="123" spans="1:55" hidden="1" x14ac:dyDescent="0.3">
      <c r="A123" s="3">
        <v>122</v>
      </c>
      <c r="B123" s="3" t="str">
        <f>IF(A123=BC123,"v","x")</f>
        <v>v</v>
      </c>
      <c r="C123" s="76"/>
      <c r="D123" s="152"/>
      <c r="E123" s="6"/>
      <c r="F123" s="6"/>
      <c r="G123" s="33">
        <f>SUM(J123+N123+R123+V123+Z123+AD123+AH123+AL123+AP123+AT123+AX123)</f>
        <v>0</v>
      </c>
      <c r="H123" s="6"/>
      <c r="I123" s="151">
        <f>2018-H123</f>
        <v>2018</v>
      </c>
      <c r="J123" s="17">
        <v>0</v>
      </c>
      <c r="K123" s="30">
        <v>1</v>
      </c>
      <c r="L123" s="30"/>
      <c r="M123" s="30"/>
      <c r="N123" s="31">
        <f>SUM(L123*10+M123)/K123*10</f>
        <v>0</v>
      </c>
      <c r="O123" s="30">
        <v>1</v>
      </c>
      <c r="P123" s="30"/>
      <c r="Q123" s="30"/>
      <c r="R123" s="31">
        <f>SUM(P123*10+Q123)/O123*10</f>
        <v>0</v>
      </c>
      <c r="S123" s="30">
        <v>1</v>
      </c>
      <c r="T123" s="30"/>
      <c r="U123" s="30"/>
      <c r="V123" s="31">
        <f>SUM(T123*10+U123)/S123*10</f>
        <v>0</v>
      </c>
      <c r="W123" s="30">
        <v>1</v>
      </c>
      <c r="X123" s="30"/>
      <c r="Y123" s="30"/>
      <c r="Z123" s="31">
        <f>SUM(X123*10+Y123)/W123*10</f>
        <v>0</v>
      </c>
      <c r="AA123" s="30">
        <v>1</v>
      </c>
      <c r="AB123" s="30"/>
      <c r="AC123" s="30"/>
      <c r="AD123" s="31">
        <f>SUM(AB123*10+AC123)/AA123*10</f>
        <v>0</v>
      </c>
      <c r="AE123" s="30">
        <v>1</v>
      </c>
      <c r="AF123" s="30"/>
      <c r="AG123" s="30"/>
      <c r="AH123" s="31">
        <f>SUM(AF123*10+AG123)/AE123*10</f>
        <v>0</v>
      </c>
      <c r="AI123" s="30">
        <v>1</v>
      </c>
      <c r="AJ123" s="30"/>
      <c r="AK123" s="30"/>
      <c r="AL123" s="31">
        <f>SUM(AJ123*10+AK123)/AI123*10</f>
        <v>0</v>
      </c>
      <c r="AM123" s="30">
        <v>1</v>
      </c>
      <c r="AN123" s="30"/>
      <c r="AO123" s="30"/>
      <c r="AP123" s="31">
        <f>SUM(AN123*10+AO123)/AM123*10</f>
        <v>0</v>
      </c>
      <c r="AQ123" s="30">
        <v>1</v>
      </c>
      <c r="AR123" s="30"/>
      <c r="AS123" s="30"/>
      <c r="AT123" s="31">
        <f>SUM(AR123*10+AS123)/AQ123*10</f>
        <v>0</v>
      </c>
      <c r="AU123" s="30">
        <v>1</v>
      </c>
      <c r="AV123" s="30"/>
      <c r="AW123" s="30"/>
      <c r="AX123" s="31">
        <f>SUM(AV123*10+AW123)/AU123*10</f>
        <v>0</v>
      </c>
      <c r="AY123" s="33">
        <f>IF(G123&lt;250,0,IF(G123&lt;500,250,IF(G123&lt;750,"500",IF(G123&lt;1000,750,IF(G123&lt;1500,1000,IF(G123&lt;2000,1500,IF(G123&lt;2500,2000,IF(G123&lt;3000,2500,3000))))))))</f>
        <v>0</v>
      </c>
      <c r="AZ123" s="34">
        <v>0</v>
      </c>
      <c r="BA123" s="6">
        <f>AY123-AZ123</f>
        <v>0</v>
      </c>
      <c r="BB123" s="33" t="str">
        <f t="shared" si="1"/>
        <v>geen actie</v>
      </c>
      <c r="BC123" s="3">
        <v>122</v>
      </c>
    </row>
    <row r="124" spans="1:55" hidden="1" x14ac:dyDescent="0.3">
      <c r="A124" s="3">
        <v>123</v>
      </c>
      <c r="B124" s="3" t="str">
        <f>IF(A124=BC124,"v","x")</f>
        <v>v</v>
      </c>
      <c r="C124" s="76"/>
      <c r="D124" s="152"/>
      <c r="E124" s="6"/>
      <c r="F124" s="6"/>
      <c r="G124" s="33">
        <f>SUM(J124+N124+R124+V124+Z124+AD124+AH124+AL124+AP124+AT124+AX124)</f>
        <v>0</v>
      </c>
      <c r="H124" s="6"/>
      <c r="I124" s="151">
        <f>2018-H124</f>
        <v>2018</v>
      </c>
      <c r="J124" s="17">
        <v>0</v>
      </c>
      <c r="K124" s="30">
        <v>1</v>
      </c>
      <c r="L124" s="30"/>
      <c r="M124" s="30"/>
      <c r="N124" s="31">
        <f>SUM(L124*10+M124)/K124*10</f>
        <v>0</v>
      </c>
      <c r="O124" s="30">
        <v>1</v>
      </c>
      <c r="P124" s="30"/>
      <c r="Q124" s="30"/>
      <c r="R124" s="31">
        <f>SUM(P124*10+Q124)/O124*10</f>
        <v>0</v>
      </c>
      <c r="S124" s="30">
        <v>1</v>
      </c>
      <c r="T124" s="30"/>
      <c r="U124" s="30"/>
      <c r="V124" s="31">
        <f>SUM(T124*10+U124)/S124*10</f>
        <v>0</v>
      </c>
      <c r="W124" s="30">
        <v>1</v>
      </c>
      <c r="X124" s="30"/>
      <c r="Y124" s="30"/>
      <c r="Z124" s="31">
        <f>SUM(X124*10+Y124)/W124*10</f>
        <v>0</v>
      </c>
      <c r="AA124" s="30">
        <v>1</v>
      </c>
      <c r="AB124" s="30"/>
      <c r="AC124" s="30"/>
      <c r="AD124" s="31">
        <f>SUM(AB124*10+AC124)/AA124*10</f>
        <v>0</v>
      </c>
      <c r="AE124" s="30">
        <v>1</v>
      </c>
      <c r="AF124" s="30"/>
      <c r="AG124" s="30"/>
      <c r="AH124" s="31">
        <f>SUM(AF124*10+AG124)/AE124*10</f>
        <v>0</v>
      </c>
      <c r="AI124" s="30">
        <v>1</v>
      </c>
      <c r="AJ124" s="30"/>
      <c r="AK124" s="30"/>
      <c r="AL124" s="31">
        <f>SUM(AJ124*10+AK124)/AI124*10</f>
        <v>0</v>
      </c>
      <c r="AM124" s="30">
        <v>1</v>
      </c>
      <c r="AN124" s="30"/>
      <c r="AO124" s="30"/>
      <c r="AP124" s="31">
        <f>SUM(AN124*10+AO124)/AM124*10</f>
        <v>0</v>
      </c>
      <c r="AQ124" s="30">
        <v>1</v>
      </c>
      <c r="AR124" s="30"/>
      <c r="AS124" s="30"/>
      <c r="AT124" s="31">
        <f>SUM(AR124*10+AS124)/AQ124*10</f>
        <v>0</v>
      </c>
      <c r="AU124" s="30">
        <v>1</v>
      </c>
      <c r="AV124" s="30"/>
      <c r="AW124" s="30"/>
      <c r="AX124" s="31">
        <f>SUM(AV124*10+AW124)/AU124*10</f>
        <v>0</v>
      </c>
      <c r="AY124" s="33">
        <f>IF(G124&lt;250,0,IF(G124&lt;500,250,IF(G124&lt;750,"500",IF(G124&lt;1000,750,IF(G124&lt;1500,1000,IF(G124&lt;2000,1500,IF(G124&lt;2500,2000,IF(G124&lt;3000,2500,3000))))))))</f>
        <v>0</v>
      </c>
      <c r="AZ124" s="34">
        <v>0</v>
      </c>
      <c r="BA124" s="6">
        <f>AY124-AZ124</f>
        <v>0</v>
      </c>
      <c r="BB124" s="33" t="str">
        <f t="shared" si="1"/>
        <v>geen actie</v>
      </c>
      <c r="BC124" s="3">
        <v>123</v>
      </c>
    </row>
    <row r="125" spans="1:55" hidden="1" x14ac:dyDescent="0.3">
      <c r="A125" s="3">
        <v>124</v>
      </c>
      <c r="B125" s="3" t="str">
        <f>IF(A125=BC125,"v","x")</f>
        <v>v</v>
      </c>
      <c r="C125" s="76"/>
      <c r="D125" s="152"/>
      <c r="E125" s="6"/>
      <c r="F125" s="6"/>
      <c r="G125" s="33">
        <f>SUM(J125+N125+R125+V125+Z125+AD125+AH125+AL125+AP125+AT125+AX125)</f>
        <v>0</v>
      </c>
      <c r="H125" s="6"/>
      <c r="I125" s="151">
        <f>2018-H125</f>
        <v>2018</v>
      </c>
      <c r="J125" s="17">
        <v>0</v>
      </c>
      <c r="K125" s="30">
        <v>1</v>
      </c>
      <c r="L125" s="30"/>
      <c r="M125" s="30"/>
      <c r="N125" s="31">
        <f>SUM(L125*10+M125)/K125*10</f>
        <v>0</v>
      </c>
      <c r="O125" s="30">
        <v>1</v>
      </c>
      <c r="P125" s="30"/>
      <c r="Q125" s="30"/>
      <c r="R125" s="31">
        <f>SUM(P125*10+Q125)/O125*10</f>
        <v>0</v>
      </c>
      <c r="S125" s="30">
        <v>1</v>
      </c>
      <c r="T125" s="30"/>
      <c r="U125" s="30"/>
      <c r="V125" s="31">
        <f>SUM(T125*10+U125)/S125*10</f>
        <v>0</v>
      </c>
      <c r="W125" s="30">
        <v>1</v>
      </c>
      <c r="X125" s="30"/>
      <c r="Y125" s="30"/>
      <c r="Z125" s="31">
        <f>SUM(X125*10+Y125)/W125*10</f>
        <v>0</v>
      </c>
      <c r="AA125" s="30">
        <v>1</v>
      </c>
      <c r="AB125" s="30"/>
      <c r="AC125" s="30"/>
      <c r="AD125" s="31">
        <f>SUM(AB125*10+AC125)/AA125*10</f>
        <v>0</v>
      </c>
      <c r="AE125" s="30">
        <v>1</v>
      </c>
      <c r="AF125" s="30"/>
      <c r="AG125" s="30"/>
      <c r="AH125" s="31">
        <f>SUM(AF125*10+AG125)/AE125*10</f>
        <v>0</v>
      </c>
      <c r="AI125" s="30">
        <v>1</v>
      </c>
      <c r="AJ125" s="30"/>
      <c r="AK125" s="30"/>
      <c r="AL125" s="31">
        <f>SUM(AJ125*10+AK125)/AI125*10</f>
        <v>0</v>
      </c>
      <c r="AM125" s="30">
        <v>1</v>
      </c>
      <c r="AN125" s="30"/>
      <c r="AO125" s="30"/>
      <c r="AP125" s="31">
        <f>SUM(AN125*10+AO125)/AM125*10</f>
        <v>0</v>
      </c>
      <c r="AQ125" s="30">
        <v>1</v>
      </c>
      <c r="AR125" s="30"/>
      <c r="AS125" s="30"/>
      <c r="AT125" s="31">
        <f>SUM(AR125*10+AS125)/AQ125*10</f>
        <v>0</v>
      </c>
      <c r="AU125" s="30">
        <v>1</v>
      </c>
      <c r="AV125" s="30"/>
      <c r="AW125" s="30"/>
      <c r="AX125" s="31">
        <f>SUM(AV125*10+AW125)/AU125*10</f>
        <v>0</v>
      </c>
      <c r="AY125" s="33">
        <f>IF(G125&lt;250,0,IF(G125&lt;500,250,IF(G125&lt;750,"500",IF(G125&lt;1000,750,IF(G125&lt;1500,1000,IF(G125&lt;2000,1500,IF(G125&lt;2500,2000,IF(G125&lt;3000,2500,3000))))))))</f>
        <v>0</v>
      </c>
      <c r="AZ125" s="34">
        <v>0</v>
      </c>
      <c r="BA125" s="6">
        <f>AY125-AZ125</f>
        <v>0</v>
      </c>
      <c r="BB125" s="33" t="str">
        <f t="shared" si="1"/>
        <v>geen actie</v>
      </c>
      <c r="BC125" s="3">
        <v>124</v>
      </c>
    </row>
    <row r="126" spans="1:55" hidden="1" x14ac:dyDescent="0.3">
      <c r="G126" s="33">
        <f>SUM(J126+N126+R126+V126+Z126+AD126+AH126+AL126+AP126+AT126+AX126)</f>
        <v>0</v>
      </c>
      <c r="M126" s="156">
        <f>COUNTA(M33:M68,"&gt;0")  -  1</f>
        <v>0</v>
      </c>
      <c r="Q126" s="156">
        <f>COUNTA(Q33:Q68,"&gt;0")  -  1</f>
        <v>0</v>
      </c>
      <c r="U126" s="156">
        <f>COUNTA(U33:U68,"&gt;0")  -  1</f>
        <v>0</v>
      </c>
      <c r="Y126" s="156">
        <f>COUNTA(Y33:Y68,"&gt;0")  -  1</f>
        <v>0</v>
      </c>
      <c r="AC126" s="156">
        <f>COUNTA(AC33:AC68,"&gt;0")  -  1</f>
        <v>0</v>
      </c>
      <c r="AG126" s="156">
        <f>COUNTA(AG33:AG68,"&gt;0")  -  1</f>
        <v>0</v>
      </c>
      <c r="AK126" s="156">
        <f>COUNTA(AK33:AK68,"&gt;0")  -  1</f>
        <v>0</v>
      </c>
      <c r="AO126" s="156">
        <f>COUNTA(AO33:AO68,"&gt;0")  -  1</f>
        <v>0</v>
      </c>
      <c r="AS126" s="156">
        <f>COUNTA(AS33:AS68,"&gt;0")  -  1</f>
        <v>0</v>
      </c>
      <c r="AW126" s="156">
        <f>COUNTA(AW33:AW68,"&gt;0")  -  1</f>
        <v>0</v>
      </c>
      <c r="AZ126" s="67"/>
      <c r="BB126" s="33" t="str">
        <f t="shared" si="1"/>
        <v>geen actie</v>
      </c>
      <c r="BC126" s="35"/>
    </row>
    <row r="127" spans="1:55" x14ac:dyDescent="0.3">
      <c r="BB127" s="33" t="str">
        <f t="shared" si="1"/>
        <v>geen actie</v>
      </c>
    </row>
  </sheetData>
  <autoFilter ref="A1:BC126" xr:uid="{00000000-0009-0000-0000-000007000000}"/>
  <sortState xmlns:xlrd2="http://schemas.microsoft.com/office/spreadsheetml/2017/richdata2" ref="A2:BD126">
    <sortCondition ref="D2:D126"/>
  </sortState>
  <mergeCells count="1">
    <mergeCell ref="BF1:BH1"/>
  </mergeCells>
  <conditionalFormatting sqref="C75:C306 C2:C57">
    <cfRule type="cellIs" dxfId="151" priority="3" operator="equal">
      <formula>"ja"</formula>
    </cfRule>
  </conditionalFormatting>
  <conditionalFormatting sqref="I1 I137:I65485">
    <cfRule type="cellIs" dxfId="150" priority="4" operator="between">
      <formula>11</formula>
      <formula>13</formula>
    </cfRule>
  </conditionalFormatting>
  <conditionalFormatting sqref="I126:I136">
    <cfRule type="cellIs" dxfId="149" priority="5" operator="between">
      <formula>11</formula>
      <formula>14</formula>
    </cfRule>
    <cfRule type="cellIs" dxfId="148" priority="6" operator="between">
      <formula>13</formula>
      <formula>15</formula>
    </cfRule>
    <cfRule type="cellIs" dxfId="147" priority="7" operator="between">
      <formula>14</formula>
      <formula>20</formula>
    </cfRule>
  </conditionalFormatting>
  <conditionalFormatting sqref="AZ61:BA73 AZ75:BA125 AZ2:BA58">
    <cfRule type="expression" dxfId="146" priority="8">
      <formula>NOT(ISERROR(SEARCH("diploma",AZ2)))</formula>
    </cfRule>
    <cfRule type="expression" dxfId="145" priority="9">
      <formula>NOT(ISERROR(SEARCH("diploma",AZ2)))</formula>
    </cfRule>
  </conditionalFormatting>
  <conditionalFormatting sqref="BB2:BB127">
    <cfRule type="expression" dxfId="144" priority="10">
      <formula>NOT(ISERROR(SEARCH("geen actie",BB2)))</formula>
    </cfRule>
    <cfRule type="expression" dxfId="143" priority="11">
      <formula>NOT(ISERROR(SEARCH("diploma uitschrijven",BB2)))</formula>
    </cfRule>
  </conditionalFormatting>
  <conditionalFormatting sqref="B2:B125">
    <cfRule type="cellIs" dxfId="142" priority="13" operator="equal">
      <formula>"v"</formula>
    </cfRule>
    <cfRule type="cellIs" dxfId="141" priority="14" operator="equal">
      <formula>"x"</formula>
    </cfRule>
  </conditionalFormatting>
  <conditionalFormatting sqref="AZ59:BA60">
    <cfRule type="expression" dxfId="140" priority="15">
      <formula>NOT(ISERROR(SEARCH("diploma",AZ59)))</formula>
    </cfRule>
    <cfRule type="expression" dxfId="139" priority="16">
      <formula>NOT(ISERROR(SEARCH("diploma",AZ59)))</formula>
    </cfRule>
  </conditionalFormatting>
  <conditionalFormatting sqref="C62">
    <cfRule type="cellIs" dxfId="138" priority="19" operator="equal">
      <formula>"ja"</formula>
    </cfRule>
  </conditionalFormatting>
  <conditionalFormatting sqref="AZ74:BA74">
    <cfRule type="expression" dxfId="137" priority="20">
      <formula>NOT(ISERROR(SEARCH("diploma",AZ74)))</formula>
    </cfRule>
    <cfRule type="expression" dxfId="136" priority="21">
      <formula>NOT(ISERROR(SEARCH("diploma",AZ74)))</formula>
    </cfRule>
  </conditionalFormatting>
  <conditionalFormatting sqref="O1">
    <cfRule type="cellIs" dxfId="135" priority="24" operator="between">
      <formula>0</formula>
      <formula>200</formula>
    </cfRule>
  </conditionalFormatting>
  <conditionalFormatting sqref="U1">
    <cfRule type="cellIs" dxfId="134" priority="25" operator="between">
      <formula>1</formula>
      <formula>200</formula>
    </cfRule>
  </conditionalFormatting>
  <conditionalFormatting sqref="S1">
    <cfRule type="cellIs" dxfId="133" priority="26" operator="between">
      <formula>0</formula>
      <formula>200</formula>
    </cfRule>
  </conditionalFormatting>
  <conditionalFormatting sqref="W1">
    <cfRule type="cellIs" dxfId="132" priority="27" operator="between">
      <formula>0</formula>
      <formula>200</formula>
    </cfRule>
  </conditionalFormatting>
  <conditionalFormatting sqref="AA1">
    <cfRule type="cellIs" dxfId="131" priority="28" operator="between">
      <formula>0</formula>
      <formula>200</formula>
    </cfRule>
  </conditionalFormatting>
  <conditionalFormatting sqref="AE1">
    <cfRule type="cellIs" dxfId="130" priority="29" operator="between">
      <formula>0</formula>
      <formula>200</formula>
    </cfRule>
  </conditionalFormatting>
  <conditionalFormatting sqref="AI1">
    <cfRule type="cellIs" dxfId="129" priority="30" operator="between">
      <formula>0</formula>
      <formula>200</formula>
    </cfRule>
  </conditionalFormatting>
  <conditionalFormatting sqref="AM1">
    <cfRule type="cellIs" dxfId="128" priority="31" operator="between">
      <formula>0</formula>
      <formula>200</formula>
    </cfRule>
  </conditionalFormatting>
  <conditionalFormatting sqref="AQ1">
    <cfRule type="cellIs" dxfId="127" priority="32" operator="between">
      <formula>0</formula>
      <formula>200</formula>
    </cfRule>
  </conditionalFormatting>
  <conditionalFormatting sqref="AU1">
    <cfRule type="cellIs" dxfId="126" priority="33" operator="between">
      <formula>0</formula>
      <formula>200</formula>
    </cfRule>
  </conditionalFormatting>
  <conditionalFormatting sqref="I2:I125">
    <cfRule type="cellIs" dxfId="125" priority="34" operator="equal">
      <formula>2018</formula>
    </cfRule>
  </conditionalFormatting>
  <conditionalFormatting sqref="K1:AX1048576">
    <cfRule type="cellIs" dxfId="124" priority="35" operator="greaterThan">
      <formula>150</formula>
    </cfRule>
  </conditionalFormatting>
  <conditionalFormatting sqref="BB2:BB127">
    <cfRule type="containsText" dxfId="123" priority="2" operator="containsText" text="geen actie">
      <formula>NOT(ISERROR(SEARCH("geen actie",BB2)))</formula>
    </cfRule>
    <cfRule type="containsText" dxfId="122" priority="1" operator="containsText" text="diploma uitschrijven">
      <formula>NOT(ISERROR(SEARCH("diploma uitschrijven",BB2)))</formula>
    </cfRule>
  </conditionalFormatting>
  <pageMargins left="0.75" right="0.75" top="1" bottom="1" header="0.51180555555555496" footer="0.51180555555555496"/>
  <pageSetup paperSize="9" firstPageNumber="0" orientation="landscape" horizontalDpi="300" verticalDpi="30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K125"/>
  <sheetViews>
    <sheetView zoomScale="110" zoomScaleNormal="110" workbookViewId="0">
      <pane xSplit="9" ySplit="1" topLeftCell="J2" activePane="bottomRight" state="frozen"/>
      <selection activeCell="J12" sqref="J12"/>
      <selection pane="topRight" activeCell="J12" sqref="J12"/>
      <selection pane="bottomLeft" activeCell="J12" sqref="J12"/>
      <selection pane="bottomRight" activeCell="F11" sqref="F11"/>
    </sheetView>
  </sheetViews>
  <sheetFormatPr defaultColWidth="8.88671875" defaultRowHeight="14.4" x14ac:dyDescent="0.3"/>
  <cols>
    <col min="1" max="1" width="4.33203125" style="2" hidden="1" customWidth="1"/>
    <col min="2" max="2" width="6.44140625" style="2" hidden="1" customWidth="1"/>
    <col min="3" max="3" width="10.109375" style="154" hidden="1" customWidth="1"/>
    <col min="4" max="4" width="21.44140625" style="1" customWidth="1"/>
    <col min="5" max="5" width="8.6640625" style="2" customWidth="1"/>
    <col min="6" max="6" width="12.44140625" style="2" customWidth="1"/>
    <col min="7" max="7" width="8.6640625" style="1" customWidth="1"/>
    <col min="8" max="8" width="11.44140625" style="2" customWidth="1"/>
    <col min="9" max="9" width="8.6640625" style="1" customWidth="1"/>
    <col min="10" max="10" width="7.6640625" style="58" customWidth="1"/>
    <col min="11" max="11" width="7.33203125" style="58" customWidth="1"/>
    <col min="12" max="12" width="4.109375" style="58" customWidth="1"/>
    <col min="13" max="13" width="5" style="58" customWidth="1"/>
    <col min="14" max="14" width="5" style="59" customWidth="1"/>
    <col min="15" max="15" width="7.44140625" style="1" customWidth="1"/>
    <col min="16" max="16" width="3.6640625" style="1" customWidth="1"/>
    <col min="17" max="17" width="5" style="1" customWidth="1"/>
    <col min="18" max="18" width="6.33203125" style="59" customWidth="1"/>
    <col min="19" max="19" width="7.88671875" style="1" customWidth="1"/>
    <col min="20" max="20" width="3.6640625" style="1" customWidth="1"/>
    <col min="21" max="21" width="4" style="1" customWidth="1"/>
    <col min="22" max="22" width="6.33203125" style="59" customWidth="1"/>
    <col min="23" max="23" width="7.109375" style="1" customWidth="1"/>
    <col min="24" max="24" width="3.6640625" style="1" customWidth="1"/>
    <col min="25" max="25" width="4.33203125" style="1" customWidth="1"/>
    <col min="26" max="26" width="5.6640625" style="35" customWidth="1"/>
    <col min="27" max="27" width="7.6640625" style="1" customWidth="1"/>
    <col min="28" max="28" width="4.109375" style="1" customWidth="1"/>
    <col min="29" max="29" width="4.33203125" style="1" customWidth="1"/>
    <col min="30" max="30" width="5" style="35" customWidth="1"/>
    <col min="31" max="31" width="7.109375" style="58" customWidth="1"/>
    <col min="32" max="32" width="4.109375" style="58" customWidth="1"/>
    <col min="33" max="33" width="5" style="58" customWidth="1"/>
    <col min="34" max="34" width="5.44140625" style="35" customWidth="1"/>
    <col min="35" max="35" width="7.6640625" style="58" customWidth="1"/>
    <col min="36" max="36" width="4.109375" style="58" customWidth="1"/>
    <col min="37" max="37" width="5.44140625" style="58" customWidth="1"/>
    <col min="38" max="38" width="7.109375" style="35" customWidth="1"/>
    <col min="39" max="39" width="11.44140625" style="58" customWidth="1"/>
    <col min="40" max="41" width="5.44140625" style="58" customWidth="1"/>
    <col min="42" max="42" width="5.44140625" style="35" customWidth="1"/>
    <col min="43" max="43" width="8.5546875" style="58" customWidth="1"/>
    <col min="44" max="45" width="5.44140625" style="58" customWidth="1"/>
    <col min="46" max="46" width="5.44140625" style="35" customWidth="1"/>
    <col min="47" max="47" width="8.5546875" style="58" customWidth="1"/>
    <col min="48" max="48" width="5.44140625" style="58" customWidth="1"/>
    <col min="49" max="49" width="7.33203125" style="58" customWidth="1"/>
    <col min="50" max="50" width="7.33203125" style="35" customWidth="1"/>
    <col min="51" max="51" width="7.44140625" style="35" customWidth="1"/>
    <col min="52" max="52" width="7.33203125" style="60" customWidth="1"/>
    <col min="53" max="53" width="8.44140625" style="35" customWidth="1"/>
    <col min="54" max="54" width="22.33203125" style="35" customWidth="1"/>
    <col min="55" max="55" width="4.6640625" style="2" customWidth="1"/>
    <col min="56" max="76" width="4.6640625" style="1" customWidth="1"/>
    <col min="77" max="256" width="8.6640625" style="1" customWidth="1"/>
    <col min="257" max="257" width="4.33203125" style="1" customWidth="1"/>
    <col min="258" max="258" width="6.44140625" style="1" customWidth="1"/>
    <col min="259" max="259" width="10.109375" style="1" customWidth="1"/>
    <col min="260" max="260" width="21.44140625" style="1" customWidth="1"/>
    <col min="261" max="261" width="8.6640625" style="1" customWidth="1"/>
    <col min="262" max="262" width="12.44140625" style="1" customWidth="1"/>
    <col min="263" max="263" width="8.6640625" style="1" customWidth="1"/>
    <col min="264" max="264" width="11.44140625" style="1" customWidth="1"/>
    <col min="265" max="302" width="8.6640625" style="1" customWidth="1"/>
    <col min="303" max="303" width="5.6640625" style="1" customWidth="1"/>
    <col min="304" max="304" width="5.44140625" style="1" customWidth="1"/>
    <col min="305" max="306" width="7.33203125" style="1" customWidth="1"/>
    <col min="307" max="307" width="7.44140625" style="1" customWidth="1"/>
    <col min="308" max="308" width="7.33203125" style="1" customWidth="1"/>
    <col min="309" max="309" width="8.44140625" style="1" customWidth="1"/>
    <col min="310" max="310" width="22.33203125" style="1" customWidth="1"/>
    <col min="311" max="311" width="4.33203125" style="1" customWidth="1"/>
    <col min="312" max="332" width="4.6640625" style="1" customWidth="1"/>
    <col min="333" max="512" width="8.6640625" style="1" customWidth="1"/>
    <col min="513" max="513" width="4.33203125" style="1" customWidth="1"/>
    <col min="514" max="514" width="6.44140625" style="1" customWidth="1"/>
    <col min="515" max="515" width="10.109375" style="1" customWidth="1"/>
    <col min="516" max="516" width="21.44140625" style="1" customWidth="1"/>
    <col min="517" max="517" width="8.6640625" style="1" customWidth="1"/>
    <col min="518" max="518" width="12.44140625" style="1" customWidth="1"/>
    <col min="519" max="519" width="8.6640625" style="1" customWidth="1"/>
    <col min="520" max="520" width="11.44140625" style="1" customWidth="1"/>
    <col min="521" max="558" width="8.6640625" style="1" customWidth="1"/>
    <col min="559" max="559" width="5.6640625" style="1" customWidth="1"/>
    <col min="560" max="560" width="5.44140625" style="1" customWidth="1"/>
    <col min="561" max="562" width="7.33203125" style="1" customWidth="1"/>
    <col min="563" max="563" width="7.44140625" style="1" customWidth="1"/>
    <col min="564" max="564" width="7.33203125" style="1" customWidth="1"/>
    <col min="565" max="565" width="8.44140625" style="1" customWidth="1"/>
    <col min="566" max="566" width="22.33203125" style="1" customWidth="1"/>
    <col min="567" max="567" width="4.33203125" style="1" customWidth="1"/>
    <col min="568" max="588" width="4.6640625" style="1" customWidth="1"/>
    <col min="589" max="768" width="8.6640625" style="1" customWidth="1"/>
    <col min="769" max="769" width="4.33203125" style="1" customWidth="1"/>
    <col min="770" max="770" width="6.44140625" style="1" customWidth="1"/>
    <col min="771" max="771" width="10.109375" style="1" customWidth="1"/>
    <col min="772" max="772" width="21.44140625" style="1" customWidth="1"/>
    <col min="773" max="773" width="8.6640625" style="1" customWidth="1"/>
    <col min="774" max="774" width="12.44140625" style="1" customWidth="1"/>
    <col min="775" max="775" width="8.6640625" style="1" customWidth="1"/>
    <col min="776" max="776" width="11.44140625" style="1" customWidth="1"/>
    <col min="777" max="814" width="8.6640625" style="1" customWidth="1"/>
    <col min="815" max="815" width="5.6640625" style="1" customWidth="1"/>
    <col min="816" max="816" width="5.44140625" style="1" customWidth="1"/>
    <col min="817" max="818" width="7.33203125" style="1" customWidth="1"/>
    <col min="819" max="819" width="7.44140625" style="1" customWidth="1"/>
    <col min="820" max="820" width="7.33203125" style="1" customWidth="1"/>
    <col min="821" max="821" width="8.44140625" style="1" customWidth="1"/>
    <col min="822" max="822" width="22.33203125" style="1" customWidth="1"/>
    <col min="823" max="823" width="4.33203125" style="1" customWidth="1"/>
    <col min="824" max="844" width="4.6640625" style="1" customWidth="1"/>
    <col min="845" max="1025" width="8.6640625" style="1" customWidth="1"/>
    <col min="1026" max="16384" width="8.88671875" style="9"/>
  </cols>
  <sheetData>
    <row r="1" spans="1:55" s="59" customFormat="1" ht="55.95" customHeight="1" x14ac:dyDescent="0.6">
      <c r="A1" s="10" t="s">
        <v>31</v>
      </c>
      <c r="B1" s="11" t="s">
        <v>32</v>
      </c>
      <c r="C1" s="13">
        <f>COUNTIF(C2:C128,"1")</f>
        <v>0</v>
      </c>
      <c r="D1" s="146" t="s">
        <v>34</v>
      </c>
      <c r="E1" s="145" t="s">
        <v>35</v>
      </c>
      <c r="F1" s="146" t="s">
        <v>36</v>
      </c>
      <c r="G1" s="16" t="s">
        <v>146</v>
      </c>
      <c r="H1" s="146" t="s">
        <v>38</v>
      </c>
      <c r="I1" s="14" t="s">
        <v>274</v>
      </c>
      <c r="J1" s="148" t="s">
        <v>304</v>
      </c>
      <c r="K1" s="18" t="s">
        <v>41</v>
      </c>
      <c r="L1" s="18" t="s">
        <v>184</v>
      </c>
      <c r="M1" s="18" t="s">
        <v>42</v>
      </c>
      <c r="N1" s="19" t="s">
        <v>43</v>
      </c>
      <c r="O1" s="18" t="s">
        <v>44</v>
      </c>
      <c r="P1" s="18" t="s">
        <v>1</v>
      </c>
      <c r="Q1" s="20" t="s">
        <v>42</v>
      </c>
      <c r="R1" s="19" t="s">
        <v>46</v>
      </c>
      <c r="S1" s="18" t="s">
        <v>44</v>
      </c>
      <c r="T1" s="18" t="s">
        <v>1</v>
      </c>
      <c r="U1" s="20" t="s">
        <v>49</v>
      </c>
      <c r="V1" s="21" t="s">
        <v>47</v>
      </c>
      <c r="W1" s="18" t="s">
        <v>44</v>
      </c>
      <c r="X1" s="18" t="s">
        <v>1</v>
      </c>
      <c r="Y1" s="20" t="s">
        <v>49</v>
      </c>
      <c r="Z1" s="19" t="s">
        <v>48</v>
      </c>
      <c r="AA1" s="18" t="s">
        <v>44</v>
      </c>
      <c r="AB1" s="18" t="s">
        <v>1</v>
      </c>
      <c r="AC1" s="22" t="s">
        <v>49</v>
      </c>
      <c r="AD1" s="21" t="s">
        <v>50</v>
      </c>
      <c r="AE1" s="18" t="s">
        <v>44</v>
      </c>
      <c r="AF1" s="18" t="s">
        <v>1</v>
      </c>
      <c r="AG1" s="22" t="s">
        <v>49</v>
      </c>
      <c r="AH1" s="21" t="s">
        <v>51</v>
      </c>
      <c r="AI1" s="18" t="s">
        <v>44</v>
      </c>
      <c r="AJ1" s="18" t="s">
        <v>1</v>
      </c>
      <c r="AK1" s="22" t="s">
        <v>49</v>
      </c>
      <c r="AL1" s="21" t="s">
        <v>52</v>
      </c>
      <c r="AM1" s="18" t="s">
        <v>44</v>
      </c>
      <c r="AN1" s="18" t="s">
        <v>1</v>
      </c>
      <c r="AO1" s="22" t="s">
        <v>49</v>
      </c>
      <c r="AP1" s="21" t="s">
        <v>53</v>
      </c>
      <c r="AQ1" s="18" t="s">
        <v>44</v>
      </c>
      <c r="AR1" s="18" t="s">
        <v>1</v>
      </c>
      <c r="AS1" s="22" t="s">
        <v>49</v>
      </c>
      <c r="AT1" s="21" t="s">
        <v>54</v>
      </c>
      <c r="AU1" s="18" t="s">
        <v>44</v>
      </c>
      <c r="AV1" s="18" t="s">
        <v>1</v>
      </c>
      <c r="AW1" s="22" t="s">
        <v>49</v>
      </c>
      <c r="AX1" s="21" t="s">
        <v>55</v>
      </c>
      <c r="AY1" s="23" t="s">
        <v>56</v>
      </c>
      <c r="AZ1" s="24" t="s">
        <v>57</v>
      </c>
      <c r="BA1" s="23" t="s">
        <v>58</v>
      </c>
      <c r="BB1" s="25" t="s">
        <v>59</v>
      </c>
      <c r="BC1" s="10" t="s">
        <v>305</v>
      </c>
    </row>
    <row r="2" spans="1:55" s="59" customFormat="1" x14ac:dyDescent="0.3">
      <c r="A2" s="3">
        <v>1</v>
      </c>
      <c r="B2" s="3" t="str">
        <f>IF(A2=BC2,"v","x")</f>
        <v>v</v>
      </c>
      <c r="C2" s="10"/>
      <c r="D2" s="152" t="s">
        <v>306</v>
      </c>
      <c r="E2" s="6">
        <v>116326</v>
      </c>
      <c r="F2" s="6" t="s">
        <v>292</v>
      </c>
      <c r="G2" s="33">
        <f>SUM(J2+N2+R2+V2+Z2+AD2+AH2+AL2+AP2+AT2+AX2)</f>
        <v>1309.3253968253969</v>
      </c>
      <c r="H2" s="6">
        <v>2007</v>
      </c>
      <c r="I2" s="137">
        <f>2018-H2</f>
        <v>11</v>
      </c>
      <c r="J2" s="17">
        <v>1003.75</v>
      </c>
      <c r="K2" s="30">
        <v>1</v>
      </c>
      <c r="L2" s="30"/>
      <c r="M2" s="30"/>
      <c r="N2" s="31">
        <f>SUM(L2*10+M2)/K2*10</f>
        <v>0</v>
      </c>
      <c r="O2" s="30">
        <v>14</v>
      </c>
      <c r="P2" s="30">
        <v>10</v>
      </c>
      <c r="Q2" s="30">
        <v>62</v>
      </c>
      <c r="R2" s="31">
        <f>SUM(P2*10+Q2)/O2*10</f>
        <v>115.71428571428571</v>
      </c>
      <c r="S2" s="30">
        <v>8</v>
      </c>
      <c r="T2" s="30">
        <v>5</v>
      </c>
      <c r="U2" s="30">
        <v>37</v>
      </c>
      <c r="V2" s="31">
        <f>SUM(T2*10+U2)/S2*10</f>
        <v>108.75</v>
      </c>
      <c r="W2" s="30">
        <v>9</v>
      </c>
      <c r="X2" s="30">
        <v>4</v>
      </c>
      <c r="Y2" s="30">
        <v>33</v>
      </c>
      <c r="Z2" s="31">
        <f>SUM(X2*10+Y2)/W2*10</f>
        <v>81.111111111111114</v>
      </c>
      <c r="AA2" s="30">
        <v>1</v>
      </c>
      <c r="AB2" s="30"/>
      <c r="AC2" s="30"/>
      <c r="AD2" s="31">
        <f>SUM(AB2*10+AC2)/AA2*10</f>
        <v>0</v>
      </c>
      <c r="AE2" s="30">
        <v>1</v>
      </c>
      <c r="AF2" s="30"/>
      <c r="AG2" s="30"/>
      <c r="AH2" s="31">
        <f>SUM(AF2*10+AG2)/AE2*10</f>
        <v>0</v>
      </c>
      <c r="AI2" s="30">
        <v>1</v>
      </c>
      <c r="AJ2" s="30"/>
      <c r="AK2" s="30"/>
      <c r="AL2" s="31">
        <f>SUM(AJ2*10+AK2)/AI2*10</f>
        <v>0</v>
      </c>
      <c r="AM2" s="30">
        <v>1</v>
      </c>
      <c r="AN2" s="30"/>
      <c r="AO2" s="30"/>
      <c r="AP2" s="31">
        <f>SUM(AN2*10+AO2)/AM2*10</f>
        <v>0</v>
      </c>
      <c r="AQ2" s="30">
        <v>1</v>
      </c>
      <c r="AR2" s="30"/>
      <c r="AS2" s="30"/>
      <c r="AT2" s="31">
        <f>SUM(AR2*10+AS2)/AQ2*10</f>
        <v>0</v>
      </c>
      <c r="AU2" s="30">
        <v>1</v>
      </c>
      <c r="AV2" s="30"/>
      <c r="AW2" s="30"/>
      <c r="AX2" s="31">
        <f>SUM(AV2*10+AW2)/AU2*10</f>
        <v>0</v>
      </c>
      <c r="AY2" s="33">
        <f>IF(G2&lt;250,0,IF(G2&lt;500,250,IF(G2&lt;750,"500",IF(G2&lt;1000,750,IF(G2&lt;1500,1000,IF(G2&lt;2000,1500,IF(G2&lt;2500,2000,IF(G2&lt;3000,2500,3000))))))))</f>
        <v>1000</v>
      </c>
      <c r="AZ2" s="34">
        <v>1000</v>
      </c>
      <c r="BA2" s="6">
        <f>AY2-AZ2</f>
        <v>0</v>
      </c>
      <c r="BB2" s="33" t="str">
        <f>IF(BA2=0,"geen actie",CONCATENATE("diploma uitschrijven: ",AY2," punten"))</f>
        <v>geen actie</v>
      </c>
      <c r="BC2" s="3">
        <v>1</v>
      </c>
    </row>
    <row r="3" spans="1:55" s="59" customFormat="1" x14ac:dyDescent="0.3">
      <c r="A3" s="3">
        <v>2</v>
      </c>
      <c r="B3" s="3" t="str">
        <f>IF(A3=BC3,"v","x")</f>
        <v>v</v>
      </c>
      <c r="C3" s="10"/>
      <c r="D3" s="152" t="s">
        <v>307</v>
      </c>
      <c r="E3" s="6">
        <v>116707</v>
      </c>
      <c r="F3" s="6" t="s">
        <v>284</v>
      </c>
      <c r="G3" s="33">
        <f>SUM(J3+N3+R3+V3+Z3+AD3+AH3+AL3+AP3+AT3+AX3)</f>
        <v>606.92857142857144</v>
      </c>
      <c r="H3" s="6">
        <v>2007</v>
      </c>
      <c r="I3" s="137">
        <f>2018-H3</f>
        <v>11</v>
      </c>
      <c r="J3" s="17">
        <v>443</v>
      </c>
      <c r="K3" s="30">
        <v>1</v>
      </c>
      <c r="L3" s="30"/>
      <c r="M3" s="30"/>
      <c r="N3" s="31">
        <f>SUM(L3*10+M3)/K3*10</f>
        <v>0</v>
      </c>
      <c r="O3" s="30">
        <v>14</v>
      </c>
      <c r="P3" s="30">
        <v>6</v>
      </c>
      <c r="Q3" s="30">
        <v>47</v>
      </c>
      <c r="R3" s="31">
        <f>SUM(P3*10+Q3)/O3*10</f>
        <v>76.428571428571431</v>
      </c>
      <c r="S3" s="30">
        <v>8</v>
      </c>
      <c r="T3" s="30">
        <v>4</v>
      </c>
      <c r="U3" s="30">
        <v>30</v>
      </c>
      <c r="V3" s="31">
        <f>SUM(T3*10+U3)/S3*10</f>
        <v>87.5</v>
      </c>
      <c r="W3" s="30">
        <v>1</v>
      </c>
      <c r="X3" s="30"/>
      <c r="Y3" s="30"/>
      <c r="Z3" s="31">
        <f>SUM(X3*10+Y3)/W3*10</f>
        <v>0</v>
      </c>
      <c r="AA3" s="30">
        <v>1</v>
      </c>
      <c r="AB3" s="30"/>
      <c r="AC3" s="30"/>
      <c r="AD3" s="31">
        <f>SUM(AB3*10+AC3)/AA3*10</f>
        <v>0</v>
      </c>
      <c r="AE3" s="30">
        <v>1</v>
      </c>
      <c r="AF3" s="30"/>
      <c r="AG3" s="30"/>
      <c r="AH3" s="31">
        <f>SUM(AF3*10+AG3)/AE3*10</f>
        <v>0</v>
      </c>
      <c r="AI3" s="30">
        <v>1</v>
      </c>
      <c r="AJ3" s="30"/>
      <c r="AK3" s="30"/>
      <c r="AL3" s="31">
        <f>SUM(AJ3*10+AK3)/AI3*10</f>
        <v>0</v>
      </c>
      <c r="AM3" s="30">
        <v>1</v>
      </c>
      <c r="AN3" s="30"/>
      <c r="AO3" s="30"/>
      <c r="AP3" s="31">
        <f>SUM(AN3*10+AO3)/AM3*10</f>
        <v>0</v>
      </c>
      <c r="AQ3" s="30">
        <v>1</v>
      </c>
      <c r="AR3" s="30"/>
      <c r="AS3" s="30"/>
      <c r="AT3" s="31">
        <f>SUM(AR3*10+AS3)/AQ3*10</f>
        <v>0</v>
      </c>
      <c r="AU3" s="30">
        <v>1</v>
      </c>
      <c r="AV3" s="30"/>
      <c r="AW3" s="30"/>
      <c r="AX3" s="31">
        <f>SUM(AV3*10+AW3)/AU3*10</f>
        <v>0</v>
      </c>
      <c r="AY3" s="33" t="str">
        <f>IF(G3&lt;250,0,IF(G3&lt;500,250,IF(G3&lt;750,"500",IF(G3&lt;1000,750,IF(G3&lt;1500,1000,IF(G3&lt;2000,1500,IF(G3&lt;2500,2000,IF(G3&lt;3000,2500,3000))))))))</f>
        <v>500</v>
      </c>
      <c r="AZ3" s="34">
        <v>500</v>
      </c>
      <c r="BA3" s="6">
        <f>AY3-AZ3</f>
        <v>0</v>
      </c>
      <c r="BB3" s="33" t="str">
        <f t="shared" ref="BB3:BB16" si="0">IF(BA3=0,"geen actie",CONCATENATE("diploma uitschrijven: ",AY3," punten"))</f>
        <v>geen actie</v>
      </c>
      <c r="BC3" s="3">
        <v>2</v>
      </c>
    </row>
    <row r="4" spans="1:55" s="59" customFormat="1" ht="16.2" customHeight="1" x14ac:dyDescent="0.3">
      <c r="A4" s="3">
        <v>3</v>
      </c>
      <c r="B4" s="3" t="str">
        <f>IF(A4=BC4,"v","x")</f>
        <v>v</v>
      </c>
      <c r="C4" s="157"/>
      <c r="D4" s="152" t="s">
        <v>308</v>
      </c>
      <c r="E4" s="6">
        <v>117570</v>
      </c>
      <c r="F4" s="6" t="s">
        <v>309</v>
      </c>
      <c r="G4" s="33">
        <f>SUM(J4+N4+R4+V4+Z4+AD4+AH4+AL4+AP4+AT4+AX4)</f>
        <v>178.39285714285714</v>
      </c>
      <c r="H4" s="6">
        <v>2007</v>
      </c>
      <c r="I4" s="137">
        <f>2018-H4</f>
        <v>11</v>
      </c>
      <c r="J4" s="17">
        <v>0</v>
      </c>
      <c r="K4" s="30">
        <v>1</v>
      </c>
      <c r="L4" s="30"/>
      <c r="M4" s="30"/>
      <c r="N4" s="31">
        <f>SUM(L4*10+M4)/K4*10</f>
        <v>0</v>
      </c>
      <c r="O4" s="30">
        <v>14</v>
      </c>
      <c r="P4" s="30">
        <v>7</v>
      </c>
      <c r="Q4" s="30">
        <v>45</v>
      </c>
      <c r="R4" s="31">
        <f>SUM(P4*10+Q4)/O4*10</f>
        <v>82.142857142857139</v>
      </c>
      <c r="S4" s="30">
        <v>8</v>
      </c>
      <c r="T4" s="30">
        <v>5</v>
      </c>
      <c r="U4" s="30">
        <v>27</v>
      </c>
      <c r="V4" s="31">
        <f>SUM(T4*10+U4)/S4*10</f>
        <v>96.25</v>
      </c>
      <c r="W4" s="30">
        <v>1</v>
      </c>
      <c r="X4" s="30"/>
      <c r="Y4" s="30"/>
      <c r="Z4" s="31">
        <f>SUM(X4*10+Y4)/W4*10</f>
        <v>0</v>
      </c>
      <c r="AA4" s="30">
        <v>1</v>
      </c>
      <c r="AB4" s="30"/>
      <c r="AC4" s="30"/>
      <c r="AD4" s="31">
        <f>SUM(AB4*10+AC4)/AA4*10</f>
        <v>0</v>
      </c>
      <c r="AE4" s="30">
        <v>1</v>
      </c>
      <c r="AF4" s="30"/>
      <c r="AG4" s="30"/>
      <c r="AH4" s="31">
        <f>SUM(AF4*10+AG4)/AE4*10</f>
        <v>0</v>
      </c>
      <c r="AI4" s="30">
        <v>1</v>
      </c>
      <c r="AJ4" s="30"/>
      <c r="AK4" s="30"/>
      <c r="AL4" s="31">
        <f>SUM(AJ4*10+AK4)/AI4*10</f>
        <v>0</v>
      </c>
      <c r="AM4" s="30">
        <v>1</v>
      </c>
      <c r="AN4" s="30"/>
      <c r="AO4" s="30"/>
      <c r="AP4" s="31">
        <f>SUM(AN4*10+AO4)/AM4*10</f>
        <v>0</v>
      </c>
      <c r="AQ4" s="30">
        <v>1</v>
      </c>
      <c r="AR4" s="30"/>
      <c r="AS4" s="30"/>
      <c r="AT4" s="31">
        <f>SUM(AR4*10+AS4)/AQ4*10</f>
        <v>0</v>
      </c>
      <c r="AU4" s="30">
        <v>1</v>
      </c>
      <c r="AV4" s="30"/>
      <c r="AW4" s="30"/>
      <c r="AX4" s="31">
        <f>SUM(AV4*10+AW4)/AU4*10</f>
        <v>0</v>
      </c>
      <c r="AY4" s="33">
        <f>IF(G4&lt;250,0,IF(G4&lt;500,250,IF(G4&lt;750,"500",IF(G4&lt;1000,750,IF(G4&lt;1500,1000,IF(G4&lt;2000,1500,IF(G4&lt;2500,2000,IF(G4&lt;3000,2500,3000))))))))</f>
        <v>0</v>
      </c>
      <c r="AZ4" s="34">
        <v>0</v>
      </c>
      <c r="BA4" s="6">
        <f>AY4-AZ4</f>
        <v>0</v>
      </c>
      <c r="BB4" s="33" t="str">
        <f t="shared" si="0"/>
        <v>geen actie</v>
      </c>
      <c r="BC4" s="3">
        <v>3</v>
      </c>
    </row>
    <row r="5" spans="1:55" s="59" customFormat="1" x14ac:dyDescent="0.3">
      <c r="A5" s="3">
        <v>4</v>
      </c>
      <c r="B5" s="3" t="str">
        <f>IF(A5=BC5,"v","x")</f>
        <v>v</v>
      </c>
      <c r="C5" s="10"/>
      <c r="D5" s="150" t="s">
        <v>310</v>
      </c>
      <c r="E5" s="6">
        <v>118081</v>
      </c>
      <c r="F5" s="6" t="s">
        <v>311</v>
      </c>
      <c r="G5" s="33">
        <f>SUM(J5+N5+R5+V5+Z5+AD5+AH5+AL5+AP5+AT5+AX5)</f>
        <v>347.32142857142856</v>
      </c>
      <c r="H5" s="6">
        <v>2010</v>
      </c>
      <c r="I5" s="137">
        <f>2018-H5</f>
        <v>8</v>
      </c>
      <c r="J5" s="17">
        <v>150</v>
      </c>
      <c r="K5" s="30">
        <v>7</v>
      </c>
      <c r="L5" s="30">
        <v>3</v>
      </c>
      <c r="M5" s="30">
        <v>26</v>
      </c>
      <c r="N5" s="31">
        <f>SUM(L5*10+M5)/K5*10</f>
        <v>80</v>
      </c>
      <c r="O5" s="30">
        <v>14</v>
      </c>
      <c r="P5" s="30">
        <v>4</v>
      </c>
      <c r="Q5" s="30">
        <v>42</v>
      </c>
      <c r="R5" s="31">
        <f>SUM(P5*10+Q5)/O5*10</f>
        <v>58.571428571428569</v>
      </c>
      <c r="S5" s="30">
        <v>8</v>
      </c>
      <c r="T5" s="30">
        <v>2</v>
      </c>
      <c r="U5" s="30">
        <v>27</v>
      </c>
      <c r="V5" s="31">
        <f>SUM(T5*10+U5)/S5*10</f>
        <v>58.75</v>
      </c>
      <c r="W5" s="30">
        <v>1</v>
      </c>
      <c r="X5" s="30"/>
      <c r="Y5" s="30"/>
      <c r="Z5" s="31">
        <f>SUM(X5*10+Y5)/W5*10</f>
        <v>0</v>
      </c>
      <c r="AA5" s="30">
        <v>1</v>
      </c>
      <c r="AB5" s="30"/>
      <c r="AC5" s="30"/>
      <c r="AD5" s="31">
        <f>SUM(AB5*10+AC5)/AA5*10</f>
        <v>0</v>
      </c>
      <c r="AE5" s="30">
        <v>1</v>
      </c>
      <c r="AF5" s="30"/>
      <c r="AG5" s="30"/>
      <c r="AH5" s="31">
        <f>SUM(AF5*10+AG5)/AE5*10</f>
        <v>0</v>
      </c>
      <c r="AI5" s="30">
        <v>1</v>
      </c>
      <c r="AJ5" s="30"/>
      <c r="AK5" s="30"/>
      <c r="AL5" s="31">
        <f>SUM(AJ5*10+AK5)/AI5*10</f>
        <v>0</v>
      </c>
      <c r="AM5" s="30">
        <v>1</v>
      </c>
      <c r="AN5" s="30"/>
      <c r="AO5" s="30"/>
      <c r="AP5" s="31">
        <f>SUM(AN5*10+AO5)/AM5*10</f>
        <v>0</v>
      </c>
      <c r="AQ5" s="30">
        <v>1</v>
      </c>
      <c r="AR5" s="30"/>
      <c r="AS5" s="30"/>
      <c r="AT5" s="31">
        <f>SUM(AR5*10+AS5)/AQ5*10</f>
        <v>0</v>
      </c>
      <c r="AU5" s="30">
        <v>1</v>
      </c>
      <c r="AV5" s="30"/>
      <c r="AW5" s="30"/>
      <c r="AX5" s="31">
        <f>SUM(AV5*10+AW5)/AU5*10</f>
        <v>0</v>
      </c>
      <c r="AY5" s="33">
        <f>IF(G5&lt;250,0,IF(G5&lt;500,250,IF(G5&lt;750,"500",IF(G5&lt;1000,750,IF(G5&lt;1500,1000,IF(G5&lt;2000,1500,IF(G5&lt;2500,2000,IF(G5&lt;3000,2500,3000))))))))</f>
        <v>250</v>
      </c>
      <c r="AZ5" s="34">
        <v>250</v>
      </c>
      <c r="BA5" s="6">
        <f>AY5-AZ5</f>
        <v>0</v>
      </c>
      <c r="BB5" s="33" t="str">
        <f t="shared" si="0"/>
        <v>geen actie</v>
      </c>
      <c r="BC5" s="3">
        <v>4</v>
      </c>
    </row>
    <row r="6" spans="1:55" s="59" customFormat="1" x14ac:dyDescent="0.3">
      <c r="A6" s="3">
        <v>15</v>
      </c>
      <c r="B6" s="3" t="str">
        <f>IF(A6=BC6,"v","x")</f>
        <v>v</v>
      </c>
      <c r="C6" s="197"/>
      <c r="D6" s="205" t="s">
        <v>482</v>
      </c>
      <c r="E6" s="6">
        <v>118369</v>
      </c>
      <c r="F6" s="6" t="s">
        <v>315</v>
      </c>
      <c r="G6" s="33">
        <f>SUM(J6+N6+R6+V6+Z6+AD6+AH6+AL6+AP6+AT6+AX6)</f>
        <v>75</v>
      </c>
      <c r="H6" s="6">
        <v>2008</v>
      </c>
      <c r="I6" s="151">
        <f>2018-H6</f>
        <v>10</v>
      </c>
      <c r="J6" s="17"/>
      <c r="K6" s="30">
        <v>1</v>
      </c>
      <c r="L6" s="30"/>
      <c r="M6" s="30"/>
      <c r="N6" s="31">
        <f>SUM(L6*10+M6)/K6*10</f>
        <v>0</v>
      </c>
      <c r="O6" s="30">
        <v>1</v>
      </c>
      <c r="P6" s="30"/>
      <c r="Q6" s="30"/>
      <c r="R6" s="31">
        <f>SUM(P6*10+Q6)/O6*10</f>
        <v>0</v>
      </c>
      <c r="S6" s="30">
        <v>1</v>
      </c>
      <c r="T6" s="30"/>
      <c r="U6" s="30"/>
      <c r="V6" s="31">
        <f>SUM(T6*10+U6)/S6*10</f>
        <v>0</v>
      </c>
      <c r="W6" s="30">
        <v>8</v>
      </c>
      <c r="X6" s="30">
        <v>3</v>
      </c>
      <c r="Y6" s="30">
        <v>30</v>
      </c>
      <c r="Z6" s="31">
        <f>SUM(X6*10+Y6)/W6*10</f>
        <v>75</v>
      </c>
      <c r="AA6" s="30">
        <v>1</v>
      </c>
      <c r="AB6" s="30"/>
      <c r="AC6" s="30"/>
      <c r="AD6" s="31">
        <f>SUM(AB6*10+AC6)/AA6*10</f>
        <v>0</v>
      </c>
      <c r="AE6" s="30">
        <v>1</v>
      </c>
      <c r="AF6" s="30"/>
      <c r="AG6" s="30"/>
      <c r="AH6" s="31">
        <f>SUM(AF6*10+AG6)/AE6*10</f>
        <v>0</v>
      </c>
      <c r="AI6" s="30">
        <v>1</v>
      </c>
      <c r="AJ6" s="30"/>
      <c r="AK6" s="30"/>
      <c r="AL6" s="31">
        <f>SUM(AJ6*10+AK6)/AI6*10</f>
        <v>0</v>
      </c>
      <c r="AM6" s="30">
        <v>1</v>
      </c>
      <c r="AN6" s="30"/>
      <c r="AO6" s="30"/>
      <c r="AP6" s="31">
        <f>SUM(AN6*10+AO6)/AM6*10</f>
        <v>0</v>
      </c>
      <c r="AQ6" s="30">
        <v>1</v>
      </c>
      <c r="AR6" s="30"/>
      <c r="AS6" s="30"/>
      <c r="AT6" s="31">
        <f>SUM(AR6*10+AS6)/AQ6*10</f>
        <v>0</v>
      </c>
      <c r="AU6" s="30">
        <v>1</v>
      </c>
      <c r="AV6" s="30"/>
      <c r="AW6" s="30"/>
      <c r="AX6" s="31">
        <f>SUM(AV6*10+AW6)/AU6*10</f>
        <v>0</v>
      </c>
      <c r="AY6" s="33">
        <f>IF(G6&lt;250,0,IF(G6&lt;500,250,IF(G6&lt;750,"500",IF(G6&lt;1000,750,IF(G6&lt;1500,1000,IF(G6&lt;2000,1500,IF(G6&lt;2500,2000,IF(G6&lt;3000,2500,3000))))))))</f>
        <v>0</v>
      </c>
      <c r="AZ6" s="34">
        <v>0</v>
      </c>
      <c r="BA6" s="6">
        <f>AY6-AZ6</f>
        <v>0</v>
      </c>
      <c r="BB6" s="33" t="str">
        <f t="shared" si="0"/>
        <v>geen actie</v>
      </c>
      <c r="BC6" s="3">
        <v>15</v>
      </c>
    </row>
    <row r="7" spans="1:55" s="59" customFormat="1" x14ac:dyDescent="0.3">
      <c r="A7" s="3">
        <v>16</v>
      </c>
      <c r="B7" s="3" t="str">
        <f>IF(A7=BC7,"v","x")</f>
        <v>v</v>
      </c>
      <c r="C7" s="197"/>
      <c r="D7" s="205" t="s">
        <v>483</v>
      </c>
      <c r="E7" s="6">
        <v>118368</v>
      </c>
      <c r="F7" s="6" t="s">
        <v>315</v>
      </c>
      <c r="G7" s="33">
        <f>SUM(J7+N7+R7+V7+Z7+AD7+AH7+AL7+AP7+AT7+AX7)</f>
        <v>116.25</v>
      </c>
      <c r="H7" s="6">
        <v>2007</v>
      </c>
      <c r="I7" s="151">
        <f>2018-H7</f>
        <v>11</v>
      </c>
      <c r="J7" s="17"/>
      <c r="K7" s="30">
        <v>1</v>
      </c>
      <c r="L7" s="30"/>
      <c r="M7" s="30"/>
      <c r="N7" s="31">
        <f>SUM(L7*10+M7)/K7*10</f>
        <v>0</v>
      </c>
      <c r="O7" s="30">
        <v>1</v>
      </c>
      <c r="P7" s="30"/>
      <c r="Q7" s="30"/>
      <c r="R7" s="31">
        <f>SUM(P7*10+Q7)/O7*10</f>
        <v>0</v>
      </c>
      <c r="S7" s="30">
        <v>1</v>
      </c>
      <c r="T7" s="30"/>
      <c r="U7" s="30"/>
      <c r="V7" s="31">
        <f>SUM(T7*10+U7)/S7*10</f>
        <v>0</v>
      </c>
      <c r="W7" s="30">
        <v>8</v>
      </c>
      <c r="X7" s="30">
        <v>6</v>
      </c>
      <c r="Y7" s="30">
        <v>33</v>
      </c>
      <c r="Z7" s="31">
        <f>SUM(X7*10+Y7)/W7*10</f>
        <v>116.25</v>
      </c>
      <c r="AA7" s="30">
        <v>1</v>
      </c>
      <c r="AB7" s="30"/>
      <c r="AC7" s="30"/>
      <c r="AD7" s="31">
        <f>SUM(AB7*10+AC7)/AA7*10</f>
        <v>0</v>
      </c>
      <c r="AE7" s="30">
        <v>1</v>
      </c>
      <c r="AF7" s="30"/>
      <c r="AG7" s="30"/>
      <c r="AH7" s="31">
        <f>SUM(AF7*10+AG7)/AE7*10</f>
        <v>0</v>
      </c>
      <c r="AI7" s="30">
        <v>1</v>
      </c>
      <c r="AJ7" s="30"/>
      <c r="AK7" s="30"/>
      <c r="AL7" s="31">
        <f>SUM(AJ7*10+AK7)/AI7*10</f>
        <v>0</v>
      </c>
      <c r="AM7" s="30">
        <v>1</v>
      </c>
      <c r="AN7" s="30"/>
      <c r="AO7" s="30"/>
      <c r="AP7" s="31">
        <f>SUM(AN7*10+AO7)/AM7*10</f>
        <v>0</v>
      </c>
      <c r="AQ7" s="30">
        <v>1</v>
      </c>
      <c r="AR7" s="30"/>
      <c r="AS7" s="30"/>
      <c r="AT7" s="31">
        <f>SUM(AR7*10+AS7)/AQ7*10</f>
        <v>0</v>
      </c>
      <c r="AU7" s="30">
        <v>1</v>
      </c>
      <c r="AV7" s="30"/>
      <c r="AW7" s="30"/>
      <c r="AX7" s="31">
        <f>SUM(AV7*10+AW7)/AU7*10</f>
        <v>0</v>
      </c>
      <c r="AY7" s="33">
        <f>IF(G7&lt;250,0,IF(G7&lt;500,250,IF(G7&lt;750,"500",IF(G7&lt;1000,750,IF(G7&lt;1500,1000,IF(G7&lt;2000,1500,IF(G7&lt;2500,2000,IF(G7&lt;3000,2500,3000))))))))</f>
        <v>0</v>
      </c>
      <c r="AZ7" s="34">
        <v>0</v>
      </c>
      <c r="BA7" s="6">
        <f>AY7-AZ7</f>
        <v>0</v>
      </c>
      <c r="BB7" s="33" t="str">
        <f t="shared" si="0"/>
        <v>geen actie</v>
      </c>
      <c r="BC7" s="3">
        <v>16</v>
      </c>
    </row>
    <row r="8" spans="1:55" s="59" customFormat="1" x14ac:dyDescent="0.3">
      <c r="A8" s="3">
        <v>6</v>
      </c>
      <c r="B8" s="3" t="str">
        <f>IF(A8=BC8,"v","x")</f>
        <v>v</v>
      </c>
      <c r="C8" s="158"/>
      <c r="D8" s="152" t="s">
        <v>312</v>
      </c>
      <c r="E8" s="6">
        <v>116705</v>
      </c>
      <c r="F8" s="6" t="s">
        <v>284</v>
      </c>
      <c r="G8" s="33">
        <f>SUM(J8+N8+R8+V8+Z8+AD8+AH8+AL8+AP8+AT8+AX8)</f>
        <v>1480.55555555556</v>
      </c>
      <c r="H8" s="6">
        <v>2007</v>
      </c>
      <c r="I8" s="137">
        <f>2018-H8</f>
        <v>11</v>
      </c>
      <c r="J8" s="17">
        <v>1480.55555555556</v>
      </c>
      <c r="K8" s="30">
        <v>1</v>
      </c>
      <c r="L8" s="30"/>
      <c r="M8" s="30"/>
      <c r="N8" s="31">
        <f>SUM(L8*10+M8)/K8*10</f>
        <v>0</v>
      </c>
      <c r="O8" s="30">
        <v>1</v>
      </c>
      <c r="P8" s="30"/>
      <c r="Q8" s="30"/>
      <c r="R8" s="31">
        <f>SUM(P8*10+Q8)/O8*10</f>
        <v>0</v>
      </c>
      <c r="S8" s="30">
        <v>1</v>
      </c>
      <c r="T8" s="30"/>
      <c r="U8" s="30"/>
      <c r="V8" s="31">
        <f>SUM(T8*10+U8)/S8*10</f>
        <v>0</v>
      </c>
      <c r="W8" s="30">
        <v>1</v>
      </c>
      <c r="X8" s="30"/>
      <c r="Y8" s="30"/>
      <c r="Z8" s="31">
        <f>SUM(X8*10+Y8)/W8*10</f>
        <v>0</v>
      </c>
      <c r="AA8" s="30">
        <v>1</v>
      </c>
      <c r="AB8" s="30"/>
      <c r="AC8" s="30"/>
      <c r="AD8" s="31">
        <f>SUM(AB8*10+AC8)/AA8*10</f>
        <v>0</v>
      </c>
      <c r="AE8" s="30">
        <v>1</v>
      </c>
      <c r="AF8" s="30"/>
      <c r="AG8" s="30"/>
      <c r="AH8" s="31">
        <f>SUM(AF8*10+AG8)/AE8*10</f>
        <v>0</v>
      </c>
      <c r="AI8" s="30">
        <v>1</v>
      </c>
      <c r="AJ8" s="30"/>
      <c r="AK8" s="30"/>
      <c r="AL8" s="31">
        <f>SUM(AJ8*10+AK8)/AI8*10</f>
        <v>0</v>
      </c>
      <c r="AM8" s="30">
        <v>1</v>
      </c>
      <c r="AN8" s="30"/>
      <c r="AO8" s="30"/>
      <c r="AP8" s="31">
        <f>SUM(AN8*10+AO8)/AM8*10</f>
        <v>0</v>
      </c>
      <c r="AQ8" s="30">
        <v>1</v>
      </c>
      <c r="AR8" s="30"/>
      <c r="AS8" s="30"/>
      <c r="AT8" s="31">
        <f>SUM(AR8*10+AS8)/AQ8*10</f>
        <v>0</v>
      </c>
      <c r="AU8" s="30">
        <v>1</v>
      </c>
      <c r="AV8" s="30"/>
      <c r="AW8" s="30"/>
      <c r="AX8" s="31">
        <f>SUM(AV8*10+AW8)/AU8*10</f>
        <v>0</v>
      </c>
      <c r="AY8" s="33">
        <f>IF(G8&lt;250,0,IF(G8&lt;500,250,IF(G8&lt;750,"500",IF(G8&lt;1000,750,IF(G8&lt;1500,1000,IF(G8&lt;2000,1500,IF(G8&lt;2500,2000,IF(G8&lt;3000,2500,3000))))))))</f>
        <v>1000</v>
      </c>
      <c r="AZ8" s="34">
        <v>1000</v>
      </c>
      <c r="BA8" s="6">
        <f>AY8-AZ8</f>
        <v>0</v>
      </c>
      <c r="BB8" s="33" t="str">
        <f t="shared" si="0"/>
        <v>geen actie</v>
      </c>
      <c r="BC8" s="3">
        <v>6</v>
      </c>
    </row>
    <row r="9" spans="1:55" s="59" customFormat="1" ht="15.75" customHeight="1" x14ac:dyDescent="0.3">
      <c r="A9" s="3">
        <v>7</v>
      </c>
      <c r="B9" s="3" t="str">
        <f>IF(A9=BC9,"v","x")</f>
        <v>v</v>
      </c>
      <c r="C9" s="10"/>
      <c r="D9" s="150" t="s">
        <v>313</v>
      </c>
      <c r="E9" s="6">
        <v>116307</v>
      </c>
      <c r="F9" s="6" t="s">
        <v>284</v>
      </c>
      <c r="G9" s="33">
        <f>SUM(J9+N9+R9+V9+Z9+AD9+AH9+AL9+AP9+AT9+AX9)</f>
        <v>566.444444444444</v>
      </c>
      <c r="H9" s="6">
        <v>2007</v>
      </c>
      <c r="I9" s="137">
        <f>2018-H9</f>
        <v>11</v>
      </c>
      <c r="J9" s="17">
        <v>446.444444444444</v>
      </c>
      <c r="K9" s="30">
        <v>1</v>
      </c>
      <c r="L9" s="30"/>
      <c r="M9" s="30"/>
      <c r="N9" s="31">
        <f>SUM(L9*10+M9)/K9*10</f>
        <v>0</v>
      </c>
      <c r="O9" s="30">
        <v>1</v>
      </c>
      <c r="P9" s="30"/>
      <c r="Q9" s="30"/>
      <c r="R9" s="31">
        <f>SUM(P9*10+Q9)/O9*10</f>
        <v>0</v>
      </c>
      <c r="S9" s="30">
        <v>8</v>
      </c>
      <c r="T9" s="30">
        <v>6</v>
      </c>
      <c r="U9" s="30">
        <v>36</v>
      </c>
      <c r="V9" s="31">
        <f>SUM(T9*10+U9)/S9*10</f>
        <v>120</v>
      </c>
      <c r="W9" s="30">
        <v>1</v>
      </c>
      <c r="X9" s="30"/>
      <c r="Y9" s="30"/>
      <c r="Z9" s="31">
        <f>SUM(X9*10+Y9)/W9*10</f>
        <v>0</v>
      </c>
      <c r="AA9" s="30">
        <v>1</v>
      </c>
      <c r="AB9" s="30"/>
      <c r="AC9" s="30"/>
      <c r="AD9" s="31">
        <f>SUM(AB9*10+AC9)/AA9*10</f>
        <v>0</v>
      </c>
      <c r="AE9" s="30">
        <v>1</v>
      </c>
      <c r="AF9" s="30"/>
      <c r="AG9" s="30"/>
      <c r="AH9" s="31">
        <f>SUM(AF9*10+AG9)/AE9*10</f>
        <v>0</v>
      </c>
      <c r="AI9" s="30">
        <v>1</v>
      </c>
      <c r="AJ9" s="30"/>
      <c r="AK9" s="30"/>
      <c r="AL9" s="31">
        <f>SUM(AJ9*10+AK9)/AI9*10</f>
        <v>0</v>
      </c>
      <c r="AM9" s="30">
        <v>1</v>
      </c>
      <c r="AN9" s="30"/>
      <c r="AO9" s="30"/>
      <c r="AP9" s="31">
        <f>SUM(AN9*10+AO9)/AM9*10</f>
        <v>0</v>
      </c>
      <c r="AQ9" s="30">
        <v>1</v>
      </c>
      <c r="AR9" s="30"/>
      <c r="AS9" s="30"/>
      <c r="AT9" s="31">
        <f>SUM(AR9*10+AS9)/AQ9*10</f>
        <v>0</v>
      </c>
      <c r="AU9" s="30">
        <v>1</v>
      </c>
      <c r="AV9" s="30"/>
      <c r="AW9" s="30"/>
      <c r="AX9" s="31">
        <f>SUM(AV9*10+AW9)/AU9*10</f>
        <v>0</v>
      </c>
      <c r="AY9" s="33" t="str">
        <f>IF(G9&lt;250,0,IF(G9&lt;500,250,IF(G9&lt;750,"500",IF(G9&lt;1000,750,IF(G9&lt;1500,1000,IF(G9&lt;2000,1500,IF(G9&lt;2500,2000,IF(G9&lt;3000,2500,3000))))))))</f>
        <v>500</v>
      </c>
      <c r="AZ9" s="34">
        <v>500</v>
      </c>
      <c r="BA9" s="6">
        <f>AY9-AZ9</f>
        <v>0</v>
      </c>
      <c r="BB9" s="33" t="str">
        <f t="shared" si="0"/>
        <v>geen actie</v>
      </c>
      <c r="BC9" s="3">
        <v>7</v>
      </c>
    </row>
    <row r="10" spans="1:55" s="59" customFormat="1" x14ac:dyDescent="0.3">
      <c r="A10" s="3">
        <v>8</v>
      </c>
      <c r="B10" s="3" t="str">
        <f>IF(A10=BC10,"v","x")</f>
        <v>v</v>
      </c>
      <c r="C10" s="159"/>
      <c r="D10" s="152" t="s">
        <v>314</v>
      </c>
      <c r="E10" s="6">
        <v>117406</v>
      </c>
      <c r="F10" s="6" t="s">
        <v>315</v>
      </c>
      <c r="G10" s="33">
        <f>SUM(J10+N10+R10+V10+Z10+AD10+AH10+AL10+AP10+AT10+AX10)</f>
        <v>440.5</v>
      </c>
      <c r="H10" s="6">
        <v>2009</v>
      </c>
      <c r="I10" s="137">
        <f>2018-H10</f>
        <v>9</v>
      </c>
      <c r="J10" s="17">
        <v>343.5</v>
      </c>
      <c r="K10" s="30">
        <v>10</v>
      </c>
      <c r="L10" s="30">
        <v>6</v>
      </c>
      <c r="M10" s="30">
        <v>37</v>
      </c>
      <c r="N10" s="31">
        <f>SUM(L10*10+M10)/K10*10</f>
        <v>97</v>
      </c>
      <c r="O10" s="30">
        <v>1</v>
      </c>
      <c r="P10" s="30"/>
      <c r="Q10" s="30"/>
      <c r="R10" s="31">
        <f>SUM(P10*10+Q10)/O10*10</f>
        <v>0</v>
      </c>
      <c r="S10" s="30">
        <v>1</v>
      </c>
      <c r="T10" s="30"/>
      <c r="U10" s="30"/>
      <c r="V10" s="31">
        <f>SUM(T10*10+U10)/S10*10</f>
        <v>0</v>
      </c>
      <c r="W10" s="30">
        <v>1</v>
      </c>
      <c r="X10" s="30"/>
      <c r="Y10" s="30"/>
      <c r="Z10" s="31">
        <f>SUM(X10*10+Y10)/W10*10</f>
        <v>0</v>
      </c>
      <c r="AA10" s="30">
        <v>1</v>
      </c>
      <c r="AB10" s="30"/>
      <c r="AC10" s="30"/>
      <c r="AD10" s="31">
        <f>SUM(AB10*10+AC10)/AA10*10</f>
        <v>0</v>
      </c>
      <c r="AE10" s="30">
        <v>1</v>
      </c>
      <c r="AF10" s="30"/>
      <c r="AG10" s="30"/>
      <c r="AH10" s="31">
        <f>SUM(AF10*10+AG10)/AE10*10</f>
        <v>0</v>
      </c>
      <c r="AI10" s="30">
        <v>1</v>
      </c>
      <c r="AJ10" s="30"/>
      <c r="AK10" s="30"/>
      <c r="AL10" s="31">
        <f>SUM(AJ10*10+AK10)/AI10*10</f>
        <v>0</v>
      </c>
      <c r="AM10" s="30">
        <v>1</v>
      </c>
      <c r="AN10" s="30"/>
      <c r="AO10" s="30"/>
      <c r="AP10" s="31">
        <f>SUM(AN10*10+AO10)/AM10*10</f>
        <v>0</v>
      </c>
      <c r="AQ10" s="30">
        <v>1</v>
      </c>
      <c r="AR10" s="30"/>
      <c r="AS10" s="30"/>
      <c r="AT10" s="31">
        <f>SUM(AR10*10+AS10)/AQ10*10</f>
        <v>0</v>
      </c>
      <c r="AU10" s="30">
        <v>1</v>
      </c>
      <c r="AV10" s="30"/>
      <c r="AW10" s="30"/>
      <c r="AX10" s="31">
        <f>SUM(AV10*10+AW10)/AU10*10</f>
        <v>0</v>
      </c>
      <c r="AY10" s="33">
        <f>IF(G10&lt;250,0,IF(G10&lt;500,250,IF(G10&lt;750,"500",IF(G10&lt;1000,750,IF(G10&lt;1500,1000,IF(G10&lt;2000,1500,IF(G10&lt;2500,2000,IF(G10&lt;3000,2500,3000))))))))</f>
        <v>250</v>
      </c>
      <c r="AZ10" s="34">
        <v>250</v>
      </c>
      <c r="BA10" s="6">
        <f>AY10-AZ10</f>
        <v>0</v>
      </c>
      <c r="BB10" s="33" t="str">
        <f t="shared" si="0"/>
        <v>geen actie</v>
      </c>
      <c r="BC10" s="3">
        <v>8</v>
      </c>
    </row>
    <row r="11" spans="1:55" s="59" customFormat="1" ht="13.2" customHeight="1" x14ac:dyDescent="0.3">
      <c r="A11" s="3">
        <v>9</v>
      </c>
      <c r="B11" s="3" t="str">
        <f>IF(A11=BC11,"v","x")</f>
        <v>v</v>
      </c>
      <c r="C11" s="10"/>
      <c r="D11" s="160" t="s">
        <v>316</v>
      </c>
      <c r="E11" s="6">
        <v>117323</v>
      </c>
      <c r="F11" s="6" t="s">
        <v>315</v>
      </c>
      <c r="G11" s="33">
        <f>SUM(J11+N11+R11+V11+Z11+AD11+AH11+AL11+AP11+AT11+AX11)</f>
        <v>1363.9855699855684</v>
      </c>
      <c r="H11" s="6">
        <v>2010</v>
      </c>
      <c r="I11" s="137">
        <f>2018-H11</f>
        <v>8</v>
      </c>
      <c r="J11" s="17">
        <v>1143.16414141414</v>
      </c>
      <c r="K11" s="30">
        <v>10</v>
      </c>
      <c r="L11" s="30">
        <v>3</v>
      </c>
      <c r="M11" s="30">
        <v>36</v>
      </c>
      <c r="N11" s="31">
        <f>SUM(L11*10+M11)/K11*10</f>
        <v>66</v>
      </c>
      <c r="O11" s="30">
        <v>14</v>
      </c>
      <c r="P11" s="30">
        <v>3</v>
      </c>
      <c r="Q11" s="30">
        <v>46</v>
      </c>
      <c r="R11" s="31">
        <f>SUM(P11*10+Q11)/O11*10</f>
        <v>54.285714285714292</v>
      </c>
      <c r="S11" s="30">
        <v>8</v>
      </c>
      <c r="T11" s="30">
        <v>2</v>
      </c>
      <c r="U11" s="30">
        <v>25</v>
      </c>
      <c r="V11" s="31">
        <f>SUM(T11*10+U11)/S11*10</f>
        <v>56.25</v>
      </c>
      <c r="W11" s="30">
        <v>7</v>
      </c>
      <c r="X11" s="30">
        <v>1</v>
      </c>
      <c r="Y11" s="30">
        <v>21</v>
      </c>
      <c r="Z11" s="31">
        <f>SUM(X11*10+Y11)/W11*10</f>
        <v>44.285714285714292</v>
      </c>
      <c r="AA11" s="30">
        <v>1</v>
      </c>
      <c r="AB11" s="30"/>
      <c r="AC11" s="30"/>
      <c r="AD11" s="31">
        <f>SUM(AB11*10+AC11)/AA11*10</f>
        <v>0</v>
      </c>
      <c r="AE11" s="30">
        <v>1</v>
      </c>
      <c r="AF11" s="30"/>
      <c r="AG11" s="30"/>
      <c r="AH11" s="31">
        <f>SUM(AF11*10+AG11)/AE11*10</f>
        <v>0</v>
      </c>
      <c r="AI11" s="30">
        <v>1</v>
      </c>
      <c r="AJ11" s="30"/>
      <c r="AK11" s="30"/>
      <c r="AL11" s="31">
        <f>SUM(AJ11*10+AK11)/AI11*10</f>
        <v>0</v>
      </c>
      <c r="AM11" s="30">
        <v>1</v>
      </c>
      <c r="AN11" s="30"/>
      <c r="AO11" s="30"/>
      <c r="AP11" s="31">
        <f>SUM(AN11*10+AO11)/AM11*10</f>
        <v>0</v>
      </c>
      <c r="AQ11" s="30">
        <v>1</v>
      </c>
      <c r="AR11" s="30"/>
      <c r="AS11" s="30"/>
      <c r="AT11" s="31">
        <f>SUM(AR11*10+AS11)/AQ11*10</f>
        <v>0</v>
      </c>
      <c r="AU11" s="30">
        <v>1</v>
      </c>
      <c r="AV11" s="30"/>
      <c r="AW11" s="30"/>
      <c r="AX11" s="31">
        <f>SUM(AV11*10+AW11)/AU11*10</f>
        <v>0</v>
      </c>
      <c r="AY11" s="33">
        <f>IF(G11&lt;250,0,IF(G11&lt;500,250,IF(G11&lt;750,"500",IF(G11&lt;1000,750,IF(G11&lt;1500,1000,IF(G11&lt;2000,1500,IF(G11&lt;2500,2000,IF(G11&lt;3000,2500,3000))))))))</f>
        <v>1000</v>
      </c>
      <c r="AZ11" s="34">
        <v>1000</v>
      </c>
      <c r="BA11" s="6">
        <f>AY11-AZ11</f>
        <v>0</v>
      </c>
      <c r="BB11" s="33" t="str">
        <f t="shared" si="0"/>
        <v>geen actie</v>
      </c>
      <c r="BC11" s="3">
        <v>9</v>
      </c>
    </row>
    <row r="12" spans="1:55" s="59" customFormat="1" x14ac:dyDescent="0.3">
      <c r="A12" s="3">
        <v>10</v>
      </c>
      <c r="B12" s="3" t="str">
        <f>IF(A12=BC12,"v","x")</f>
        <v>v</v>
      </c>
      <c r="C12" s="10"/>
      <c r="D12" s="152" t="s">
        <v>317</v>
      </c>
      <c r="E12" s="6">
        <v>116978</v>
      </c>
      <c r="F12" s="6" t="s">
        <v>318</v>
      </c>
      <c r="G12" s="33">
        <f>SUM(J12+N12+R12+V12+Z12+AD12+AH12+AL12+AP12+AT12+AX12)</f>
        <v>2164.1349206349232</v>
      </c>
      <c r="H12" s="6">
        <v>2007</v>
      </c>
      <c r="I12" s="137">
        <f>2018-H12</f>
        <v>11</v>
      </c>
      <c r="J12" s="17">
        <v>1695.0277777777801</v>
      </c>
      <c r="K12" s="30">
        <v>10</v>
      </c>
      <c r="L12" s="30">
        <v>9</v>
      </c>
      <c r="M12" s="30">
        <v>50</v>
      </c>
      <c r="N12" s="31">
        <f>SUM(L12*10+M12)/K12*10</f>
        <v>140</v>
      </c>
      <c r="O12" s="30">
        <v>14</v>
      </c>
      <c r="P12" s="30">
        <v>11</v>
      </c>
      <c r="Q12" s="30">
        <v>62</v>
      </c>
      <c r="R12" s="31">
        <f>SUM(P12*10+Q12)/O12*10</f>
        <v>122.85714285714286</v>
      </c>
      <c r="S12" s="30">
        <v>8</v>
      </c>
      <c r="T12" s="30">
        <v>5</v>
      </c>
      <c r="U12" s="30">
        <v>32</v>
      </c>
      <c r="V12" s="31">
        <f>SUM(T12*10+U12)/S12*10</f>
        <v>102.5</v>
      </c>
      <c r="W12" s="30">
        <v>8</v>
      </c>
      <c r="X12" s="30">
        <v>5</v>
      </c>
      <c r="Y12" s="30">
        <v>33</v>
      </c>
      <c r="Z12" s="31">
        <f>SUM(X12*10+Y12)/W12*10</f>
        <v>103.75</v>
      </c>
      <c r="AA12" s="30">
        <v>1</v>
      </c>
      <c r="AB12" s="30"/>
      <c r="AC12" s="30"/>
      <c r="AD12" s="31">
        <f>SUM(AB12*10+AC12)/AA12*10</f>
        <v>0</v>
      </c>
      <c r="AE12" s="30">
        <v>1</v>
      </c>
      <c r="AF12" s="30"/>
      <c r="AG12" s="30"/>
      <c r="AH12" s="31">
        <f>SUM(AF12*10+AG12)/AE12*10</f>
        <v>0</v>
      </c>
      <c r="AI12" s="30">
        <v>1</v>
      </c>
      <c r="AJ12" s="30"/>
      <c r="AK12" s="30"/>
      <c r="AL12" s="31">
        <f>SUM(AJ12*10+AK12)/AI12*10</f>
        <v>0</v>
      </c>
      <c r="AM12" s="30">
        <v>1</v>
      </c>
      <c r="AN12" s="30"/>
      <c r="AO12" s="30"/>
      <c r="AP12" s="31">
        <f>SUM(AN12*10+AO12)/AM12*10</f>
        <v>0</v>
      </c>
      <c r="AQ12" s="30">
        <v>1</v>
      </c>
      <c r="AR12" s="30"/>
      <c r="AS12" s="30"/>
      <c r="AT12" s="31">
        <f>SUM(AR12*10+AS12)/AQ12*10</f>
        <v>0</v>
      </c>
      <c r="AU12" s="30">
        <v>1</v>
      </c>
      <c r="AV12" s="30"/>
      <c r="AW12" s="30"/>
      <c r="AX12" s="31">
        <f>SUM(AV12*10+AW12)/AU12*10</f>
        <v>0</v>
      </c>
      <c r="AY12" s="33">
        <f>IF(G12&lt;250,0,IF(G12&lt;500,250,IF(G12&lt;750,"500",IF(G12&lt;1000,750,IF(G12&lt;1500,1000,IF(G12&lt;2000,1500,IF(G12&lt;2500,2000,IF(G12&lt;3000,2500,3000))))))))</f>
        <v>2000</v>
      </c>
      <c r="AZ12" s="34">
        <v>2000</v>
      </c>
      <c r="BA12" s="6">
        <f>AY12-AZ12</f>
        <v>0</v>
      </c>
      <c r="BB12" s="33" t="str">
        <f t="shared" si="0"/>
        <v>geen actie</v>
      </c>
      <c r="BC12" s="3">
        <v>10</v>
      </c>
    </row>
    <row r="13" spans="1:55" s="59" customFormat="1" ht="13.95" customHeight="1" x14ac:dyDescent="0.3">
      <c r="A13" s="3">
        <v>11</v>
      </c>
      <c r="B13" s="3" t="str">
        <f>IF(A13=BC13,"v","x")</f>
        <v>v</v>
      </c>
      <c r="C13" s="158"/>
      <c r="D13" s="152" t="s">
        <v>171</v>
      </c>
      <c r="E13" s="6"/>
      <c r="F13" s="6"/>
      <c r="G13" s="33">
        <f>SUM(J13+N13+R13+V13+Z13+AD13+AH13+AL13+AP13+AT13+AX13)</f>
        <v>0</v>
      </c>
      <c r="H13" s="6">
        <v>2006</v>
      </c>
      <c r="I13" s="137">
        <f>2018-H13</f>
        <v>12</v>
      </c>
      <c r="J13" s="17">
        <v>0</v>
      </c>
      <c r="K13" s="30">
        <v>1</v>
      </c>
      <c r="L13" s="30"/>
      <c r="M13" s="30"/>
      <c r="N13" s="31">
        <f>SUM(L13*10+M13)/K13*10</f>
        <v>0</v>
      </c>
      <c r="O13" s="30">
        <v>1</v>
      </c>
      <c r="P13" s="30"/>
      <c r="Q13" s="30"/>
      <c r="R13" s="31">
        <f>SUM(P13*10+Q13)/O13*10</f>
        <v>0</v>
      </c>
      <c r="S13" s="30">
        <v>1</v>
      </c>
      <c r="T13" s="30"/>
      <c r="U13" s="30"/>
      <c r="V13" s="31">
        <f>SUM(T13*10+U13)/S13*10</f>
        <v>0</v>
      </c>
      <c r="W13" s="30">
        <v>1</v>
      </c>
      <c r="X13" s="30"/>
      <c r="Y13" s="30"/>
      <c r="Z13" s="31">
        <f>SUM(X13*10+Y13)/W13*10</f>
        <v>0</v>
      </c>
      <c r="AA13" s="30">
        <v>1</v>
      </c>
      <c r="AB13" s="30"/>
      <c r="AC13" s="30"/>
      <c r="AD13" s="31">
        <f>SUM(AB13*10+AC13)/AA13*10</f>
        <v>0</v>
      </c>
      <c r="AE13" s="30">
        <v>1</v>
      </c>
      <c r="AF13" s="30"/>
      <c r="AG13" s="30"/>
      <c r="AH13" s="31">
        <f>SUM(AF13*10+AG13)/AE13*10</f>
        <v>0</v>
      </c>
      <c r="AI13" s="30">
        <v>1</v>
      </c>
      <c r="AJ13" s="30"/>
      <c r="AK13" s="30"/>
      <c r="AL13" s="31">
        <f>SUM(AJ13*10+AK13)/AI13*10</f>
        <v>0</v>
      </c>
      <c r="AM13" s="30">
        <v>1</v>
      </c>
      <c r="AN13" s="30"/>
      <c r="AO13" s="30"/>
      <c r="AP13" s="31">
        <f>SUM(AN13*10+AO13)/AM13*10</f>
        <v>0</v>
      </c>
      <c r="AQ13" s="30">
        <v>1</v>
      </c>
      <c r="AR13" s="30"/>
      <c r="AS13" s="30"/>
      <c r="AT13" s="31">
        <f>SUM(AR13*10+AS13)/AQ13*10</f>
        <v>0</v>
      </c>
      <c r="AU13" s="30">
        <v>1</v>
      </c>
      <c r="AV13" s="30"/>
      <c r="AW13" s="30"/>
      <c r="AX13" s="31">
        <f>SUM(AV13*10+AW13)/AU13*10</f>
        <v>0</v>
      </c>
      <c r="AY13" s="33">
        <f>IF(G13&lt;250,0,IF(G13&lt;500,250,IF(G13&lt;750,"500",IF(G13&lt;1000,750,IF(G13&lt;1500,1000,IF(G13&lt;2000,1500,IF(G13&lt;2500,2000,IF(G13&lt;3000,2500,3000))))))))</f>
        <v>0</v>
      </c>
      <c r="AZ13" s="34">
        <v>0</v>
      </c>
      <c r="BA13" s="6">
        <f>AY13-AZ13</f>
        <v>0</v>
      </c>
      <c r="BB13" s="33" t="str">
        <f t="shared" si="0"/>
        <v>geen actie</v>
      </c>
      <c r="BC13" s="3">
        <v>11</v>
      </c>
    </row>
    <row r="14" spans="1:55" s="59" customFormat="1" ht="13.95" customHeight="1" x14ac:dyDescent="0.3">
      <c r="A14" s="3">
        <v>12</v>
      </c>
      <c r="B14" s="3" t="str">
        <f>IF(A14=BC14,"v","x")</f>
        <v>v</v>
      </c>
      <c r="C14" s="157"/>
      <c r="D14" s="152" t="s">
        <v>319</v>
      </c>
      <c r="E14" s="6">
        <v>118017</v>
      </c>
      <c r="F14" s="6" t="s">
        <v>311</v>
      </c>
      <c r="G14" s="33">
        <f>SUM(J14+N14+R14+V14+Z14+AD14+AH14+AL14+AP14+AT14+AX14)</f>
        <v>181.17857142857144</v>
      </c>
      <c r="H14" s="6">
        <v>2007</v>
      </c>
      <c r="I14" s="137">
        <f>2018-H14</f>
        <v>11</v>
      </c>
      <c r="J14" s="17">
        <v>22</v>
      </c>
      <c r="K14" s="30">
        <v>10</v>
      </c>
      <c r="L14" s="30">
        <v>1</v>
      </c>
      <c r="M14" s="30">
        <v>24</v>
      </c>
      <c r="N14" s="31">
        <f>SUM(L14*10+M14)/K14*10</f>
        <v>34</v>
      </c>
      <c r="O14" s="30">
        <v>14</v>
      </c>
      <c r="P14" s="30">
        <v>3</v>
      </c>
      <c r="Q14" s="30">
        <v>35</v>
      </c>
      <c r="R14" s="31">
        <f>SUM(P14*10+Q14)/O14*10</f>
        <v>46.428571428571431</v>
      </c>
      <c r="S14" s="30">
        <v>8</v>
      </c>
      <c r="T14" s="30">
        <v>0</v>
      </c>
      <c r="U14" s="30">
        <v>16</v>
      </c>
      <c r="V14" s="31">
        <f>SUM(T14*10+U14)/S14*10</f>
        <v>20</v>
      </c>
      <c r="W14" s="30">
        <v>8</v>
      </c>
      <c r="X14" s="30">
        <v>2</v>
      </c>
      <c r="Y14" s="30">
        <v>27</v>
      </c>
      <c r="Z14" s="31">
        <f>SUM(X14*10+Y14)/W14*10</f>
        <v>58.75</v>
      </c>
      <c r="AA14" s="30">
        <v>1</v>
      </c>
      <c r="AB14" s="30"/>
      <c r="AC14" s="30"/>
      <c r="AD14" s="31">
        <f>SUM(AB14*10+AC14)/AA14*10</f>
        <v>0</v>
      </c>
      <c r="AE14" s="30">
        <v>1</v>
      </c>
      <c r="AF14" s="30"/>
      <c r="AG14" s="30"/>
      <c r="AH14" s="31">
        <f>SUM(AF14*10+AG14)/AE14*10</f>
        <v>0</v>
      </c>
      <c r="AI14" s="30">
        <v>1</v>
      </c>
      <c r="AJ14" s="30"/>
      <c r="AK14" s="30"/>
      <c r="AL14" s="31">
        <f>SUM(AJ14*10+AK14)/AI14*10</f>
        <v>0</v>
      </c>
      <c r="AM14" s="30">
        <v>1</v>
      </c>
      <c r="AN14" s="30"/>
      <c r="AO14" s="30"/>
      <c r="AP14" s="31">
        <f>SUM(AN14*10+AO14)/AM14*10</f>
        <v>0</v>
      </c>
      <c r="AQ14" s="30">
        <v>1</v>
      </c>
      <c r="AR14" s="30"/>
      <c r="AS14" s="30"/>
      <c r="AT14" s="31">
        <f>SUM(AR14*10+AS14)/AQ14*10</f>
        <v>0</v>
      </c>
      <c r="AU14" s="30">
        <v>1</v>
      </c>
      <c r="AV14" s="30"/>
      <c r="AW14" s="30"/>
      <c r="AX14" s="31">
        <f>SUM(AV14*10+AW14)/AU14*10</f>
        <v>0</v>
      </c>
      <c r="AY14" s="33">
        <f>IF(G14&lt;250,0,IF(G14&lt;500,250,IF(G14&lt;750,"500",IF(G14&lt;1000,750,IF(G14&lt;1500,1000,IF(G14&lt;2000,1500,IF(G14&lt;2500,2000,IF(G14&lt;3000,2500,3000))))))))</f>
        <v>0</v>
      </c>
      <c r="AZ14" s="34">
        <v>0</v>
      </c>
      <c r="BA14" s="6">
        <f>AY14-AZ14</f>
        <v>0</v>
      </c>
      <c r="BB14" s="33" t="str">
        <f t="shared" si="0"/>
        <v>geen actie</v>
      </c>
      <c r="BC14" s="3">
        <v>12</v>
      </c>
    </row>
    <row r="15" spans="1:55" s="59" customFormat="1" ht="15.75" customHeight="1" x14ac:dyDescent="0.3">
      <c r="A15" s="3">
        <v>13</v>
      </c>
      <c r="B15" s="3" t="str">
        <f>IF(A15=BC15,"v","x")</f>
        <v>v</v>
      </c>
      <c r="C15" s="10"/>
      <c r="D15" s="152" t="s">
        <v>320</v>
      </c>
      <c r="E15" s="6">
        <v>117063</v>
      </c>
      <c r="F15" s="6" t="s">
        <v>63</v>
      </c>
      <c r="G15" s="210">
        <f>SUM(J15+N15+R15+V15+Z15+AD15+AH15+AL15+AP15+AT15+AX15)</f>
        <v>987.53571428571422</v>
      </c>
      <c r="H15" s="6">
        <v>2007</v>
      </c>
      <c r="I15" s="137">
        <f>2018-H15</f>
        <v>11</v>
      </c>
      <c r="J15" s="17">
        <v>582</v>
      </c>
      <c r="K15" s="30">
        <v>1</v>
      </c>
      <c r="L15" s="30"/>
      <c r="M15" s="30"/>
      <c r="N15" s="31">
        <f>SUM(L15*10+M15)/K15*10</f>
        <v>0</v>
      </c>
      <c r="O15" s="30">
        <v>14</v>
      </c>
      <c r="P15" s="30">
        <v>12</v>
      </c>
      <c r="Q15" s="30">
        <v>68</v>
      </c>
      <c r="R15" s="31">
        <f>SUM(P15*10+Q15)/O15*10</f>
        <v>134.28571428571428</v>
      </c>
      <c r="S15" s="30">
        <v>8</v>
      </c>
      <c r="T15" s="30">
        <v>7</v>
      </c>
      <c r="U15" s="30">
        <v>38</v>
      </c>
      <c r="V15" s="31">
        <f>SUM(T15*10+U15)/S15*10</f>
        <v>135</v>
      </c>
      <c r="W15" s="30">
        <v>8</v>
      </c>
      <c r="X15" s="30">
        <v>7</v>
      </c>
      <c r="Y15" s="30">
        <v>39</v>
      </c>
      <c r="Z15" s="31">
        <f>SUM(X15*10+Y15)/W15*10</f>
        <v>136.25</v>
      </c>
      <c r="AA15" s="30">
        <v>1</v>
      </c>
      <c r="AB15" s="30"/>
      <c r="AC15" s="30"/>
      <c r="AD15" s="31">
        <f>SUM(AB15*10+AC15)/AA15*10</f>
        <v>0</v>
      </c>
      <c r="AE15" s="30">
        <v>1</v>
      </c>
      <c r="AF15" s="30"/>
      <c r="AG15" s="30"/>
      <c r="AH15" s="31">
        <f>SUM(AF15*10+AG15)/AE15*10</f>
        <v>0</v>
      </c>
      <c r="AI15" s="30">
        <v>1</v>
      </c>
      <c r="AJ15" s="30"/>
      <c r="AK15" s="30"/>
      <c r="AL15" s="31">
        <f>SUM(AJ15*10+AK15)/AI15*10</f>
        <v>0</v>
      </c>
      <c r="AM15" s="30">
        <v>1</v>
      </c>
      <c r="AN15" s="30"/>
      <c r="AO15" s="30"/>
      <c r="AP15" s="31">
        <f>SUM(AN15*10+AO15)/AM15*10</f>
        <v>0</v>
      </c>
      <c r="AQ15" s="30">
        <v>1</v>
      </c>
      <c r="AR15" s="30"/>
      <c r="AS15" s="30"/>
      <c r="AT15" s="31">
        <f>SUM(AR15*10+AS15)/AQ15*10</f>
        <v>0</v>
      </c>
      <c r="AU15" s="30">
        <v>1</v>
      </c>
      <c r="AV15" s="30"/>
      <c r="AW15" s="30"/>
      <c r="AX15" s="31">
        <f>SUM(AV15*10+AW15)/AU15*10</f>
        <v>0</v>
      </c>
      <c r="AY15" s="33">
        <f>IF(G15&lt;250,0,IF(G15&lt;500,250,IF(G15&lt;750,"500",IF(G15&lt;1000,750,IF(G15&lt;1500,1000,IF(G15&lt;2000,1500,IF(G15&lt;2500,2000,IF(G15&lt;3000,2500,3000))))))))</f>
        <v>750</v>
      </c>
      <c r="AZ15" s="34">
        <v>750</v>
      </c>
      <c r="BA15" s="6">
        <f>AY15-AZ15</f>
        <v>0</v>
      </c>
      <c r="BB15" s="33" t="str">
        <f t="shared" si="0"/>
        <v>geen actie</v>
      </c>
      <c r="BC15" s="3">
        <v>13</v>
      </c>
    </row>
    <row r="16" spans="1:55" s="59" customFormat="1" x14ac:dyDescent="0.3">
      <c r="A16" s="3">
        <v>14</v>
      </c>
      <c r="B16" s="3" t="str">
        <f>IF(A16=BC16,"v","x")</f>
        <v>v</v>
      </c>
      <c r="C16" s="158"/>
      <c r="D16" s="152" t="s">
        <v>321</v>
      </c>
      <c r="E16" s="6"/>
      <c r="F16" s="6"/>
      <c r="G16" s="210">
        <f>SUM(J16+N16+R16+V16+Z16+AD16+AH16+AL16+AP16+AT16+AX16)</f>
        <v>82</v>
      </c>
      <c r="H16" s="6">
        <v>2010</v>
      </c>
      <c r="I16" s="137">
        <f>2018-H16</f>
        <v>8</v>
      </c>
      <c r="J16" s="17">
        <v>82</v>
      </c>
      <c r="K16" s="30">
        <v>1</v>
      </c>
      <c r="L16" s="30"/>
      <c r="M16" s="30"/>
      <c r="N16" s="31">
        <f>SUM(L16*10+M16)/K16*10</f>
        <v>0</v>
      </c>
      <c r="O16" s="30">
        <v>1</v>
      </c>
      <c r="P16" s="30"/>
      <c r="Q16" s="30"/>
      <c r="R16" s="31">
        <f>SUM(P16*10+Q16)/O16*10</f>
        <v>0</v>
      </c>
      <c r="S16" s="30">
        <v>1</v>
      </c>
      <c r="T16" s="30"/>
      <c r="U16" s="30"/>
      <c r="V16" s="31">
        <f>SUM(T16*10+U16)/S16*10</f>
        <v>0</v>
      </c>
      <c r="W16" s="30">
        <v>8</v>
      </c>
      <c r="X16" s="30"/>
      <c r="Y16" s="30"/>
      <c r="Z16" s="31">
        <f>SUM(X16*10+Y16)/W16*10</f>
        <v>0</v>
      </c>
      <c r="AA16" s="30">
        <v>1</v>
      </c>
      <c r="AB16" s="30"/>
      <c r="AC16" s="30"/>
      <c r="AD16" s="31">
        <f>SUM(AB16*10+AC16)/AA16*10</f>
        <v>0</v>
      </c>
      <c r="AE16" s="30">
        <v>1</v>
      </c>
      <c r="AF16" s="30"/>
      <c r="AG16" s="30"/>
      <c r="AH16" s="31">
        <f>SUM(AF16*10+AG16)/AE16*10</f>
        <v>0</v>
      </c>
      <c r="AI16" s="30">
        <v>1</v>
      </c>
      <c r="AJ16" s="30"/>
      <c r="AK16" s="30"/>
      <c r="AL16" s="31">
        <f>SUM(AJ16*10+AK16)/AI16*10</f>
        <v>0</v>
      </c>
      <c r="AM16" s="30">
        <v>1</v>
      </c>
      <c r="AN16" s="30"/>
      <c r="AO16" s="30"/>
      <c r="AP16" s="31">
        <f>SUM(AN16*10+AO16)/AM16*10</f>
        <v>0</v>
      </c>
      <c r="AQ16" s="30">
        <v>1</v>
      </c>
      <c r="AR16" s="30"/>
      <c r="AS16" s="30"/>
      <c r="AT16" s="31">
        <f>SUM(AR16*10+AS16)/AQ16*10</f>
        <v>0</v>
      </c>
      <c r="AU16" s="30">
        <v>1</v>
      </c>
      <c r="AV16" s="30"/>
      <c r="AW16" s="30"/>
      <c r="AX16" s="31">
        <f>SUM(AV16*10+AW16)/AU16*10</f>
        <v>0</v>
      </c>
      <c r="AY16" s="33">
        <f>IF(G16&lt;250,0,IF(G16&lt;500,250,IF(G16&lt;750,"500",IF(G16&lt;1000,750,IF(G16&lt;1500,1000,IF(G16&lt;2000,1500,IF(G16&lt;2500,2000,IF(G16&lt;3000,2500,3000))))))))</f>
        <v>0</v>
      </c>
      <c r="AZ16" s="34">
        <v>0</v>
      </c>
      <c r="BA16" s="6">
        <f>AY16-AZ16</f>
        <v>0</v>
      </c>
      <c r="BB16" s="33" t="str">
        <f t="shared" si="0"/>
        <v>geen actie</v>
      </c>
      <c r="BC16" s="3">
        <v>14</v>
      </c>
    </row>
    <row r="17" spans="1:55" s="59" customFormat="1" ht="16.2" hidden="1" customHeight="1" x14ac:dyDescent="0.3">
      <c r="A17" s="3">
        <v>17</v>
      </c>
      <c r="B17" s="3" t="str">
        <f>IF(A17=BC17,"v","x")</f>
        <v>v</v>
      </c>
      <c r="C17" s="158"/>
      <c r="D17" s="160"/>
      <c r="E17" s="6"/>
      <c r="F17" s="6"/>
      <c r="G17" s="33">
        <f>SUM(J17+N17+R17+V17+Z17+AD17+AH17+AL17+AP17+AT17+AX17)</f>
        <v>0</v>
      </c>
      <c r="H17" s="6"/>
      <c r="I17" s="137">
        <f>2018-H17</f>
        <v>2018</v>
      </c>
      <c r="J17" s="17"/>
      <c r="K17" s="30">
        <v>1</v>
      </c>
      <c r="L17" s="30"/>
      <c r="M17" s="30"/>
      <c r="N17" s="31">
        <f>SUM(L17*10+M17)/K17*10</f>
        <v>0</v>
      </c>
      <c r="O17" s="30">
        <v>1</v>
      </c>
      <c r="P17" s="30"/>
      <c r="Q17" s="30"/>
      <c r="R17" s="31">
        <f>SUM(P17*10+Q17)/O17*10</f>
        <v>0</v>
      </c>
      <c r="S17" s="30">
        <v>1</v>
      </c>
      <c r="T17" s="30"/>
      <c r="U17" s="30"/>
      <c r="V17" s="31">
        <f>SUM(T17*10+U17)/S17*10</f>
        <v>0</v>
      </c>
      <c r="W17" s="30">
        <v>1</v>
      </c>
      <c r="X17" s="30"/>
      <c r="Y17" s="30"/>
      <c r="Z17" s="31">
        <f>SUM(X17*10+Y17)/W17*10</f>
        <v>0</v>
      </c>
      <c r="AA17" s="30">
        <v>1</v>
      </c>
      <c r="AB17" s="30"/>
      <c r="AC17" s="30"/>
      <c r="AD17" s="31">
        <f>SUM(AB17*10+AC17)/AA17*10</f>
        <v>0</v>
      </c>
      <c r="AE17" s="30">
        <v>1</v>
      </c>
      <c r="AF17" s="30"/>
      <c r="AG17" s="30"/>
      <c r="AH17" s="31">
        <f>SUM(AF17*10+AG17)/AE17*10</f>
        <v>0</v>
      </c>
      <c r="AI17" s="30">
        <v>1</v>
      </c>
      <c r="AJ17" s="30"/>
      <c r="AK17" s="30"/>
      <c r="AL17" s="31">
        <f>SUM(AJ17*10+AK17)/AI17*10</f>
        <v>0</v>
      </c>
      <c r="AM17" s="30">
        <v>1</v>
      </c>
      <c r="AN17" s="30"/>
      <c r="AO17" s="30"/>
      <c r="AP17" s="31">
        <f>SUM(AN17*10+AO17)/AM17*10</f>
        <v>0</v>
      </c>
      <c r="AQ17" s="30">
        <v>1</v>
      </c>
      <c r="AR17" s="30"/>
      <c r="AS17" s="30"/>
      <c r="AT17" s="31">
        <f>SUM(AR17*10+AS17)/AQ17*10</f>
        <v>0</v>
      </c>
      <c r="AU17" s="30">
        <v>1</v>
      </c>
      <c r="AV17" s="30"/>
      <c r="AW17" s="30"/>
      <c r="AX17" s="31">
        <f>SUM(AV17*10+AW17)/AU17*10</f>
        <v>0</v>
      </c>
      <c r="AY17" s="33">
        <f>IF(G17&lt;250,0,IF(G17&lt;500,250,IF(G17&lt;750,"500",IF(G17&lt;1000,750,IF(G17&lt;1500,1000,IF(G17&lt;2000,1500,IF(G17&lt;2500,2000,IF(G17&lt;3000,2500,3000))))))))</f>
        <v>0</v>
      </c>
      <c r="AZ17" s="34">
        <v>0</v>
      </c>
      <c r="BA17" s="6">
        <f>AY17-AZ17</f>
        <v>0</v>
      </c>
      <c r="BB17" s="33" t="str">
        <f>IF(BA17=0,"geen actie",CONCATENATE("diploma uitschrijven: ",AY17," punten"))</f>
        <v>geen actie</v>
      </c>
      <c r="BC17" s="3">
        <v>17</v>
      </c>
    </row>
    <row r="18" spans="1:55" s="59" customFormat="1" ht="15.45" hidden="1" customHeight="1" x14ac:dyDescent="0.3">
      <c r="A18" s="3">
        <v>18</v>
      </c>
      <c r="B18" s="3" t="str">
        <f>IF(A18=BC18,"v","x")</f>
        <v>v</v>
      </c>
      <c r="C18" s="158"/>
      <c r="D18" s="160"/>
      <c r="E18" s="6"/>
      <c r="F18" s="6"/>
      <c r="G18" s="33">
        <f>SUM(J18+N18+R18+V18+Z18+AD18+AH18+AL18+AP18+AT18+AX18)</f>
        <v>0</v>
      </c>
      <c r="H18" s="6"/>
      <c r="I18" s="137">
        <f>2018-H18</f>
        <v>2018</v>
      </c>
      <c r="J18" s="17"/>
      <c r="K18" s="30">
        <v>1</v>
      </c>
      <c r="L18" s="30"/>
      <c r="M18" s="30"/>
      <c r="N18" s="31">
        <f>SUM(L18*10+M18)/K18*10</f>
        <v>0</v>
      </c>
      <c r="O18" s="30">
        <v>1</v>
      </c>
      <c r="P18" s="30"/>
      <c r="Q18" s="30"/>
      <c r="R18" s="31">
        <f>SUM(P18*10+Q18)/O18*10</f>
        <v>0</v>
      </c>
      <c r="S18" s="30">
        <v>1</v>
      </c>
      <c r="T18" s="30"/>
      <c r="U18" s="30"/>
      <c r="V18" s="31">
        <f>SUM(T18*10+U18)/S18*10</f>
        <v>0</v>
      </c>
      <c r="W18" s="30">
        <v>1</v>
      </c>
      <c r="X18" s="30"/>
      <c r="Y18" s="30"/>
      <c r="Z18" s="31">
        <f>SUM(X18*10+Y18)/W18*10</f>
        <v>0</v>
      </c>
      <c r="AA18" s="30">
        <v>1</v>
      </c>
      <c r="AB18" s="30"/>
      <c r="AC18" s="30"/>
      <c r="AD18" s="31">
        <f>SUM(AB18*10+AC18)/AA18*10</f>
        <v>0</v>
      </c>
      <c r="AE18" s="30">
        <v>1</v>
      </c>
      <c r="AF18" s="30"/>
      <c r="AG18" s="30"/>
      <c r="AH18" s="31">
        <f>SUM(AF18*10+AG18)/AE18*10</f>
        <v>0</v>
      </c>
      <c r="AI18" s="30">
        <v>1</v>
      </c>
      <c r="AJ18" s="30"/>
      <c r="AK18" s="30"/>
      <c r="AL18" s="31">
        <f>SUM(AJ18*10+AK18)/AI18*10</f>
        <v>0</v>
      </c>
      <c r="AM18" s="30">
        <v>1</v>
      </c>
      <c r="AN18" s="30"/>
      <c r="AO18" s="30"/>
      <c r="AP18" s="31">
        <f>SUM(AN18*10+AO18)/AM18*10</f>
        <v>0</v>
      </c>
      <c r="AQ18" s="30">
        <v>1</v>
      </c>
      <c r="AR18" s="30"/>
      <c r="AS18" s="30"/>
      <c r="AT18" s="31">
        <f>SUM(AR18*10+AS18)/AQ18*10</f>
        <v>0</v>
      </c>
      <c r="AU18" s="30">
        <v>1</v>
      </c>
      <c r="AV18" s="30"/>
      <c r="AW18" s="30"/>
      <c r="AX18" s="31">
        <f>SUM(AV18*10+AW18)/AU18*10</f>
        <v>0</v>
      </c>
      <c r="AY18" s="33">
        <f>IF(G18&lt;250,0,IF(G18&lt;500,250,IF(G18&lt;750,"500",IF(G18&lt;1000,750,IF(G18&lt;1500,1000,IF(G18&lt;2000,1500,IF(G18&lt;2500,2000,IF(G18&lt;3000,2500,3000))))))))</f>
        <v>0</v>
      </c>
      <c r="AZ18" s="34">
        <v>0</v>
      </c>
      <c r="BA18" s="6">
        <f>AY18-AZ18</f>
        <v>0</v>
      </c>
      <c r="BB18" s="33" t="str">
        <f>IF(BA18=0,"geen actie",CONCATENATE("diploma uitschrijven: ",AY18," punten"))</f>
        <v>geen actie</v>
      </c>
      <c r="BC18" s="3">
        <v>18</v>
      </c>
    </row>
    <row r="19" spans="1:55" s="59" customFormat="1" hidden="1" x14ac:dyDescent="0.3">
      <c r="A19" s="3">
        <v>19</v>
      </c>
      <c r="B19" s="3" t="str">
        <f>IF(A19=BC19,"v","x")</f>
        <v>v</v>
      </c>
      <c r="C19" s="158"/>
      <c r="D19" s="160"/>
      <c r="E19" s="6"/>
      <c r="F19" s="6"/>
      <c r="G19" s="33">
        <f>SUM(J19+N19+R19+V19+Z19+AD19+AH19+AL19+AP19+AT19+AX19)</f>
        <v>0</v>
      </c>
      <c r="H19" s="6"/>
      <c r="I19" s="137">
        <f>2018-H19</f>
        <v>2018</v>
      </c>
      <c r="J19" s="17"/>
      <c r="K19" s="30">
        <v>1</v>
      </c>
      <c r="L19" s="30"/>
      <c r="M19" s="30"/>
      <c r="N19" s="31">
        <f>SUM(L19*10+M19)/K19*10</f>
        <v>0</v>
      </c>
      <c r="O19" s="30">
        <v>1</v>
      </c>
      <c r="P19" s="30"/>
      <c r="Q19" s="30"/>
      <c r="R19" s="31">
        <f>SUM(P19*10+Q19)/O19*10</f>
        <v>0</v>
      </c>
      <c r="S19" s="30">
        <v>1</v>
      </c>
      <c r="T19" s="30"/>
      <c r="U19" s="30"/>
      <c r="V19" s="31">
        <f>SUM(T19*10+U19)/S19*10</f>
        <v>0</v>
      </c>
      <c r="W19" s="30">
        <v>1</v>
      </c>
      <c r="X19" s="30"/>
      <c r="Y19" s="30"/>
      <c r="Z19" s="31">
        <f>SUM(X19*10+Y19)/W19*10</f>
        <v>0</v>
      </c>
      <c r="AA19" s="30">
        <v>1</v>
      </c>
      <c r="AB19" s="30"/>
      <c r="AC19" s="30"/>
      <c r="AD19" s="31">
        <f>SUM(AB19*10+AC19)/AA19*10</f>
        <v>0</v>
      </c>
      <c r="AE19" s="30">
        <v>1</v>
      </c>
      <c r="AF19" s="30"/>
      <c r="AG19" s="30"/>
      <c r="AH19" s="31">
        <f>SUM(AF19*10+AG19)/AE19*10</f>
        <v>0</v>
      </c>
      <c r="AI19" s="30">
        <v>1</v>
      </c>
      <c r="AJ19" s="30"/>
      <c r="AK19" s="30"/>
      <c r="AL19" s="31">
        <f>SUM(AJ19*10+AK19)/AI19*10</f>
        <v>0</v>
      </c>
      <c r="AM19" s="30">
        <v>1</v>
      </c>
      <c r="AN19" s="30"/>
      <c r="AO19" s="30"/>
      <c r="AP19" s="31">
        <f>SUM(AN19*10+AO19)/AM19*10</f>
        <v>0</v>
      </c>
      <c r="AQ19" s="30">
        <v>1</v>
      </c>
      <c r="AR19" s="30"/>
      <c r="AS19" s="30"/>
      <c r="AT19" s="31">
        <f>SUM(AR19*10+AS19)/AQ19*10</f>
        <v>0</v>
      </c>
      <c r="AU19" s="30">
        <v>1</v>
      </c>
      <c r="AV19" s="30"/>
      <c r="AW19" s="30"/>
      <c r="AX19" s="31">
        <f>SUM(AV19*10+AW19)/AU19*10</f>
        <v>0</v>
      </c>
      <c r="AY19" s="33">
        <f>IF(G19&lt;250,0,IF(G19&lt;500,250,IF(G19&lt;750,"500",IF(G19&lt;1000,750,IF(G19&lt;1500,1000,IF(G19&lt;2000,1500,IF(G19&lt;2500,2000,IF(G19&lt;3000,2500,3000))))))))</f>
        <v>0</v>
      </c>
      <c r="AZ19" s="34">
        <v>0</v>
      </c>
      <c r="BA19" s="6">
        <f>AY19-AZ19</f>
        <v>0</v>
      </c>
      <c r="BB19" s="33" t="str">
        <f>IF(BA19=0,"geen actie",CONCATENATE("diploma uitschrijven: ",AY19," punten"))</f>
        <v>geen actie</v>
      </c>
      <c r="BC19" s="3">
        <v>19</v>
      </c>
    </row>
    <row r="20" spans="1:55" s="59" customFormat="1" hidden="1" x14ac:dyDescent="0.3">
      <c r="A20" s="3">
        <v>20</v>
      </c>
      <c r="B20" s="3" t="str">
        <f>IF(A20=BC20,"v","x")</f>
        <v>v</v>
      </c>
      <c r="C20" s="158"/>
      <c r="D20" s="152"/>
      <c r="E20" s="6"/>
      <c r="F20" s="6"/>
      <c r="G20" s="33">
        <f>SUM(J20+N20+R20+V20+Z20+AD20+AH20+AL20+AP20+AT20+AX20)</f>
        <v>0</v>
      </c>
      <c r="H20" s="6"/>
      <c r="I20" s="137">
        <f>2018-H20</f>
        <v>2018</v>
      </c>
      <c r="J20" s="17"/>
      <c r="K20" s="30">
        <v>1</v>
      </c>
      <c r="L20" s="30"/>
      <c r="M20" s="30"/>
      <c r="N20" s="31">
        <f>SUM(L20*10+M20)/K20*10</f>
        <v>0</v>
      </c>
      <c r="O20" s="30">
        <v>1</v>
      </c>
      <c r="P20" s="30"/>
      <c r="Q20" s="30"/>
      <c r="R20" s="31">
        <f>SUM(P20*10+Q20)/O20*10</f>
        <v>0</v>
      </c>
      <c r="S20" s="30">
        <v>1</v>
      </c>
      <c r="T20" s="30"/>
      <c r="U20" s="30"/>
      <c r="V20" s="31">
        <f>SUM(T20*10+U20)/S20*10</f>
        <v>0</v>
      </c>
      <c r="W20" s="30">
        <v>1</v>
      </c>
      <c r="X20" s="30"/>
      <c r="Y20" s="30"/>
      <c r="Z20" s="31">
        <f>SUM(X20*10+Y20)/W20*10</f>
        <v>0</v>
      </c>
      <c r="AA20" s="30">
        <v>1</v>
      </c>
      <c r="AB20" s="30"/>
      <c r="AC20" s="30"/>
      <c r="AD20" s="31">
        <f>SUM(AB20*10+AC20)/AA20*10</f>
        <v>0</v>
      </c>
      <c r="AE20" s="30">
        <v>1</v>
      </c>
      <c r="AF20" s="30"/>
      <c r="AG20" s="30"/>
      <c r="AH20" s="31">
        <f>SUM(AF20*10+AG20)/AE20*10</f>
        <v>0</v>
      </c>
      <c r="AI20" s="30">
        <v>1</v>
      </c>
      <c r="AJ20" s="30"/>
      <c r="AK20" s="30"/>
      <c r="AL20" s="31">
        <f>SUM(AJ20*10+AK20)/AI20*10</f>
        <v>0</v>
      </c>
      <c r="AM20" s="30">
        <v>1</v>
      </c>
      <c r="AN20" s="30"/>
      <c r="AO20" s="30"/>
      <c r="AP20" s="31">
        <f>SUM(AN20*10+AO20)/AM20*10</f>
        <v>0</v>
      </c>
      <c r="AQ20" s="30">
        <v>1</v>
      </c>
      <c r="AR20" s="30"/>
      <c r="AS20" s="30"/>
      <c r="AT20" s="31">
        <f>SUM(AR20*10+AS20)/AQ20*10</f>
        <v>0</v>
      </c>
      <c r="AU20" s="30">
        <v>1</v>
      </c>
      <c r="AV20" s="30"/>
      <c r="AW20" s="30"/>
      <c r="AX20" s="31">
        <f>SUM(AV20*10+AW20)/AU20*10</f>
        <v>0</v>
      </c>
      <c r="AY20" s="33">
        <f>IF(G20&lt;250,0,IF(G20&lt;500,250,IF(G20&lt;750,"500",IF(G20&lt;1000,750,IF(G20&lt;1500,1000,IF(G20&lt;2000,1500,IF(G20&lt;2500,2000,IF(G20&lt;3000,2500,3000))))))))</f>
        <v>0</v>
      </c>
      <c r="AZ20" s="34">
        <v>0</v>
      </c>
      <c r="BA20" s="6">
        <f>AY20-AZ20</f>
        <v>0</v>
      </c>
      <c r="BB20" s="33" t="str">
        <f>IF(BA20=0,"geen actie",CONCATENATE("diploma uitschrijven: ",AY20," punten"))</f>
        <v>geen actie</v>
      </c>
      <c r="BC20" s="3">
        <v>20</v>
      </c>
    </row>
    <row r="21" spans="1:55" s="59" customFormat="1" ht="16.2" hidden="1" customHeight="1" x14ac:dyDescent="0.3">
      <c r="A21" s="3">
        <v>21</v>
      </c>
      <c r="B21" s="3" t="str">
        <f>IF(A21=BC21,"v","x")</f>
        <v>v</v>
      </c>
      <c r="C21" s="158"/>
      <c r="D21" s="152"/>
      <c r="E21" s="6"/>
      <c r="F21" s="6"/>
      <c r="G21" s="33">
        <f>SUM(J21+N21+R21+V21+Z21+AD21+AH21+AL21+AP21+AT21+AX21)</f>
        <v>0</v>
      </c>
      <c r="H21" s="6"/>
      <c r="I21" s="137">
        <f>2018-H21</f>
        <v>2018</v>
      </c>
      <c r="J21" s="17"/>
      <c r="K21" s="30">
        <v>1</v>
      </c>
      <c r="L21" s="30"/>
      <c r="M21" s="30"/>
      <c r="N21" s="31">
        <f>SUM(L21*10+M21)/K21*10</f>
        <v>0</v>
      </c>
      <c r="O21" s="30">
        <v>1</v>
      </c>
      <c r="P21" s="30"/>
      <c r="Q21" s="30"/>
      <c r="R21" s="31">
        <f>SUM(P21*10+Q21)/O21*10</f>
        <v>0</v>
      </c>
      <c r="S21" s="30">
        <v>1</v>
      </c>
      <c r="T21" s="30"/>
      <c r="U21" s="30"/>
      <c r="V21" s="31">
        <f>SUM(T21*10+U21)/S21*10</f>
        <v>0</v>
      </c>
      <c r="W21" s="30">
        <v>1</v>
      </c>
      <c r="X21" s="30"/>
      <c r="Y21" s="30"/>
      <c r="Z21" s="31">
        <f>SUM(X21*10+Y21)/W21*10</f>
        <v>0</v>
      </c>
      <c r="AA21" s="30">
        <v>1</v>
      </c>
      <c r="AB21" s="30"/>
      <c r="AC21" s="30"/>
      <c r="AD21" s="31">
        <f>SUM(AB21*10+AC21)/AA21*10</f>
        <v>0</v>
      </c>
      <c r="AE21" s="30">
        <v>1</v>
      </c>
      <c r="AF21" s="30"/>
      <c r="AG21" s="30"/>
      <c r="AH21" s="31">
        <f>SUM(AF21*10+AG21)/AE21*10</f>
        <v>0</v>
      </c>
      <c r="AI21" s="30">
        <v>1</v>
      </c>
      <c r="AJ21" s="30"/>
      <c r="AK21" s="30"/>
      <c r="AL21" s="31">
        <f>SUM(AJ21*10+AK21)/AI21*10</f>
        <v>0</v>
      </c>
      <c r="AM21" s="30">
        <v>1</v>
      </c>
      <c r="AN21" s="30"/>
      <c r="AO21" s="30"/>
      <c r="AP21" s="31">
        <f>SUM(AN21*10+AO21)/AM21*10</f>
        <v>0</v>
      </c>
      <c r="AQ21" s="30">
        <v>1</v>
      </c>
      <c r="AR21" s="30"/>
      <c r="AS21" s="30"/>
      <c r="AT21" s="31">
        <f>SUM(AR21*10+AS21)/AQ21*10</f>
        <v>0</v>
      </c>
      <c r="AU21" s="30">
        <v>1</v>
      </c>
      <c r="AV21" s="30"/>
      <c r="AW21" s="30"/>
      <c r="AX21" s="31">
        <f>SUM(AV21*10+AW21)/AU21*10</f>
        <v>0</v>
      </c>
      <c r="AY21" s="33">
        <f>IF(G21&lt;250,0,IF(G21&lt;500,250,IF(G21&lt;750,"500",IF(G21&lt;1000,750,IF(G21&lt;1500,1000,IF(G21&lt;2000,1500,IF(G21&lt;2500,2000,IF(G21&lt;3000,2500,3000))))))))</f>
        <v>0</v>
      </c>
      <c r="AZ21" s="34">
        <v>0</v>
      </c>
      <c r="BA21" s="6">
        <f>AY21-AZ21</f>
        <v>0</v>
      </c>
      <c r="BB21" s="33" t="str">
        <f>IF(BA21=0,"geen actie",CONCATENATE("diploma uitschrijven: ",AY21," punten"))</f>
        <v>geen actie</v>
      </c>
      <c r="BC21" s="3">
        <v>21</v>
      </c>
    </row>
    <row r="22" spans="1:55" s="59" customFormat="1" ht="15.45" hidden="1" customHeight="1" x14ac:dyDescent="0.3">
      <c r="A22" s="3">
        <v>22</v>
      </c>
      <c r="B22" s="3" t="str">
        <f>IF(A22=BC22,"v","x")</f>
        <v>v</v>
      </c>
      <c r="C22" s="158"/>
      <c r="D22" s="152"/>
      <c r="E22" s="6"/>
      <c r="F22" s="6"/>
      <c r="G22" s="33">
        <f>SUM(J22+N22+R22+V22+Z22+AD22+AH22+AL22+AP22+AT22+AX22)</f>
        <v>0</v>
      </c>
      <c r="H22" s="6"/>
      <c r="I22" s="137">
        <f>2018-H22</f>
        <v>2018</v>
      </c>
      <c r="J22" s="17"/>
      <c r="K22" s="30">
        <v>1</v>
      </c>
      <c r="L22" s="30"/>
      <c r="M22" s="30"/>
      <c r="N22" s="31">
        <f>SUM(L22*10+M22)/K22*10</f>
        <v>0</v>
      </c>
      <c r="O22" s="30">
        <v>1</v>
      </c>
      <c r="P22" s="30"/>
      <c r="Q22" s="30"/>
      <c r="R22" s="31">
        <f>SUM(P22*10+Q22)/O22*10</f>
        <v>0</v>
      </c>
      <c r="S22" s="30">
        <v>1</v>
      </c>
      <c r="T22" s="30"/>
      <c r="U22" s="30"/>
      <c r="V22" s="31">
        <f>SUM(T22*10+U22)/S22*10</f>
        <v>0</v>
      </c>
      <c r="W22" s="30">
        <v>1</v>
      </c>
      <c r="X22" s="30"/>
      <c r="Y22" s="30"/>
      <c r="Z22" s="31">
        <f>SUM(X22*10+Y22)/W22*10</f>
        <v>0</v>
      </c>
      <c r="AA22" s="30">
        <v>1</v>
      </c>
      <c r="AB22" s="30"/>
      <c r="AC22" s="30"/>
      <c r="AD22" s="31">
        <f>SUM(AB22*10+AC22)/AA22*10</f>
        <v>0</v>
      </c>
      <c r="AE22" s="30">
        <v>1</v>
      </c>
      <c r="AF22" s="30"/>
      <c r="AG22" s="30"/>
      <c r="AH22" s="31">
        <f>SUM(AF22*10+AG22)/AE22*10</f>
        <v>0</v>
      </c>
      <c r="AI22" s="30">
        <v>1</v>
      </c>
      <c r="AJ22" s="30"/>
      <c r="AK22" s="30"/>
      <c r="AL22" s="31">
        <f>SUM(AJ22*10+AK22)/AI22*10</f>
        <v>0</v>
      </c>
      <c r="AM22" s="30">
        <v>1</v>
      </c>
      <c r="AN22" s="30"/>
      <c r="AO22" s="30"/>
      <c r="AP22" s="31">
        <f>SUM(AN22*10+AO22)/AM22*10</f>
        <v>0</v>
      </c>
      <c r="AQ22" s="30">
        <v>1</v>
      </c>
      <c r="AR22" s="30"/>
      <c r="AS22" s="30"/>
      <c r="AT22" s="31">
        <f>SUM(AR22*10+AS22)/AQ22*10</f>
        <v>0</v>
      </c>
      <c r="AU22" s="30">
        <v>1</v>
      </c>
      <c r="AV22" s="30"/>
      <c r="AW22" s="30"/>
      <c r="AX22" s="31">
        <f>SUM(AV22*10+AW22)/AU22*10</f>
        <v>0</v>
      </c>
      <c r="AY22" s="33">
        <f>IF(G22&lt;250,0,IF(G22&lt;500,250,IF(G22&lt;750,"500",IF(G22&lt;1000,750,IF(G22&lt;1500,1000,IF(G22&lt;2000,1500,IF(G22&lt;2500,2000,IF(G22&lt;3000,2500,3000))))))))</f>
        <v>0</v>
      </c>
      <c r="AZ22" s="34">
        <v>0</v>
      </c>
      <c r="BA22" s="6">
        <f>AY22-AZ22</f>
        <v>0</v>
      </c>
      <c r="BB22" s="33" t="str">
        <f>IF(BA22=0,"geen actie",CONCATENATE("diploma uitschrijven: ",AY22," punten"))</f>
        <v>geen actie</v>
      </c>
      <c r="BC22" s="3">
        <v>22</v>
      </c>
    </row>
    <row r="23" spans="1:55" s="59" customFormat="1" ht="16.2" hidden="1" customHeight="1" x14ac:dyDescent="0.3">
      <c r="A23" s="3">
        <v>23</v>
      </c>
      <c r="B23" s="3" t="str">
        <f>IF(A23=BC23,"v","x")</f>
        <v>v</v>
      </c>
      <c r="C23" s="158"/>
      <c r="D23" s="160"/>
      <c r="E23" s="6"/>
      <c r="F23" s="6"/>
      <c r="G23" s="33">
        <f>SUM(J23+N23+R23+V23+Z23+AD23+AH23+AL23+AP23+AT23+AX23)</f>
        <v>0</v>
      </c>
      <c r="H23" s="6"/>
      <c r="I23" s="137">
        <f>2018-H23</f>
        <v>2018</v>
      </c>
      <c r="J23" s="17"/>
      <c r="K23" s="30">
        <v>1</v>
      </c>
      <c r="L23" s="30"/>
      <c r="M23" s="30"/>
      <c r="N23" s="31">
        <f>SUM(L23*10+M23)/K23*10</f>
        <v>0</v>
      </c>
      <c r="O23" s="30">
        <v>1</v>
      </c>
      <c r="P23" s="30"/>
      <c r="Q23" s="30"/>
      <c r="R23" s="31">
        <f>SUM(P23*10+Q23)/O23*10</f>
        <v>0</v>
      </c>
      <c r="S23" s="30">
        <v>1</v>
      </c>
      <c r="T23" s="30"/>
      <c r="U23" s="30"/>
      <c r="V23" s="31">
        <f>SUM(T23*10+U23)/S23*10</f>
        <v>0</v>
      </c>
      <c r="W23" s="30">
        <v>1</v>
      </c>
      <c r="X23" s="30"/>
      <c r="Y23" s="30"/>
      <c r="Z23" s="31">
        <f>SUM(X23*10+Y23)/W23*10</f>
        <v>0</v>
      </c>
      <c r="AA23" s="30">
        <v>1</v>
      </c>
      <c r="AB23" s="30"/>
      <c r="AC23" s="30"/>
      <c r="AD23" s="31">
        <f>SUM(AB23*10+AC23)/AA23*10</f>
        <v>0</v>
      </c>
      <c r="AE23" s="30">
        <v>1</v>
      </c>
      <c r="AF23" s="30"/>
      <c r="AG23" s="30"/>
      <c r="AH23" s="31">
        <f>SUM(AF23*10+AG23)/AE23*10</f>
        <v>0</v>
      </c>
      <c r="AI23" s="30">
        <v>1</v>
      </c>
      <c r="AJ23" s="30"/>
      <c r="AK23" s="30"/>
      <c r="AL23" s="31">
        <f>SUM(AJ23*10+AK23)/AI23*10</f>
        <v>0</v>
      </c>
      <c r="AM23" s="30">
        <v>1</v>
      </c>
      <c r="AN23" s="30"/>
      <c r="AO23" s="30"/>
      <c r="AP23" s="31">
        <f>SUM(AN23*10+AO23)/AM23*10</f>
        <v>0</v>
      </c>
      <c r="AQ23" s="30">
        <v>1</v>
      </c>
      <c r="AR23" s="30"/>
      <c r="AS23" s="30"/>
      <c r="AT23" s="31">
        <f>SUM(AR23*10+AS23)/AQ23*10</f>
        <v>0</v>
      </c>
      <c r="AU23" s="30">
        <v>1</v>
      </c>
      <c r="AV23" s="30"/>
      <c r="AW23" s="30"/>
      <c r="AX23" s="31">
        <f>SUM(AV23*10+AW23)/AU23*10</f>
        <v>0</v>
      </c>
      <c r="AY23" s="33">
        <f>IF(G23&lt;250,0,IF(G23&lt;500,250,IF(G23&lt;750,"500",IF(G23&lt;1000,750,IF(G23&lt;1500,1000,IF(G23&lt;2000,1500,IF(G23&lt;2500,2000,IF(G23&lt;3000,2500,3000))))))))</f>
        <v>0</v>
      </c>
      <c r="AZ23" s="34">
        <v>0</v>
      </c>
      <c r="BA23" s="6">
        <f>AY23-AZ23</f>
        <v>0</v>
      </c>
      <c r="BB23" s="33" t="str">
        <f>IF(BA23=0,"geen actie",CONCATENATE("diploma uitschrijven: ",AY23," punten"))</f>
        <v>geen actie</v>
      </c>
      <c r="BC23" s="3">
        <v>23</v>
      </c>
    </row>
    <row r="24" spans="1:55" s="59" customFormat="1" hidden="1" x14ac:dyDescent="0.3">
      <c r="A24" s="3">
        <v>24</v>
      </c>
      <c r="B24" s="3" t="str">
        <f>IF(A24=BC24,"v","x")</f>
        <v>v</v>
      </c>
      <c r="C24" s="158"/>
      <c r="D24" s="152"/>
      <c r="E24" s="6"/>
      <c r="F24" s="6"/>
      <c r="G24" s="33">
        <f>SUM(J24+N24+R24+V24+Z24+AD24+AH24+AL24+AP24+AT24+AX24)</f>
        <v>0</v>
      </c>
      <c r="H24" s="6"/>
      <c r="I24" s="137">
        <f>2018-H24</f>
        <v>2018</v>
      </c>
      <c r="J24" s="17"/>
      <c r="K24" s="30">
        <v>1</v>
      </c>
      <c r="L24" s="30"/>
      <c r="M24" s="30"/>
      <c r="N24" s="31">
        <f>SUM(L24*10+M24)/K24*10</f>
        <v>0</v>
      </c>
      <c r="O24" s="30">
        <v>1</v>
      </c>
      <c r="P24" s="30"/>
      <c r="Q24" s="30"/>
      <c r="R24" s="31">
        <f>SUM(P24*10+Q24)/O24*10</f>
        <v>0</v>
      </c>
      <c r="S24" s="30">
        <v>1</v>
      </c>
      <c r="T24" s="30"/>
      <c r="U24" s="30"/>
      <c r="V24" s="31">
        <f>SUM(T24*10+U24)/S24*10</f>
        <v>0</v>
      </c>
      <c r="W24" s="30">
        <v>1</v>
      </c>
      <c r="X24" s="30"/>
      <c r="Y24" s="30"/>
      <c r="Z24" s="31">
        <f>SUM(X24*10+Y24)/W24*10</f>
        <v>0</v>
      </c>
      <c r="AA24" s="30">
        <v>1</v>
      </c>
      <c r="AB24" s="30"/>
      <c r="AC24" s="30"/>
      <c r="AD24" s="31">
        <f>SUM(AB24*10+AC24)/AA24*10</f>
        <v>0</v>
      </c>
      <c r="AE24" s="30">
        <v>1</v>
      </c>
      <c r="AF24" s="30"/>
      <c r="AG24" s="30"/>
      <c r="AH24" s="31">
        <f>SUM(AF24*10+AG24)/AE24*10</f>
        <v>0</v>
      </c>
      <c r="AI24" s="30">
        <v>1</v>
      </c>
      <c r="AJ24" s="30"/>
      <c r="AK24" s="30"/>
      <c r="AL24" s="31">
        <f>SUM(AJ24*10+AK24)/AI24*10</f>
        <v>0</v>
      </c>
      <c r="AM24" s="30">
        <v>1</v>
      </c>
      <c r="AN24" s="30"/>
      <c r="AO24" s="30"/>
      <c r="AP24" s="31">
        <f>SUM(AN24*10+AO24)/AM24*10</f>
        <v>0</v>
      </c>
      <c r="AQ24" s="30">
        <v>1</v>
      </c>
      <c r="AR24" s="30"/>
      <c r="AS24" s="30"/>
      <c r="AT24" s="31">
        <f>SUM(AR24*10+AS24)/AQ24*10</f>
        <v>0</v>
      </c>
      <c r="AU24" s="30">
        <v>1</v>
      </c>
      <c r="AV24" s="30"/>
      <c r="AW24" s="30"/>
      <c r="AX24" s="31">
        <f>SUM(AV24*10+AW24)/AU24*10</f>
        <v>0</v>
      </c>
      <c r="AY24" s="33">
        <f>IF(G24&lt;250,0,IF(G24&lt;500,250,IF(G24&lt;750,"500",IF(G24&lt;1000,750,IF(G24&lt;1500,1000,IF(G24&lt;2000,1500,IF(G24&lt;2500,2000,IF(G24&lt;3000,2500,3000))))))))</f>
        <v>0</v>
      </c>
      <c r="AZ24" s="34">
        <v>0</v>
      </c>
      <c r="BA24" s="6">
        <f>AY24-AZ24</f>
        <v>0</v>
      </c>
      <c r="BB24" s="33" t="str">
        <f>IF(BA24=0,"geen actie",CONCATENATE("diploma uitschrijven: ",AY24," punten"))</f>
        <v>geen actie</v>
      </c>
      <c r="BC24" s="3">
        <v>24</v>
      </c>
    </row>
    <row r="25" spans="1:55" s="59" customFormat="1" ht="15.75" hidden="1" customHeight="1" x14ac:dyDescent="0.3">
      <c r="A25" s="3">
        <v>25</v>
      </c>
      <c r="B25" s="3" t="str">
        <f>IF(A25=BC25,"v","x")</f>
        <v>v</v>
      </c>
      <c r="C25" s="158"/>
      <c r="D25" s="160"/>
      <c r="E25" s="6"/>
      <c r="F25" s="6"/>
      <c r="G25" s="33">
        <f>SUM(J25+N25+R25+V25+Z25+AD25+AH25+AL25+AP25+AT25+AX25)</f>
        <v>0</v>
      </c>
      <c r="H25" s="6"/>
      <c r="I25" s="137">
        <f>2018-H25</f>
        <v>2018</v>
      </c>
      <c r="J25" s="17"/>
      <c r="K25" s="30">
        <v>1</v>
      </c>
      <c r="L25" s="30"/>
      <c r="M25" s="30"/>
      <c r="N25" s="31">
        <f>SUM(L25*10+M25)/K25*10</f>
        <v>0</v>
      </c>
      <c r="O25" s="30">
        <v>1</v>
      </c>
      <c r="P25" s="30"/>
      <c r="Q25" s="30"/>
      <c r="R25" s="31">
        <f>SUM(P25*10+Q25)/O25*10</f>
        <v>0</v>
      </c>
      <c r="S25" s="30">
        <v>1</v>
      </c>
      <c r="T25" s="30"/>
      <c r="U25" s="30"/>
      <c r="V25" s="31">
        <f>SUM(T25*10+U25)/S25*10</f>
        <v>0</v>
      </c>
      <c r="W25" s="30">
        <v>1</v>
      </c>
      <c r="X25" s="30"/>
      <c r="Y25" s="30"/>
      <c r="Z25" s="31">
        <f>SUM(X25*10+Y25)/W25*10</f>
        <v>0</v>
      </c>
      <c r="AA25" s="30">
        <v>1</v>
      </c>
      <c r="AB25" s="30"/>
      <c r="AC25" s="30"/>
      <c r="AD25" s="31">
        <f>SUM(AB25*10+AC25)/AA25*10</f>
        <v>0</v>
      </c>
      <c r="AE25" s="30">
        <v>1</v>
      </c>
      <c r="AF25" s="30"/>
      <c r="AG25" s="30"/>
      <c r="AH25" s="31">
        <f>SUM(AF25*10+AG25)/AE25*10</f>
        <v>0</v>
      </c>
      <c r="AI25" s="30">
        <v>1</v>
      </c>
      <c r="AJ25" s="30"/>
      <c r="AK25" s="30"/>
      <c r="AL25" s="31">
        <f>SUM(AJ25*10+AK25)/AI25*10</f>
        <v>0</v>
      </c>
      <c r="AM25" s="30">
        <v>1</v>
      </c>
      <c r="AN25" s="30"/>
      <c r="AO25" s="30"/>
      <c r="AP25" s="31">
        <f>SUM(AN25*10+AO25)/AM25*10</f>
        <v>0</v>
      </c>
      <c r="AQ25" s="30">
        <v>1</v>
      </c>
      <c r="AR25" s="30"/>
      <c r="AS25" s="30"/>
      <c r="AT25" s="31">
        <f>SUM(AR25*10+AS25)/AQ25*10</f>
        <v>0</v>
      </c>
      <c r="AU25" s="30">
        <v>1</v>
      </c>
      <c r="AV25" s="30"/>
      <c r="AW25" s="30"/>
      <c r="AX25" s="31">
        <f>SUM(AV25*10+AW25)/AU25*10</f>
        <v>0</v>
      </c>
      <c r="AY25" s="33">
        <f>IF(G25&lt;250,0,IF(G25&lt;500,250,IF(G25&lt;750,"500",IF(G25&lt;1000,750,IF(G25&lt;1500,1000,IF(G25&lt;2000,1500,IF(G25&lt;2500,2000,IF(G25&lt;3000,2500,3000))))))))</f>
        <v>0</v>
      </c>
      <c r="AZ25" s="34">
        <v>0</v>
      </c>
      <c r="BA25" s="6">
        <f>AY25-AZ25</f>
        <v>0</v>
      </c>
      <c r="BB25" s="33" t="str">
        <f>IF(BA25=0,"geen actie",CONCATENATE("diploma uitschrijven: ",AY25," punten"))</f>
        <v>geen actie</v>
      </c>
      <c r="BC25" s="3">
        <v>25</v>
      </c>
    </row>
    <row r="26" spans="1:55" s="59" customFormat="1" hidden="1" x14ac:dyDescent="0.3">
      <c r="A26" s="3">
        <v>26</v>
      </c>
      <c r="B26" s="3" t="str">
        <f>IF(A26=BC26,"v","x")</f>
        <v>v</v>
      </c>
      <c r="C26" s="158"/>
      <c r="D26" s="160"/>
      <c r="E26" s="6"/>
      <c r="F26" s="6"/>
      <c r="G26" s="33">
        <f>SUM(J26+N26+R26+V26+Z26+AD26+AH26+AL26+AP26+AT26+AX26)</f>
        <v>0</v>
      </c>
      <c r="H26" s="6"/>
      <c r="I26" s="137">
        <f>2018-H26</f>
        <v>2018</v>
      </c>
      <c r="J26" s="17"/>
      <c r="K26" s="30">
        <v>1</v>
      </c>
      <c r="L26" s="30"/>
      <c r="M26" s="30"/>
      <c r="N26" s="31">
        <f>SUM(L26*10+M26)/K26*10</f>
        <v>0</v>
      </c>
      <c r="O26" s="30">
        <v>1</v>
      </c>
      <c r="P26" s="30"/>
      <c r="Q26" s="30"/>
      <c r="R26" s="31">
        <f>SUM(P26*10+Q26)/O26*10</f>
        <v>0</v>
      </c>
      <c r="S26" s="30">
        <v>1</v>
      </c>
      <c r="T26" s="30"/>
      <c r="U26" s="30"/>
      <c r="V26" s="31">
        <f>SUM(T26*10+U26)/S26*10</f>
        <v>0</v>
      </c>
      <c r="W26" s="30">
        <v>1</v>
      </c>
      <c r="X26" s="30"/>
      <c r="Y26" s="30"/>
      <c r="Z26" s="31">
        <f>SUM(X26*10+Y26)/W26*10</f>
        <v>0</v>
      </c>
      <c r="AA26" s="30">
        <v>1</v>
      </c>
      <c r="AB26" s="30"/>
      <c r="AC26" s="30"/>
      <c r="AD26" s="31">
        <f>SUM(AB26*10+AC26)/AA26*10</f>
        <v>0</v>
      </c>
      <c r="AE26" s="30">
        <v>1</v>
      </c>
      <c r="AF26" s="30"/>
      <c r="AG26" s="30"/>
      <c r="AH26" s="31">
        <f>SUM(AF26*10+AG26)/AE26*10</f>
        <v>0</v>
      </c>
      <c r="AI26" s="30">
        <v>1</v>
      </c>
      <c r="AJ26" s="30"/>
      <c r="AK26" s="30"/>
      <c r="AL26" s="31">
        <f>SUM(AJ26*10+AK26)/AI26*10</f>
        <v>0</v>
      </c>
      <c r="AM26" s="30">
        <v>1</v>
      </c>
      <c r="AN26" s="30"/>
      <c r="AO26" s="30"/>
      <c r="AP26" s="31">
        <f>SUM(AN26*10+AO26)/AM26*10</f>
        <v>0</v>
      </c>
      <c r="AQ26" s="30">
        <v>1</v>
      </c>
      <c r="AR26" s="30"/>
      <c r="AS26" s="30"/>
      <c r="AT26" s="31">
        <f>SUM(AR26*10+AS26)/AQ26*10</f>
        <v>0</v>
      </c>
      <c r="AU26" s="30">
        <v>1</v>
      </c>
      <c r="AV26" s="30"/>
      <c r="AW26" s="30"/>
      <c r="AX26" s="31">
        <f>SUM(AV26*10+AW26)/AU26*10</f>
        <v>0</v>
      </c>
      <c r="AY26" s="33">
        <f>IF(G26&lt;250,0,IF(G26&lt;500,250,IF(G26&lt;750,"500",IF(G26&lt;1000,750,IF(G26&lt;1500,1000,IF(G26&lt;2000,1500,IF(G26&lt;2500,2000,IF(G26&lt;3000,2500,3000))))))))</f>
        <v>0</v>
      </c>
      <c r="AZ26" s="34">
        <v>0</v>
      </c>
      <c r="BA26" s="6">
        <f>AY26-AZ26</f>
        <v>0</v>
      </c>
      <c r="BB26" s="33" t="str">
        <f>IF(BA26=0,"geen actie",CONCATENATE("diploma uitschrijven: ",AY26," punten"))</f>
        <v>geen actie</v>
      </c>
      <c r="BC26" s="3">
        <v>26</v>
      </c>
    </row>
    <row r="27" spans="1:55" s="59" customFormat="1" ht="16.2" hidden="1" customHeight="1" x14ac:dyDescent="0.3">
      <c r="A27" s="3">
        <v>27</v>
      </c>
      <c r="B27" s="3" t="str">
        <f>IF(A27=BC27,"v","x")</f>
        <v>v</v>
      </c>
      <c r="C27" s="158"/>
      <c r="D27" s="160"/>
      <c r="E27" s="6"/>
      <c r="F27" s="6"/>
      <c r="G27" s="33">
        <f>SUM(J27+N27+R27+V27+Z27+AD27+AH27+AL27+AP27+AT27+AX27)</f>
        <v>0</v>
      </c>
      <c r="H27" s="6"/>
      <c r="I27" s="137">
        <f>2018-H27</f>
        <v>2018</v>
      </c>
      <c r="J27" s="17"/>
      <c r="K27" s="30">
        <v>1</v>
      </c>
      <c r="L27" s="30"/>
      <c r="M27" s="30"/>
      <c r="N27" s="31">
        <f>SUM(L27*10+M27)/K27*10</f>
        <v>0</v>
      </c>
      <c r="O27" s="30">
        <v>1</v>
      </c>
      <c r="P27" s="30"/>
      <c r="Q27" s="30"/>
      <c r="R27" s="31">
        <f>SUM(P27*10+Q27)/O27*10</f>
        <v>0</v>
      </c>
      <c r="S27" s="30">
        <v>1</v>
      </c>
      <c r="T27" s="30"/>
      <c r="U27" s="30"/>
      <c r="V27" s="31">
        <f>SUM(T27*10+U27)/S27*10</f>
        <v>0</v>
      </c>
      <c r="W27" s="30">
        <v>1</v>
      </c>
      <c r="X27" s="30"/>
      <c r="Y27" s="30"/>
      <c r="Z27" s="31">
        <f>SUM(X27*10+Y27)/W27*10</f>
        <v>0</v>
      </c>
      <c r="AA27" s="30">
        <v>1</v>
      </c>
      <c r="AB27" s="30"/>
      <c r="AC27" s="30"/>
      <c r="AD27" s="31">
        <f>SUM(AB27*10+AC27)/AA27*10</f>
        <v>0</v>
      </c>
      <c r="AE27" s="30">
        <v>1</v>
      </c>
      <c r="AF27" s="30"/>
      <c r="AG27" s="30"/>
      <c r="AH27" s="31">
        <f>SUM(AF27*10+AG27)/AE27*10</f>
        <v>0</v>
      </c>
      <c r="AI27" s="30">
        <v>1</v>
      </c>
      <c r="AJ27" s="30"/>
      <c r="AK27" s="30"/>
      <c r="AL27" s="31">
        <f>SUM(AJ27*10+AK27)/AI27*10</f>
        <v>0</v>
      </c>
      <c r="AM27" s="30">
        <v>1</v>
      </c>
      <c r="AN27" s="30"/>
      <c r="AO27" s="30"/>
      <c r="AP27" s="31">
        <f>SUM(AN27*10+AO27)/AM27*10</f>
        <v>0</v>
      </c>
      <c r="AQ27" s="30">
        <v>1</v>
      </c>
      <c r="AR27" s="30"/>
      <c r="AS27" s="30"/>
      <c r="AT27" s="31">
        <f>SUM(AR27*10+AS27)/AQ27*10</f>
        <v>0</v>
      </c>
      <c r="AU27" s="30">
        <v>1</v>
      </c>
      <c r="AV27" s="30"/>
      <c r="AW27" s="30"/>
      <c r="AX27" s="31">
        <f>SUM(AV27*10+AW27)/AU27*10</f>
        <v>0</v>
      </c>
      <c r="AY27" s="33">
        <f>IF(G27&lt;250,0,IF(G27&lt;500,250,IF(G27&lt;750,"500",IF(G27&lt;1000,750,IF(G27&lt;1500,1000,IF(G27&lt;2000,1500,IF(G27&lt;2500,2000,IF(G27&lt;3000,2500,3000))))))))</f>
        <v>0</v>
      </c>
      <c r="AZ27" s="34">
        <v>0</v>
      </c>
      <c r="BA27" s="6">
        <f>AY27-AZ27</f>
        <v>0</v>
      </c>
      <c r="BB27" s="33" t="str">
        <f>IF(BA27=0,"geen actie",CONCATENATE("diploma uitschrijven: ",AY27," punten"))</f>
        <v>geen actie</v>
      </c>
      <c r="BC27" s="3">
        <v>27</v>
      </c>
    </row>
    <row r="28" spans="1:55" s="59" customFormat="1" hidden="1" x14ac:dyDescent="0.3">
      <c r="A28" s="3">
        <v>28</v>
      </c>
      <c r="B28" s="3" t="str">
        <f>IF(A28=BC28,"v","x")</f>
        <v>v</v>
      </c>
      <c r="C28" s="158"/>
      <c r="D28" s="152"/>
      <c r="E28" s="6"/>
      <c r="F28" s="6"/>
      <c r="G28" s="33">
        <f>SUM(J28+N28+R28+V28+Z28+AD28+AH28+AL28+AP28+AT28+AX28)</f>
        <v>0</v>
      </c>
      <c r="H28" s="6"/>
      <c r="I28" s="137">
        <f>2018-H28</f>
        <v>2018</v>
      </c>
      <c r="J28" s="17"/>
      <c r="K28" s="30">
        <v>1</v>
      </c>
      <c r="L28" s="30"/>
      <c r="M28" s="30"/>
      <c r="N28" s="31">
        <f>SUM(L28*10+M28)/K28*10</f>
        <v>0</v>
      </c>
      <c r="O28" s="30">
        <v>1</v>
      </c>
      <c r="P28" s="30"/>
      <c r="Q28" s="30"/>
      <c r="R28" s="31">
        <f>SUM(P28*10+Q28)/O28*10</f>
        <v>0</v>
      </c>
      <c r="S28" s="30">
        <v>1</v>
      </c>
      <c r="T28" s="30"/>
      <c r="U28" s="30"/>
      <c r="V28" s="31">
        <f>SUM(T28*10+U28)/S28*10</f>
        <v>0</v>
      </c>
      <c r="W28" s="30">
        <v>1</v>
      </c>
      <c r="X28" s="30"/>
      <c r="Y28" s="30"/>
      <c r="Z28" s="31">
        <f>SUM(X28*10+Y28)/W28*10</f>
        <v>0</v>
      </c>
      <c r="AA28" s="30">
        <v>1</v>
      </c>
      <c r="AB28" s="30"/>
      <c r="AC28" s="30"/>
      <c r="AD28" s="31">
        <f>SUM(AB28*10+AC28)/AA28*10</f>
        <v>0</v>
      </c>
      <c r="AE28" s="30">
        <v>1</v>
      </c>
      <c r="AF28" s="30"/>
      <c r="AG28" s="30"/>
      <c r="AH28" s="31">
        <f>SUM(AF28*10+AG28)/AE28*10</f>
        <v>0</v>
      </c>
      <c r="AI28" s="30">
        <v>1</v>
      </c>
      <c r="AJ28" s="30"/>
      <c r="AK28" s="30"/>
      <c r="AL28" s="31">
        <f>SUM(AJ28*10+AK28)/AI28*10</f>
        <v>0</v>
      </c>
      <c r="AM28" s="30">
        <v>1</v>
      </c>
      <c r="AN28" s="30"/>
      <c r="AO28" s="30"/>
      <c r="AP28" s="31">
        <f>SUM(AN28*10+AO28)/AM28*10</f>
        <v>0</v>
      </c>
      <c r="AQ28" s="30">
        <v>1</v>
      </c>
      <c r="AR28" s="30"/>
      <c r="AS28" s="30"/>
      <c r="AT28" s="31">
        <f>SUM(AR28*10+AS28)/AQ28*10</f>
        <v>0</v>
      </c>
      <c r="AU28" s="30">
        <v>1</v>
      </c>
      <c r="AV28" s="30"/>
      <c r="AW28" s="30"/>
      <c r="AX28" s="31">
        <f>SUM(AV28*10+AW28)/AU28*10</f>
        <v>0</v>
      </c>
      <c r="AY28" s="33">
        <f>IF(G28&lt;250,0,IF(G28&lt;500,250,IF(G28&lt;750,"500",IF(G28&lt;1000,750,IF(G28&lt;1500,1000,IF(G28&lt;2000,1500,IF(G28&lt;2500,2000,IF(G28&lt;3000,2500,3000))))))))</f>
        <v>0</v>
      </c>
      <c r="AZ28" s="34">
        <v>0</v>
      </c>
      <c r="BA28" s="6">
        <f>AY28-AZ28</f>
        <v>0</v>
      </c>
      <c r="BB28" s="33" t="str">
        <f>IF(BA28=0,"geen actie",CONCATENATE("diploma uitschrijven: ",AY28," punten"))</f>
        <v>geen actie</v>
      </c>
      <c r="BC28" s="3">
        <v>28</v>
      </c>
    </row>
    <row r="29" spans="1:55" s="59" customFormat="1" ht="16.2" hidden="1" customHeight="1" x14ac:dyDescent="0.3">
      <c r="A29" s="3">
        <v>29</v>
      </c>
      <c r="B29" s="3" t="str">
        <f>IF(A29=BC29,"v","x")</f>
        <v>v</v>
      </c>
      <c r="C29" s="158"/>
      <c r="D29" s="160"/>
      <c r="E29" s="6"/>
      <c r="F29" s="6"/>
      <c r="G29" s="33">
        <f>SUM(J29+N29+R29+V29+Z29+AD29+AH29+AL29+AP29+AT29+AX29)</f>
        <v>0</v>
      </c>
      <c r="H29" s="6"/>
      <c r="I29" s="137">
        <f>2018-H29</f>
        <v>2018</v>
      </c>
      <c r="J29" s="17"/>
      <c r="K29" s="30">
        <v>1</v>
      </c>
      <c r="L29" s="30"/>
      <c r="M29" s="30"/>
      <c r="N29" s="31">
        <f>SUM(L29*10+M29)/K29*10</f>
        <v>0</v>
      </c>
      <c r="O29" s="30">
        <v>1</v>
      </c>
      <c r="P29" s="30"/>
      <c r="Q29" s="30"/>
      <c r="R29" s="31">
        <f>SUM(P29*10+Q29)/O29*10</f>
        <v>0</v>
      </c>
      <c r="S29" s="30">
        <v>1</v>
      </c>
      <c r="T29" s="30"/>
      <c r="U29" s="30"/>
      <c r="V29" s="31">
        <f>SUM(T29*10+U29)/S29*10</f>
        <v>0</v>
      </c>
      <c r="W29" s="30">
        <v>1</v>
      </c>
      <c r="X29" s="30"/>
      <c r="Y29" s="30"/>
      <c r="Z29" s="31">
        <f>SUM(X29*10+Y29)/W29*10</f>
        <v>0</v>
      </c>
      <c r="AA29" s="30">
        <v>1</v>
      </c>
      <c r="AB29" s="30"/>
      <c r="AC29" s="30"/>
      <c r="AD29" s="31">
        <f>SUM(AB29*10+AC29)/AA29*10</f>
        <v>0</v>
      </c>
      <c r="AE29" s="30">
        <v>1</v>
      </c>
      <c r="AF29" s="30"/>
      <c r="AG29" s="30"/>
      <c r="AH29" s="31">
        <f>SUM(AF29*10+AG29)/AE29*10</f>
        <v>0</v>
      </c>
      <c r="AI29" s="30">
        <v>1</v>
      </c>
      <c r="AJ29" s="30"/>
      <c r="AK29" s="30"/>
      <c r="AL29" s="31">
        <f>SUM(AJ29*10+AK29)/AI29*10</f>
        <v>0</v>
      </c>
      <c r="AM29" s="30">
        <v>1</v>
      </c>
      <c r="AN29" s="30"/>
      <c r="AO29" s="30"/>
      <c r="AP29" s="31">
        <f>SUM(AN29*10+AO29)/AM29*10</f>
        <v>0</v>
      </c>
      <c r="AQ29" s="30">
        <v>1</v>
      </c>
      <c r="AR29" s="30"/>
      <c r="AS29" s="30"/>
      <c r="AT29" s="31">
        <f>SUM(AR29*10+AS29)/AQ29*10</f>
        <v>0</v>
      </c>
      <c r="AU29" s="30">
        <v>1</v>
      </c>
      <c r="AV29" s="30"/>
      <c r="AW29" s="30"/>
      <c r="AX29" s="31">
        <f>SUM(AV29*10+AW29)/AU29*10</f>
        <v>0</v>
      </c>
      <c r="AY29" s="33">
        <f>IF(G29&lt;250,0,IF(G29&lt;500,250,IF(G29&lt;750,"500",IF(G29&lt;1000,750,IF(G29&lt;1500,1000,IF(G29&lt;2000,1500,IF(G29&lt;2500,2000,IF(G29&lt;3000,2500,3000))))))))</f>
        <v>0</v>
      </c>
      <c r="AZ29" s="34">
        <v>0</v>
      </c>
      <c r="BA29" s="6">
        <f>AY29-AZ29</f>
        <v>0</v>
      </c>
      <c r="BB29" s="33" t="str">
        <f>IF(BA29=0,"geen actie",CONCATENATE("diploma uitschrijven: ",AY29," punten"))</f>
        <v>geen actie</v>
      </c>
      <c r="BC29" s="3">
        <v>29</v>
      </c>
    </row>
    <row r="30" spans="1:55" s="59" customFormat="1" hidden="1" x14ac:dyDescent="0.3">
      <c r="A30" s="3">
        <v>30</v>
      </c>
      <c r="B30" s="3" t="str">
        <f>IF(A30=BC30,"v","x")</f>
        <v>v</v>
      </c>
      <c r="C30" s="158"/>
      <c r="D30" s="152"/>
      <c r="E30" s="6"/>
      <c r="F30" s="6"/>
      <c r="G30" s="33">
        <f>SUM(J30+N30+R30+V30+Z30+AD30+AH30+AL30+AP30+AT30+AX30)</f>
        <v>0</v>
      </c>
      <c r="H30" s="6"/>
      <c r="I30" s="137">
        <f>2018-H30</f>
        <v>2018</v>
      </c>
      <c r="J30" s="17"/>
      <c r="K30" s="30">
        <v>1</v>
      </c>
      <c r="L30" s="30"/>
      <c r="M30" s="30"/>
      <c r="N30" s="31">
        <f>SUM(L30*10+M30)/K30*10</f>
        <v>0</v>
      </c>
      <c r="O30" s="30">
        <v>1</v>
      </c>
      <c r="P30" s="30"/>
      <c r="Q30" s="30"/>
      <c r="R30" s="31">
        <f>SUM(P30*10+Q30)/O30*10</f>
        <v>0</v>
      </c>
      <c r="S30" s="30">
        <v>1</v>
      </c>
      <c r="T30" s="30"/>
      <c r="U30" s="30"/>
      <c r="V30" s="31">
        <f>SUM(T30*10+U30)/S30*10</f>
        <v>0</v>
      </c>
      <c r="W30" s="30">
        <v>1</v>
      </c>
      <c r="X30" s="30"/>
      <c r="Y30" s="30"/>
      <c r="Z30" s="31">
        <f>SUM(X30*10+Y30)/W30*10</f>
        <v>0</v>
      </c>
      <c r="AA30" s="30">
        <v>1</v>
      </c>
      <c r="AB30" s="30"/>
      <c r="AC30" s="30"/>
      <c r="AD30" s="31">
        <f>SUM(AB30*10+AC30)/AA30*10</f>
        <v>0</v>
      </c>
      <c r="AE30" s="30">
        <v>1</v>
      </c>
      <c r="AF30" s="30"/>
      <c r="AG30" s="30"/>
      <c r="AH30" s="31">
        <f>SUM(AF30*10+AG30)/AE30*10</f>
        <v>0</v>
      </c>
      <c r="AI30" s="30">
        <v>1</v>
      </c>
      <c r="AJ30" s="30"/>
      <c r="AK30" s="30"/>
      <c r="AL30" s="31">
        <f>SUM(AJ30*10+AK30)/AI30*10</f>
        <v>0</v>
      </c>
      <c r="AM30" s="30">
        <v>1</v>
      </c>
      <c r="AN30" s="30"/>
      <c r="AO30" s="30"/>
      <c r="AP30" s="31">
        <f>SUM(AN30*10+AO30)/AM30*10</f>
        <v>0</v>
      </c>
      <c r="AQ30" s="30">
        <v>1</v>
      </c>
      <c r="AR30" s="30"/>
      <c r="AS30" s="30"/>
      <c r="AT30" s="31">
        <f>SUM(AR30*10+AS30)/AQ30*10</f>
        <v>0</v>
      </c>
      <c r="AU30" s="30">
        <v>1</v>
      </c>
      <c r="AV30" s="30"/>
      <c r="AW30" s="30"/>
      <c r="AX30" s="31">
        <f>SUM(AV30*10+AW30)/AU30*10</f>
        <v>0</v>
      </c>
      <c r="AY30" s="33">
        <f>IF(G30&lt;250,0,IF(G30&lt;500,250,IF(G30&lt;750,"500",IF(G30&lt;1000,750,IF(G30&lt;1500,1000,IF(G30&lt;2000,1500,IF(G30&lt;2500,2000,IF(G30&lt;3000,2500,3000))))))))</f>
        <v>0</v>
      </c>
      <c r="AZ30" s="34">
        <v>0</v>
      </c>
      <c r="BA30" s="6">
        <f>AY30-AZ30</f>
        <v>0</v>
      </c>
      <c r="BB30" s="33" t="str">
        <f>IF(BA30=0,"geen actie",CONCATENATE("diploma uitschrijven: ",AY30," punten"))</f>
        <v>geen actie</v>
      </c>
      <c r="BC30" s="3">
        <v>30</v>
      </c>
    </row>
    <row r="31" spans="1:55" s="59" customFormat="1" ht="16.2" hidden="1" customHeight="1" x14ac:dyDescent="0.3">
      <c r="A31" s="3">
        <v>31</v>
      </c>
      <c r="B31" s="3" t="str">
        <f>IF(A31=BC31,"v","x")</f>
        <v>v</v>
      </c>
      <c r="C31" s="158"/>
      <c r="D31" s="152"/>
      <c r="E31" s="6"/>
      <c r="F31" s="6"/>
      <c r="G31" s="33">
        <f>SUM(J31+N31+R31+V31+Z31+AD31+AH31+AL31+AP31+AT31+AX31)</f>
        <v>0</v>
      </c>
      <c r="H31" s="6"/>
      <c r="I31" s="137">
        <f>2018-H31</f>
        <v>2018</v>
      </c>
      <c r="J31" s="17"/>
      <c r="K31" s="30">
        <v>1</v>
      </c>
      <c r="L31" s="30"/>
      <c r="M31" s="30"/>
      <c r="N31" s="31">
        <f>SUM(L31*10+M31)/K31*10</f>
        <v>0</v>
      </c>
      <c r="O31" s="30">
        <v>1</v>
      </c>
      <c r="P31" s="30"/>
      <c r="Q31" s="30"/>
      <c r="R31" s="31">
        <f>SUM(P31*10+Q31)/O31*10</f>
        <v>0</v>
      </c>
      <c r="S31" s="30">
        <v>1</v>
      </c>
      <c r="T31" s="30"/>
      <c r="U31" s="30"/>
      <c r="V31" s="31">
        <f>SUM(T31*10+U31)/S31*10</f>
        <v>0</v>
      </c>
      <c r="W31" s="30">
        <v>1</v>
      </c>
      <c r="X31" s="30"/>
      <c r="Y31" s="30"/>
      <c r="Z31" s="31">
        <f>SUM(X31*10+Y31)/W31*10</f>
        <v>0</v>
      </c>
      <c r="AA31" s="30">
        <v>1</v>
      </c>
      <c r="AB31" s="30"/>
      <c r="AC31" s="30"/>
      <c r="AD31" s="31">
        <f>SUM(AB31*10+AC31)/AA31*10</f>
        <v>0</v>
      </c>
      <c r="AE31" s="30">
        <v>1</v>
      </c>
      <c r="AF31" s="30"/>
      <c r="AG31" s="30"/>
      <c r="AH31" s="31">
        <f>SUM(AF31*10+AG31)/AE31*10</f>
        <v>0</v>
      </c>
      <c r="AI31" s="30">
        <v>1</v>
      </c>
      <c r="AJ31" s="30"/>
      <c r="AK31" s="30"/>
      <c r="AL31" s="31">
        <f>SUM(AJ31*10+AK31)/AI31*10</f>
        <v>0</v>
      </c>
      <c r="AM31" s="30">
        <v>1</v>
      </c>
      <c r="AN31" s="30"/>
      <c r="AO31" s="30"/>
      <c r="AP31" s="31">
        <f>SUM(AN31*10+AO31)/AM31*10</f>
        <v>0</v>
      </c>
      <c r="AQ31" s="30">
        <v>1</v>
      </c>
      <c r="AR31" s="30"/>
      <c r="AS31" s="30"/>
      <c r="AT31" s="31">
        <f>SUM(AR31*10+AS31)/AQ31*10</f>
        <v>0</v>
      </c>
      <c r="AU31" s="30">
        <v>1</v>
      </c>
      <c r="AV31" s="30"/>
      <c r="AW31" s="30"/>
      <c r="AX31" s="31">
        <f>SUM(AV31*10+AW31)/AU31*10</f>
        <v>0</v>
      </c>
      <c r="AY31" s="33">
        <f>IF(G31&lt;250,0,IF(G31&lt;500,250,IF(G31&lt;750,"500",IF(G31&lt;1000,750,IF(G31&lt;1500,1000,IF(G31&lt;2000,1500,IF(G31&lt;2500,2000,IF(G31&lt;3000,2500,3000))))))))</f>
        <v>0</v>
      </c>
      <c r="AZ31" s="34">
        <v>0</v>
      </c>
      <c r="BA31" s="6">
        <f>AY31-AZ31</f>
        <v>0</v>
      </c>
      <c r="BB31" s="33" t="str">
        <f>IF(BA31=0,"geen actie",CONCATENATE("diploma uitschrijven: ",AY31," punten"))</f>
        <v>geen actie</v>
      </c>
      <c r="BC31" s="3">
        <v>31</v>
      </c>
    </row>
    <row r="32" spans="1:55" s="59" customFormat="1" hidden="1" x14ac:dyDescent="0.3">
      <c r="A32" s="3">
        <v>32</v>
      </c>
      <c r="B32" s="3" t="str">
        <f>IF(A32=BC32,"v","x")</f>
        <v>v</v>
      </c>
      <c r="C32" s="158"/>
      <c r="D32" s="152"/>
      <c r="E32" s="6"/>
      <c r="F32" s="6"/>
      <c r="G32" s="33">
        <f>SUM(J32+N32+R32+V32+Z32+AD32+AH32+AL32+AP32+AT32+AX32)</f>
        <v>0</v>
      </c>
      <c r="H32" s="6"/>
      <c r="I32" s="137">
        <f>2018-H32</f>
        <v>2018</v>
      </c>
      <c r="J32" s="17"/>
      <c r="K32" s="30">
        <v>1</v>
      </c>
      <c r="L32" s="30"/>
      <c r="M32" s="30"/>
      <c r="N32" s="31">
        <f>SUM(L32*10+M32)/K32*10</f>
        <v>0</v>
      </c>
      <c r="O32" s="30">
        <v>1</v>
      </c>
      <c r="P32" s="30"/>
      <c r="Q32" s="30"/>
      <c r="R32" s="31">
        <f>SUM(P32*10+Q32)/O32*10</f>
        <v>0</v>
      </c>
      <c r="S32" s="30">
        <v>1</v>
      </c>
      <c r="T32" s="30"/>
      <c r="U32" s="30"/>
      <c r="V32" s="31">
        <f>SUM(T32*10+U32)/S32*10</f>
        <v>0</v>
      </c>
      <c r="W32" s="30">
        <v>1</v>
      </c>
      <c r="X32" s="30"/>
      <c r="Y32" s="30"/>
      <c r="Z32" s="31">
        <f>SUM(X32*10+Y32)/W32*10</f>
        <v>0</v>
      </c>
      <c r="AA32" s="30">
        <v>1</v>
      </c>
      <c r="AB32" s="30"/>
      <c r="AC32" s="30"/>
      <c r="AD32" s="31">
        <f>SUM(AB32*10+AC32)/AA32*10</f>
        <v>0</v>
      </c>
      <c r="AE32" s="30">
        <v>1</v>
      </c>
      <c r="AF32" s="30"/>
      <c r="AG32" s="30"/>
      <c r="AH32" s="31">
        <f>SUM(AF32*10+AG32)/AE32*10</f>
        <v>0</v>
      </c>
      <c r="AI32" s="30">
        <v>1</v>
      </c>
      <c r="AJ32" s="30"/>
      <c r="AK32" s="30"/>
      <c r="AL32" s="31">
        <f>SUM(AJ32*10+AK32)/AI32*10</f>
        <v>0</v>
      </c>
      <c r="AM32" s="30">
        <v>1</v>
      </c>
      <c r="AN32" s="30"/>
      <c r="AO32" s="30"/>
      <c r="AP32" s="31">
        <f>SUM(AN32*10+AO32)/AM32*10</f>
        <v>0</v>
      </c>
      <c r="AQ32" s="30">
        <v>1</v>
      </c>
      <c r="AR32" s="30"/>
      <c r="AS32" s="30"/>
      <c r="AT32" s="31">
        <f>SUM(AR32*10+AS32)/AQ32*10</f>
        <v>0</v>
      </c>
      <c r="AU32" s="30">
        <v>1</v>
      </c>
      <c r="AV32" s="30"/>
      <c r="AW32" s="30"/>
      <c r="AX32" s="31">
        <f>SUM(AV32*10+AW32)/AU32*10</f>
        <v>0</v>
      </c>
      <c r="AY32" s="33">
        <f>IF(G32&lt;250,0,IF(G32&lt;500,250,IF(G32&lt;750,"500",IF(G32&lt;1000,750,IF(G32&lt;1500,1000,IF(G32&lt;2000,1500,IF(G32&lt;2500,2000,IF(G32&lt;3000,2500,3000))))))))</f>
        <v>0</v>
      </c>
      <c r="AZ32" s="34">
        <v>0</v>
      </c>
      <c r="BA32" s="6">
        <f>AY32-AZ32</f>
        <v>0</v>
      </c>
      <c r="BB32" s="33" t="str">
        <f>IF(BA32=0,"geen actie",CONCATENATE("diploma uitschrijven: ",AY32," punten"))</f>
        <v>geen actie</v>
      </c>
      <c r="BC32" s="3">
        <v>32</v>
      </c>
    </row>
    <row r="33" spans="1:55" s="59" customFormat="1" ht="14.25" hidden="1" customHeight="1" x14ac:dyDescent="0.3">
      <c r="A33" s="3">
        <v>33</v>
      </c>
      <c r="B33" s="3" t="str">
        <f>IF(A33=BC33,"v","x")</f>
        <v>v</v>
      </c>
      <c r="C33" s="158"/>
      <c r="D33" s="152"/>
      <c r="E33" s="6"/>
      <c r="F33" s="6"/>
      <c r="G33" s="33">
        <f>SUM(J33+N33+R33+V33+Z33+AD33+AH33+AL33+AP33+AT33+AX33)</f>
        <v>0</v>
      </c>
      <c r="H33" s="6"/>
      <c r="I33" s="137">
        <f>2018-H33</f>
        <v>2018</v>
      </c>
      <c r="J33" s="17"/>
      <c r="K33" s="30">
        <v>1</v>
      </c>
      <c r="L33" s="30"/>
      <c r="M33" s="30"/>
      <c r="N33" s="31">
        <f>SUM(L33*10+M33)/K33*10</f>
        <v>0</v>
      </c>
      <c r="O33" s="30">
        <v>1</v>
      </c>
      <c r="P33" s="30"/>
      <c r="Q33" s="30"/>
      <c r="R33" s="31">
        <f>SUM(P33*10+Q33)/O33*10</f>
        <v>0</v>
      </c>
      <c r="S33" s="30">
        <v>1</v>
      </c>
      <c r="T33" s="30"/>
      <c r="U33" s="30"/>
      <c r="V33" s="31">
        <f>SUM(T33*10+U33)/S33*10</f>
        <v>0</v>
      </c>
      <c r="W33" s="30">
        <v>1</v>
      </c>
      <c r="X33" s="30"/>
      <c r="Y33" s="30"/>
      <c r="Z33" s="31">
        <f>SUM(X33*10+Y33)/W33*10</f>
        <v>0</v>
      </c>
      <c r="AA33" s="30">
        <v>1</v>
      </c>
      <c r="AB33" s="30"/>
      <c r="AC33" s="30"/>
      <c r="AD33" s="31">
        <f>SUM(AB33*10+AC33)/AA33*10</f>
        <v>0</v>
      </c>
      <c r="AE33" s="30">
        <v>1</v>
      </c>
      <c r="AF33" s="30"/>
      <c r="AG33" s="30"/>
      <c r="AH33" s="31">
        <f>SUM(AF33*10+AG33)/AE33*10</f>
        <v>0</v>
      </c>
      <c r="AI33" s="30">
        <v>1</v>
      </c>
      <c r="AJ33" s="30"/>
      <c r="AK33" s="30"/>
      <c r="AL33" s="31">
        <f>SUM(AJ33*10+AK33)/AI33*10</f>
        <v>0</v>
      </c>
      <c r="AM33" s="30">
        <v>1</v>
      </c>
      <c r="AN33" s="30"/>
      <c r="AO33" s="30"/>
      <c r="AP33" s="31">
        <f>SUM(AN33*10+AO33)/AM33*10</f>
        <v>0</v>
      </c>
      <c r="AQ33" s="30">
        <v>1</v>
      </c>
      <c r="AR33" s="30"/>
      <c r="AS33" s="30"/>
      <c r="AT33" s="31">
        <f>SUM(AR33*10+AS33)/AQ33*10</f>
        <v>0</v>
      </c>
      <c r="AU33" s="30">
        <v>1</v>
      </c>
      <c r="AV33" s="30"/>
      <c r="AW33" s="30"/>
      <c r="AX33" s="31">
        <f>SUM(AV33*10+AW33)/AU33*10</f>
        <v>0</v>
      </c>
      <c r="AY33" s="33">
        <f>IF(G33&lt;250,0,IF(G33&lt;500,250,IF(G33&lt;750,"500",IF(G33&lt;1000,750,IF(G33&lt;1500,1000,IF(G33&lt;2000,1500,IF(G33&lt;2500,2000,IF(G33&lt;3000,2500,3000))))))))</f>
        <v>0</v>
      </c>
      <c r="AZ33" s="34">
        <v>0</v>
      </c>
      <c r="BA33" s="6">
        <f>AY33-AZ33</f>
        <v>0</v>
      </c>
      <c r="BB33" s="33" t="str">
        <f>IF(BA33=0,"geen actie",CONCATENATE("diploma uitschrijven: ",AY33," punten"))</f>
        <v>geen actie</v>
      </c>
      <c r="BC33" s="3">
        <v>33</v>
      </c>
    </row>
    <row r="34" spans="1:55" s="59" customFormat="1" ht="16.2" hidden="1" customHeight="1" x14ac:dyDescent="0.3">
      <c r="A34" s="3">
        <v>34</v>
      </c>
      <c r="B34" s="3" t="str">
        <f>IF(A34=BC34,"v","x")</f>
        <v>v</v>
      </c>
      <c r="C34" s="158"/>
      <c r="D34" s="152"/>
      <c r="E34" s="6"/>
      <c r="F34" s="6"/>
      <c r="G34" s="33">
        <f>SUM(J34+N34+R34+V34+Z34+AD34+AH34+AL34+AP34+AT34+AX34)</f>
        <v>0</v>
      </c>
      <c r="H34" s="6"/>
      <c r="I34" s="137">
        <f>2018-H34</f>
        <v>2018</v>
      </c>
      <c r="J34" s="17"/>
      <c r="K34" s="30">
        <v>1</v>
      </c>
      <c r="L34" s="30"/>
      <c r="M34" s="30"/>
      <c r="N34" s="31">
        <f>SUM(L34*10+M34)/K34*10</f>
        <v>0</v>
      </c>
      <c r="O34" s="30">
        <v>1</v>
      </c>
      <c r="P34" s="30"/>
      <c r="Q34" s="30"/>
      <c r="R34" s="31">
        <f>SUM(P34*10+Q34)/O34*10</f>
        <v>0</v>
      </c>
      <c r="S34" s="30">
        <v>1</v>
      </c>
      <c r="T34" s="30"/>
      <c r="U34" s="30"/>
      <c r="V34" s="31">
        <f>SUM(T34*10+U34)/S34*10</f>
        <v>0</v>
      </c>
      <c r="W34" s="30">
        <v>1</v>
      </c>
      <c r="X34" s="30"/>
      <c r="Y34" s="30"/>
      <c r="Z34" s="31">
        <f>SUM(X34*10+Y34)/W34*10</f>
        <v>0</v>
      </c>
      <c r="AA34" s="30">
        <v>1</v>
      </c>
      <c r="AB34" s="30"/>
      <c r="AC34" s="30"/>
      <c r="AD34" s="31">
        <f>SUM(AB34*10+AC34)/AA34*10</f>
        <v>0</v>
      </c>
      <c r="AE34" s="30">
        <v>1</v>
      </c>
      <c r="AF34" s="30"/>
      <c r="AG34" s="30"/>
      <c r="AH34" s="31">
        <f>SUM(AF34*10+AG34)/AE34*10</f>
        <v>0</v>
      </c>
      <c r="AI34" s="30">
        <v>1</v>
      </c>
      <c r="AJ34" s="30"/>
      <c r="AK34" s="30"/>
      <c r="AL34" s="31">
        <f>SUM(AJ34*10+AK34)/AI34*10</f>
        <v>0</v>
      </c>
      <c r="AM34" s="30">
        <v>1</v>
      </c>
      <c r="AN34" s="30"/>
      <c r="AO34" s="30"/>
      <c r="AP34" s="31">
        <f>SUM(AN34*10+AO34)/AM34*10</f>
        <v>0</v>
      </c>
      <c r="AQ34" s="30">
        <v>1</v>
      </c>
      <c r="AR34" s="30"/>
      <c r="AS34" s="30"/>
      <c r="AT34" s="31">
        <f>SUM(AR34*10+AS34)/AQ34*10</f>
        <v>0</v>
      </c>
      <c r="AU34" s="30">
        <v>1</v>
      </c>
      <c r="AV34" s="30"/>
      <c r="AW34" s="30"/>
      <c r="AX34" s="31">
        <f>SUM(AV34*10+AW34)/AU34*10</f>
        <v>0</v>
      </c>
      <c r="AY34" s="33">
        <f>IF(G34&lt;250,0,IF(G34&lt;500,250,IF(G34&lt;750,"500",IF(G34&lt;1000,750,IF(G34&lt;1500,1000,IF(G34&lt;2000,1500,IF(G34&lt;2500,2000,IF(G34&lt;3000,2500,3000))))))))</f>
        <v>0</v>
      </c>
      <c r="AZ34" s="34">
        <v>0</v>
      </c>
      <c r="BA34" s="6">
        <f>AY34-AZ34</f>
        <v>0</v>
      </c>
      <c r="BB34" s="33" t="str">
        <f>IF(BA34=0,"geen actie",CONCATENATE("diploma uitschrijven: ",AY34," punten"))</f>
        <v>geen actie</v>
      </c>
      <c r="BC34" s="3">
        <v>34</v>
      </c>
    </row>
    <row r="35" spans="1:55" s="59" customFormat="1" ht="15.75" hidden="1" customHeight="1" x14ac:dyDescent="0.3">
      <c r="A35" s="3">
        <v>35</v>
      </c>
      <c r="B35" s="3" t="str">
        <f>IF(A35=BC35,"v","x")</f>
        <v>v</v>
      </c>
      <c r="C35" s="158"/>
      <c r="D35" s="152"/>
      <c r="E35" s="6"/>
      <c r="F35" s="6"/>
      <c r="G35" s="33">
        <f>SUM(J35+N35+R35+V35+Z35+AD35+AH35+AL35+AP35+AT35+AX35)</f>
        <v>0</v>
      </c>
      <c r="H35" s="6"/>
      <c r="I35" s="137">
        <f>2018-H35</f>
        <v>2018</v>
      </c>
      <c r="J35" s="17"/>
      <c r="K35" s="30">
        <v>1</v>
      </c>
      <c r="L35" s="30"/>
      <c r="M35" s="30"/>
      <c r="N35" s="31">
        <f>SUM(L35*10+M35)/K35*10</f>
        <v>0</v>
      </c>
      <c r="O35" s="30">
        <v>1</v>
      </c>
      <c r="P35" s="30"/>
      <c r="Q35" s="30"/>
      <c r="R35" s="31">
        <f>SUM(P35*10+Q35)/O35*10</f>
        <v>0</v>
      </c>
      <c r="S35" s="30">
        <v>1</v>
      </c>
      <c r="T35" s="30"/>
      <c r="U35" s="30"/>
      <c r="V35" s="31">
        <f>SUM(T35*10+U35)/S35*10</f>
        <v>0</v>
      </c>
      <c r="W35" s="30">
        <v>1</v>
      </c>
      <c r="X35" s="30"/>
      <c r="Y35" s="30"/>
      <c r="Z35" s="31">
        <f>SUM(X35*10+Y35)/W35*10</f>
        <v>0</v>
      </c>
      <c r="AA35" s="30">
        <v>1</v>
      </c>
      <c r="AB35" s="30"/>
      <c r="AC35" s="30"/>
      <c r="AD35" s="31">
        <f>SUM(AB35*10+AC35)/AA35*10</f>
        <v>0</v>
      </c>
      <c r="AE35" s="30">
        <v>1</v>
      </c>
      <c r="AF35" s="30"/>
      <c r="AG35" s="30"/>
      <c r="AH35" s="31">
        <f>SUM(AF35*10+AG35)/AE35*10</f>
        <v>0</v>
      </c>
      <c r="AI35" s="30">
        <v>1</v>
      </c>
      <c r="AJ35" s="30"/>
      <c r="AK35" s="30"/>
      <c r="AL35" s="31">
        <f>SUM(AJ35*10+AK35)/AI35*10</f>
        <v>0</v>
      </c>
      <c r="AM35" s="30">
        <v>1</v>
      </c>
      <c r="AN35" s="30"/>
      <c r="AO35" s="30"/>
      <c r="AP35" s="31">
        <f>SUM(AN35*10+AO35)/AM35*10</f>
        <v>0</v>
      </c>
      <c r="AQ35" s="30">
        <v>1</v>
      </c>
      <c r="AR35" s="30"/>
      <c r="AS35" s="30"/>
      <c r="AT35" s="31">
        <f>SUM(AR35*10+AS35)/AQ35*10</f>
        <v>0</v>
      </c>
      <c r="AU35" s="30">
        <v>1</v>
      </c>
      <c r="AV35" s="30"/>
      <c r="AW35" s="30"/>
      <c r="AX35" s="31">
        <f>SUM(AV35*10+AW35)/AU35*10</f>
        <v>0</v>
      </c>
      <c r="AY35" s="33">
        <f>IF(G35&lt;250,0,IF(G35&lt;500,250,IF(G35&lt;750,"500",IF(G35&lt;1000,750,IF(G35&lt;1500,1000,IF(G35&lt;2000,1500,IF(G35&lt;2500,2000,IF(G35&lt;3000,2500,3000))))))))</f>
        <v>0</v>
      </c>
      <c r="AZ35" s="34">
        <v>0</v>
      </c>
      <c r="BA35" s="6">
        <f>AY35-AZ35</f>
        <v>0</v>
      </c>
      <c r="BB35" s="33" t="str">
        <f>IF(BA35=0,"geen actie",CONCATENATE("diploma uitschrijven: ",AY35," punten"))</f>
        <v>geen actie</v>
      </c>
      <c r="BC35" s="3">
        <v>35</v>
      </c>
    </row>
    <row r="36" spans="1:55" s="59" customFormat="1" ht="14.25" hidden="1" customHeight="1" x14ac:dyDescent="0.3">
      <c r="A36" s="3">
        <v>36</v>
      </c>
      <c r="B36" s="3" t="str">
        <f>IF(A36=BC36,"v","x")</f>
        <v>v</v>
      </c>
      <c r="C36" s="158"/>
      <c r="D36" s="152"/>
      <c r="E36" s="6"/>
      <c r="F36" s="6"/>
      <c r="G36" s="33">
        <f>SUM(J36+N36+R36+V36+Z36+AD36+AH36+AL36+AP36+AT36+AX36)</f>
        <v>0</v>
      </c>
      <c r="H36" s="6"/>
      <c r="I36" s="137">
        <f>2018-H36</f>
        <v>2018</v>
      </c>
      <c r="J36" s="17"/>
      <c r="K36" s="30">
        <v>1</v>
      </c>
      <c r="L36" s="30"/>
      <c r="M36" s="30"/>
      <c r="N36" s="31">
        <f>SUM(L36*10+M36)/K36*10</f>
        <v>0</v>
      </c>
      <c r="O36" s="30">
        <v>1</v>
      </c>
      <c r="P36" s="30"/>
      <c r="Q36" s="30"/>
      <c r="R36" s="31">
        <f>SUM(P36*10+Q36)/O36*10</f>
        <v>0</v>
      </c>
      <c r="S36" s="30">
        <v>1</v>
      </c>
      <c r="T36" s="30"/>
      <c r="U36" s="30"/>
      <c r="V36" s="31">
        <f>SUM(T36*10+U36)/S36*10</f>
        <v>0</v>
      </c>
      <c r="W36" s="30">
        <v>1</v>
      </c>
      <c r="X36" s="30"/>
      <c r="Y36" s="30"/>
      <c r="Z36" s="31">
        <f>SUM(X36*10+Y36)/W36*10</f>
        <v>0</v>
      </c>
      <c r="AA36" s="30">
        <v>1</v>
      </c>
      <c r="AB36" s="30"/>
      <c r="AC36" s="30"/>
      <c r="AD36" s="31">
        <f>SUM(AB36*10+AC36)/AA36*10</f>
        <v>0</v>
      </c>
      <c r="AE36" s="30">
        <v>1</v>
      </c>
      <c r="AF36" s="30"/>
      <c r="AG36" s="30"/>
      <c r="AH36" s="31">
        <f>SUM(AF36*10+AG36)/AE36*10</f>
        <v>0</v>
      </c>
      <c r="AI36" s="30">
        <v>1</v>
      </c>
      <c r="AJ36" s="30"/>
      <c r="AK36" s="30"/>
      <c r="AL36" s="31">
        <f>SUM(AJ36*10+AK36)/AI36*10</f>
        <v>0</v>
      </c>
      <c r="AM36" s="30">
        <v>1</v>
      </c>
      <c r="AN36" s="30"/>
      <c r="AO36" s="30"/>
      <c r="AP36" s="31">
        <f>SUM(AN36*10+AO36)/AM36*10</f>
        <v>0</v>
      </c>
      <c r="AQ36" s="30">
        <v>1</v>
      </c>
      <c r="AR36" s="30"/>
      <c r="AS36" s="30"/>
      <c r="AT36" s="31">
        <f>SUM(AR36*10+AS36)/AQ36*10</f>
        <v>0</v>
      </c>
      <c r="AU36" s="30">
        <v>1</v>
      </c>
      <c r="AV36" s="30"/>
      <c r="AW36" s="30"/>
      <c r="AX36" s="31">
        <f>SUM(AV36*10+AW36)/AU36*10</f>
        <v>0</v>
      </c>
      <c r="AY36" s="33">
        <f>IF(G36&lt;250,0,IF(G36&lt;500,250,IF(G36&lt;750,"500",IF(G36&lt;1000,750,IF(G36&lt;1500,1000,IF(G36&lt;2000,1500,IF(G36&lt;2500,2000,IF(G36&lt;3000,2500,3000))))))))</f>
        <v>0</v>
      </c>
      <c r="AZ36" s="34">
        <v>0</v>
      </c>
      <c r="BA36" s="6">
        <f>AY36-AZ36</f>
        <v>0</v>
      </c>
      <c r="BB36" s="33" t="str">
        <f>IF(BA36=0,"geen actie",CONCATENATE("diploma uitschrijven: ",AY36," punten"))</f>
        <v>geen actie</v>
      </c>
      <c r="BC36" s="3">
        <v>36</v>
      </c>
    </row>
    <row r="37" spans="1:55" s="59" customFormat="1" ht="15.45" hidden="1" customHeight="1" x14ac:dyDescent="0.3">
      <c r="A37" s="3">
        <v>37</v>
      </c>
      <c r="B37" s="3" t="str">
        <f>IF(A37=BC37,"v","x")</f>
        <v>v</v>
      </c>
      <c r="C37" s="158"/>
      <c r="D37" s="152"/>
      <c r="E37" s="6"/>
      <c r="F37" s="6"/>
      <c r="G37" s="33">
        <f>SUM(J37+N37+R37+V37+Z37+AD37+AH37+AL37+AP37+AT37+AX37)</f>
        <v>0</v>
      </c>
      <c r="H37" s="6"/>
      <c r="I37" s="137">
        <f>2018-H37</f>
        <v>2018</v>
      </c>
      <c r="J37" s="17"/>
      <c r="K37" s="30">
        <v>1</v>
      </c>
      <c r="L37" s="30"/>
      <c r="M37" s="30"/>
      <c r="N37" s="31">
        <f>SUM(L37*10+M37)/K37*10</f>
        <v>0</v>
      </c>
      <c r="O37" s="30">
        <v>1</v>
      </c>
      <c r="P37" s="30"/>
      <c r="Q37" s="30"/>
      <c r="R37" s="31">
        <f>SUM(P37*10+Q37)/O37*10</f>
        <v>0</v>
      </c>
      <c r="S37" s="30">
        <v>1</v>
      </c>
      <c r="T37" s="30"/>
      <c r="U37" s="30"/>
      <c r="V37" s="31">
        <f>SUM(T37*10+U37)/S37*10</f>
        <v>0</v>
      </c>
      <c r="W37" s="30">
        <v>1</v>
      </c>
      <c r="X37" s="30"/>
      <c r="Y37" s="30"/>
      <c r="Z37" s="31">
        <f>SUM(X37*10+Y37)/W37*10</f>
        <v>0</v>
      </c>
      <c r="AA37" s="30">
        <v>1</v>
      </c>
      <c r="AB37" s="30"/>
      <c r="AC37" s="30"/>
      <c r="AD37" s="31">
        <f>SUM(AB37*10+AC37)/AA37*10</f>
        <v>0</v>
      </c>
      <c r="AE37" s="30">
        <v>1</v>
      </c>
      <c r="AF37" s="30"/>
      <c r="AG37" s="30"/>
      <c r="AH37" s="31">
        <f>SUM(AF37*10+AG37)/AE37*10</f>
        <v>0</v>
      </c>
      <c r="AI37" s="30">
        <v>1</v>
      </c>
      <c r="AJ37" s="30"/>
      <c r="AK37" s="30"/>
      <c r="AL37" s="31">
        <f>SUM(AJ37*10+AK37)/AI37*10</f>
        <v>0</v>
      </c>
      <c r="AM37" s="30">
        <v>1</v>
      </c>
      <c r="AN37" s="30"/>
      <c r="AO37" s="30"/>
      <c r="AP37" s="31">
        <f>SUM(AN37*10+AO37)/AM37*10</f>
        <v>0</v>
      </c>
      <c r="AQ37" s="30">
        <v>1</v>
      </c>
      <c r="AR37" s="30"/>
      <c r="AS37" s="30"/>
      <c r="AT37" s="31">
        <f>SUM(AR37*10+AS37)/AQ37*10</f>
        <v>0</v>
      </c>
      <c r="AU37" s="30">
        <v>1</v>
      </c>
      <c r="AV37" s="30"/>
      <c r="AW37" s="30"/>
      <c r="AX37" s="31">
        <f>SUM(AV37*10+AW37)/AU37*10</f>
        <v>0</v>
      </c>
      <c r="AY37" s="33">
        <f>IF(G37&lt;250,0,IF(G37&lt;500,250,IF(G37&lt;750,"500",IF(G37&lt;1000,750,IF(G37&lt;1500,1000,IF(G37&lt;2000,1500,IF(G37&lt;2500,2000,IF(G37&lt;3000,2500,3000))))))))</f>
        <v>0</v>
      </c>
      <c r="AZ37" s="34">
        <v>0</v>
      </c>
      <c r="BA37" s="6">
        <f>AY37-AZ37</f>
        <v>0</v>
      </c>
      <c r="BB37" s="33" t="str">
        <f>IF(BA37=0,"geen actie",CONCATENATE("diploma uitschrijven: ",AY37," punten"))</f>
        <v>geen actie</v>
      </c>
      <c r="BC37" s="3">
        <v>37</v>
      </c>
    </row>
    <row r="38" spans="1:55" s="59" customFormat="1" hidden="1" x14ac:dyDescent="0.3">
      <c r="A38" s="3">
        <v>38</v>
      </c>
      <c r="B38" s="3" t="str">
        <f>IF(A38=BC38,"v","x")</f>
        <v>v</v>
      </c>
      <c r="C38" s="158"/>
      <c r="D38" s="152"/>
      <c r="E38" s="6"/>
      <c r="F38" s="6"/>
      <c r="G38" s="33">
        <f>SUM(J38+N38+R38+V38+Z38+AD38+AH38+AL38+AP38+AT38+AX38)</f>
        <v>0</v>
      </c>
      <c r="H38" s="6"/>
      <c r="I38" s="137">
        <f>2018-H38</f>
        <v>2018</v>
      </c>
      <c r="J38" s="17"/>
      <c r="K38" s="30">
        <v>1</v>
      </c>
      <c r="L38" s="30"/>
      <c r="M38" s="30"/>
      <c r="N38" s="31">
        <f>SUM(L38*10+M38)/K38*10</f>
        <v>0</v>
      </c>
      <c r="O38" s="30">
        <v>1</v>
      </c>
      <c r="P38" s="30"/>
      <c r="Q38" s="30"/>
      <c r="R38" s="31">
        <f>SUM(P38*10+Q38)/O38*10</f>
        <v>0</v>
      </c>
      <c r="S38" s="30">
        <v>1</v>
      </c>
      <c r="T38" s="30"/>
      <c r="U38" s="30"/>
      <c r="V38" s="31">
        <f>SUM(T38*10+U38)/S38*10</f>
        <v>0</v>
      </c>
      <c r="W38" s="30">
        <v>1</v>
      </c>
      <c r="X38" s="30"/>
      <c r="Y38" s="30"/>
      <c r="Z38" s="31">
        <f>SUM(X38*10+Y38)/W38*10</f>
        <v>0</v>
      </c>
      <c r="AA38" s="30">
        <v>1</v>
      </c>
      <c r="AB38" s="30"/>
      <c r="AC38" s="30"/>
      <c r="AD38" s="31">
        <f>SUM(AB38*10+AC38)/AA38*10</f>
        <v>0</v>
      </c>
      <c r="AE38" s="30">
        <v>1</v>
      </c>
      <c r="AF38" s="30"/>
      <c r="AG38" s="30"/>
      <c r="AH38" s="31">
        <f>SUM(AF38*10+AG38)/AE38*10</f>
        <v>0</v>
      </c>
      <c r="AI38" s="30">
        <v>1</v>
      </c>
      <c r="AJ38" s="30"/>
      <c r="AK38" s="30"/>
      <c r="AL38" s="31">
        <f>SUM(AJ38*10+AK38)/AI38*10</f>
        <v>0</v>
      </c>
      <c r="AM38" s="30">
        <v>1</v>
      </c>
      <c r="AN38" s="30"/>
      <c r="AO38" s="30"/>
      <c r="AP38" s="31">
        <f>SUM(AN38*10+AO38)/AM38*10</f>
        <v>0</v>
      </c>
      <c r="AQ38" s="30">
        <v>1</v>
      </c>
      <c r="AR38" s="30"/>
      <c r="AS38" s="30"/>
      <c r="AT38" s="31">
        <f>SUM(AR38*10+AS38)/AQ38*10</f>
        <v>0</v>
      </c>
      <c r="AU38" s="30">
        <v>1</v>
      </c>
      <c r="AV38" s="30"/>
      <c r="AW38" s="30"/>
      <c r="AX38" s="31">
        <f>SUM(AV38*10+AW38)/AU38*10</f>
        <v>0</v>
      </c>
      <c r="AY38" s="33">
        <f>IF(G38&lt;250,0,IF(G38&lt;500,250,IF(G38&lt;750,"500",IF(G38&lt;1000,750,IF(G38&lt;1500,1000,IF(G38&lt;2000,1500,IF(G38&lt;2500,2000,IF(G38&lt;3000,2500,3000))))))))</f>
        <v>0</v>
      </c>
      <c r="AZ38" s="34">
        <v>0</v>
      </c>
      <c r="BA38" s="6">
        <f>AY38-AZ38</f>
        <v>0</v>
      </c>
      <c r="BB38" s="33" t="str">
        <f>IF(BA38=0,"geen actie",CONCATENATE("diploma uitschrijven: ",AY38," punten"))</f>
        <v>geen actie</v>
      </c>
      <c r="BC38" s="3">
        <v>38</v>
      </c>
    </row>
    <row r="39" spans="1:55" s="59" customFormat="1" ht="15.45" hidden="1" customHeight="1" x14ac:dyDescent="0.3">
      <c r="A39" s="3">
        <v>39</v>
      </c>
      <c r="B39" s="3" t="str">
        <f>IF(A39=BC39,"v","x")</f>
        <v>v</v>
      </c>
      <c r="C39" s="158"/>
      <c r="D39" s="152"/>
      <c r="E39" s="6"/>
      <c r="F39" s="6"/>
      <c r="G39" s="33">
        <f>SUM(J39+N39+R39+V39+Z39+AD39+AH39+AL39+AP39+AT39+AX39)</f>
        <v>0</v>
      </c>
      <c r="H39" s="6"/>
      <c r="I39" s="137">
        <f>2018-H39</f>
        <v>2018</v>
      </c>
      <c r="J39" s="17"/>
      <c r="K39" s="30">
        <v>1</v>
      </c>
      <c r="L39" s="30"/>
      <c r="M39" s="30"/>
      <c r="N39" s="31">
        <f>SUM(L39*10+M39)/K39*10</f>
        <v>0</v>
      </c>
      <c r="O39" s="30">
        <v>1</v>
      </c>
      <c r="P39" s="30"/>
      <c r="Q39" s="30"/>
      <c r="R39" s="31">
        <f>SUM(P39*10+Q39)/O39*10</f>
        <v>0</v>
      </c>
      <c r="S39" s="30">
        <v>1</v>
      </c>
      <c r="T39" s="30"/>
      <c r="U39" s="30"/>
      <c r="V39" s="31">
        <f>SUM(T39*10+U39)/S39*10</f>
        <v>0</v>
      </c>
      <c r="W39" s="30">
        <v>1</v>
      </c>
      <c r="X39" s="30"/>
      <c r="Y39" s="30"/>
      <c r="Z39" s="31">
        <f>SUM(X39*10+Y39)/W39*10</f>
        <v>0</v>
      </c>
      <c r="AA39" s="30">
        <v>1</v>
      </c>
      <c r="AB39" s="30"/>
      <c r="AC39" s="30"/>
      <c r="AD39" s="31">
        <f>SUM(AB39*10+AC39)/AA39*10</f>
        <v>0</v>
      </c>
      <c r="AE39" s="30">
        <v>1</v>
      </c>
      <c r="AF39" s="30"/>
      <c r="AG39" s="30"/>
      <c r="AH39" s="31">
        <f>SUM(AF39*10+AG39)/AE39*10</f>
        <v>0</v>
      </c>
      <c r="AI39" s="30">
        <v>1</v>
      </c>
      <c r="AJ39" s="30"/>
      <c r="AK39" s="30"/>
      <c r="AL39" s="31">
        <f>SUM(AJ39*10+AK39)/AI39*10</f>
        <v>0</v>
      </c>
      <c r="AM39" s="30">
        <v>1</v>
      </c>
      <c r="AN39" s="30"/>
      <c r="AO39" s="30"/>
      <c r="AP39" s="31">
        <f>SUM(AN39*10+AO39)/AM39*10</f>
        <v>0</v>
      </c>
      <c r="AQ39" s="30">
        <v>1</v>
      </c>
      <c r="AR39" s="30"/>
      <c r="AS39" s="30"/>
      <c r="AT39" s="31">
        <f>SUM(AR39*10+AS39)/AQ39*10</f>
        <v>0</v>
      </c>
      <c r="AU39" s="30">
        <v>1</v>
      </c>
      <c r="AV39" s="30"/>
      <c r="AW39" s="30"/>
      <c r="AX39" s="31">
        <f>SUM(AV39*10+AW39)/AU39*10</f>
        <v>0</v>
      </c>
      <c r="AY39" s="33">
        <f>IF(G39&lt;250,0,IF(G39&lt;500,250,IF(G39&lt;750,"500",IF(G39&lt;1000,750,IF(G39&lt;1500,1000,IF(G39&lt;2000,1500,IF(G39&lt;2500,2000,IF(G39&lt;3000,2500,3000))))))))</f>
        <v>0</v>
      </c>
      <c r="AZ39" s="34">
        <v>0</v>
      </c>
      <c r="BA39" s="6">
        <f>AY39-AZ39</f>
        <v>0</v>
      </c>
      <c r="BB39" s="33" t="str">
        <f>IF(BA39=0,"geen actie",CONCATENATE("diploma uitschrijven: ",AY39," punten"))</f>
        <v>geen actie</v>
      </c>
      <c r="BC39" s="3">
        <v>39</v>
      </c>
    </row>
    <row r="40" spans="1:55" s="59" customFormat="1" ht="16.2" hidden="1" customHeight="1" x14ac:dyDescent="0.3">
      <c r="A40" s="3">
        <v>40</v>
      </c>
      <c r="B40" s="3" t="str">
        <f>IF(A40=BC40,"v","x")</f>
        <v>v</v>
      </c>
      <c r="C40" s="158"/>
      <c r="D40" s="152"/>
      <c r="E40" s="6"/>
      <c r="F40" s="6"/>
      <c r="G40" s="33">
        <f>SUM(J40+N40+R40+V40+Z40+AD40+AH40+AL40+AP40+AT40+AX40)</f>
        <v>0</v>
      </c>
      <c r="H40" s="6"/>
      <c r="I40" s="137">
        <f>2018-H40</f>
        <v>2018</v>
      </c>
      <c r="J40" s="17"/>
      <c r="K40" s="30">
        <v>1</v>
      </c>
      <c r="L40" s="30"/>
      <c r="M40" s="30"/>
      <c r="N40" s="31">
        <f>SUM(L40*10+M40)/K40*10</f>
        <v>0</v>
      </c>
      <c r="O40" s="30">
        <v>1</v>
      </c>
      <c r="P40" s="30"/>
      <c r="Q40" s="30"/>
      <c r="R40" s="31">
        <f>SUM(P40*10+Q40)/O40*10</f>
        <v>0</v>
      </c>
      <c r="S40" s="30">
        <v>1</v>
      </c>
      <c r="T40" s="30"/>
      <c r="U40" s="30"/>
      <c r="V40" s="31">
        <f>SUM(T40*10+U40)/S40*10</f>
        <v>0</v>
      </c>
      <c r="W40" s="30">
        <v>1</v>
      </c>
      <c r="X40" s="30"/>
      <c r="Y40" s="30"/>
      <c r="Z40" s="31">
        <f>SUM(X40*10+Y40)/W40*10</f>
        <v>0</v>
      </c>
      <c r="AA40" s="30">
        <v>1</v>
      </c>
      <c r="AB40" s="30"/>
      <c r="AC40" s="30"/>
      <c r="AD40" s="31">
        <f>SUM(AB40*10+AC40)/AA40*10</f>
        <v>0</v>
      </c>
      <c r="AE40" s="30">
        <v>1</v>
      </c>
      <c r="AF40" s="30"/>
      <c r="AG40" s="30"/>
      <c r="AH40" s="31">
        <f>SUM(AF40*10+AG40)/AE40*10</f>
        <v>0</v>
      </c>
      <c r="AI40" s="30">
        <v>1</v>
      </c>
      <c r="AJ40" s="30"/>
      <c r="AK40" s="30"/>
      <c r="AL40" s="31">
        <f>SUM(AJ40*10+AK40)/AI40*10</f>
        <v>0</v>
      </c>
      <c r="AM40" s="30">
        <v>1</v>
      </c>
      <c r="AN40" s="30"/>
      <c r="AO40" s="30"/>
      <c r="AP40" s="31">
        <f>SUM(AN40*10+AO40)/AM40*10</f>
        <v>0</v>
      </c>
      <c r="AQ40" s="30">
        <v>1</v>
      </c>
      <c r="AR40" s="30"/>
      <c r="AS40" s="30"/>
      <c r="AT40" s="31">
        <f>SUM(AR40*10+AS40)/AQ40*10</f>
        <v>0</v>
      </c>
      <c r="AU40" s="30">
        <v>1</v>
      </c>
      <c r="AV40" s="30"/>
      <c r="AW40" s="30"/>
      <c r="AX40" s="31">
        <f>SUM(AV40*10+AW40)/AU40*10</f>
        <v>0</v>
      </c>
      <c r="AY40" s="33">
        <f>IF(G40&lt;250,0,IF(G40&lt;500,250,IF(G40&lt;750,"500",IF(G40&lt;1000,750,IF(G40&lt;1500,1000,IF(G40&lt;2000,1500,IF(G40&lt;2500,2000,IF(G40&lt;3000,2500,3000))))))))</f>
        <v>0</v>
      </c>
      <c r="AZ40" s="34">
        <v>0</v>
      </c>
      <c r="BA40" s="6">
        <f>AY40-AZ40</f>
        <v>0</v>
      </c>
      <c r="BB40" s="33" t="str">
        <f>IF(BA40=0,"geen actie",CONCATENATE("diploma uitschrijven: ",AY40," punten"))</f>
        <v>geen actie</v>
      </c>
      <c r="BC40" s="3">
        <v>40</v>
      </c>
    </row>
    <row r="41" spans="1:55" s="59" customFormat="1" ht="15.45" hidden="1" customHeight="1" x14ac:dyDescent="0.3">
      <c r="A41" s="3">
        <v>41</v>
      </c>
      <c r="B41" s="3" t="str">
        <f>IF(A41=BC41,"v","x")</f>
        <v>v</v>
      </c>
      <c r="C41" s="158"/>
      <c r="D41" s="152"/>
      <c r="E41" s="6"/>
      <c r="F41" s="6"/>
      <c r="G41" s="33">
        <f>SUM(J41+N41+R41+V41+Z41+AD41+AH41+AL41+AP41+AT41+AX41)</f>
        <v>0</v>
      </c>
      <c r="H41" s="6"/>
      <c r="I41" s="137">
        <f>2018-H41</f>
        <v>2018</v>
      </c>
      <c r="J41" s="17"/>
      <c r="K41" s="30">
        <v>1</v>
      </c>
      <c r="L41" s="30"/>
      <c r="M41" s="30"/>
      <c r="N41" s="31">
        <f>SUM(L41*10+M41)/K41*10</f>
        <v>0</v>
      </c>
      <c r="O41" s="30">
        <v>1</v>
      </c>
      <c r="P41" s="30"/>
      <c r="Q41" s="30"/>
      <c r="R41" s="31">
        <f>SUM(P41*10+Q41)/O41*10</f>
        <v>0</v>
      </c>
      <c r="S41" s="30">
        <v>1</v>
      </c>
      <c r="T41" s="30"/>
      <c r="U41" s="30"/>
      <c r="V41" s="31">
        <f>SUM(T41*10+U41)/S41*10</f>
        <v>0</v>
      </c>
      <c r="W41" s="30">
        <v>1</v>
      </c>
      <c r="X41" s="30"/>
      <c r="Y41" s="30"/>
      <c r="Z41" s="31">
        <f>SUM(X41*10+Y41)/W41*10</f>
        <v>0</v>
      </c>
      <c r="AA41" s="30">
        <v>1</v>
      </c>
      <c r="AB41" s="30"/>
      <c r="AC41" s="30"/>
      <c r="AD41" s="31">
        <f>SUM(AB41*10+AC41)/AA41*10</f>
        <v>0</v>
      </c>
      <c r="AE41" s="30">
        <v>1</v>
      </c>
      <c r="AF41" s="30"/>
      <c r="AG41" s="30"/>
      <c r="AH41" s="31">
        <f>SUM(AF41*10+AG41)/AE41*10</f>
        <v>0</v>
      </c>
      <c r="AI41" s="30">
        <v>1</v>
      </c>
      <c r="AJ41" s="30"/>
      <c r="AK41" s="30"/>
      <c r="AL41" s="31">
        <f>SUM(AJ41*10+AK41)/AI41*10</f>
        <v>0</v>
      </c>
      <c r="AM41" s="30">
        <v>1</v>
      </c>
      <c r="AN41" s="30"/>
      <c r="AO41" s="30"/>
      <c r="AP41" s="31">
        <f>SUM(AN41*10+AO41)/AM41*10</f>
        <v>0</v>
      </c>
      <c r="AQ41" s="30">
        <v>1</v>
      </c>
      <c r="AR41" s="30"/>
      <c r="AS41" s="30"/>
      <c r="AT41" s="31">
        <f>SUM(AR41*10+AS41)/AQ41*10</f>
        <v>0</v>
      </c>
      <c r="AU41" s="30">
        <v>1</v>
      </c>
      <c r="AV41" s="30"/>
      <c r="AW41" s="30"/>
      <c r="AX41" s="31">
        <f>SUM(AV41*10+AW41)/AU41*10</f>
        <v>0</v>
      </c>
      <c r="AY41" s="33">
        <f>IF(G41&lt;250,0,IF(G41&lt;500,250,IF(G41&lt;750,"500",IF(G41&lt;1000,750,IF(G41&lt;1500,1000,IF(G41&lt;2000,1500,IF(G41&lt;2500,2000,IF(G41&lt;3000,2500,3000))))))))</f>
        <v>0</v>
      </c>
      <c r="AZ41" s="34">
        <v>0</v>
      </c>
      <c r="BA41" s="6">
        <f>AY41-AZ41</f>
        <v>0</v>
      </c>
      <c r="BB41" s="33" t="str">
        <f>IF(BA41=0,"geen actie",CONCATENATE("diploma uitschrijven: ",AY41," punten"))</f>
        <v>geen actie</v>
      </c>
      <c r="BC41" s="3">
        <v>41</v>
      </c>
    </row>
    <row r="42" spans="1:55" s="59" customFormat="1" ht="15.45" hidden="1" customHeight="1" x14ac:dyDescent="0.3">
      <c r="A42" s="3">
        <v>42</v>
      </c>
      <c r="B42" s="3" t="str">
        <f>IF(A42=BC42,"v","x")</f>
        <v>v</v>
      </c>
      <c r="C42" s="158"/>
      <c r="D42" s="152"/>
      <c r="E42" s="6"/>
      <c r="F42" s="6"/>
      <c r="G42" s="33">
        <f>SUM(J42+N42+R42+V42+Z42+AD42+AH42+AL42+AP42+AT42+AX42)</f>
        <v>0</v>
      </c>
      <c r="H42" s="6"/>
      <c r="I42" s="137">
        <f>2018-H42</f>
        <v>2018</v>
      </c>
      <c r="J42" s="17"/>
      <c r="K42" s="30">
        <v>1</v>
      </c>
      <c r="L42" s="30"/>
      <c r="M42" s="30"/>
      <c r="N42" s="31">
        <f>SUM(L42*10+M42)/K42*10</f>
        <v>0</v>
      </c>
      <c r="O42" s="30">
        <v>1</v>
      </c>
      <c r="P42" s="30"/>
      <c r="Q42" s="30"/>
      <c r="R42" s="31">
        <f>SUM(P42*10+Q42)/O42*10</f>
        <v>0</v>
      </c>
      <c r="S42" s="30">
        <v>1</v>
      </c>
      <c r="T42" s="30"/>
      <c r="U42" s="30"/>
      <c r="V42" s="31">
        <f>SUM(T42*10+U42)/S42*10</f>
        <v>0</v>
      </c>
      <c r="W42" s="30">
        <v>1</v>
      </c>
      <c r="X42" s="30"/>
      <c r="Y42" s="30"/>
      <c r="Z42" s="31">
        <f>SUM(X42*10+Y42)/W42*10</f>
        <v>0</v>
      </c>
      <c r="AA42" s="30">
        <v>1</v>
      </c>
      <c r="AB42" s="30"/>
      <c r="AC42" s="30"/>
      <c r="AD42" s="31">
        <f>SUM(AB42*10+AC42)/AA42*10</f>
        <v>0</v>
      </c>
      <c r="AE42" s="30">
        <v>1</v>
      </c>
      <c r="AF42" s="30"/>
      <c r="AG42" s="30"/>
      <c r="AH42" s="31">
        <f>SUM(AF42*10+AG42)/AE42*10</f>
        <v>0</v>
      </c>
      <c r="AI42" s="30">
        <v>1</v>
      </c>
      <c r="AJ42" s="30"/>
      <c r="AK42" s="30"/>
      <c r="AL42" s="31">
        <f>SUM(AJ42*10+AK42)/AI42*10</f>
        <v>0</v>
      </c>
      <c r="AM42" s="30">
        <v>1</v>
      </c>
      <c r="AN42" s="30"/>
      <c r="AO42" s="30"/>
      <c r="AP42" s="31">
        <f>SUM(AN42*10+AO42)/AM42*10</f>
        <v>0</v>
      </c>
      <c r="AQ42" s="30">
        <v>1</v>
      </c>
      <c r="AR42" s="30"/>
      <c r="AS42" s="30"/>
      <c r="AT42" s="31">
        <f>SUM(AR42*10+AS42)/AQ42*10</f>
        <v>0</v>
      </c>
      <c r="AU42" s="30">
        <v>1</v>
      </c>
      <c r="AV42" s="30"/>
      <c r="AW42" s="30"/>
      <c r="AX42" s="31">
        <f>SUM(AV42*10+AW42)/AU42*10</f>
        <v>0</v>
      </c>
      <c r="AY42" s="33">
        <f>IF(G42&lt;250,0,IF(G42&lt;500,250,IF(G42&lt;750,"500",IF(G42&lt;1000,750,IF(G42&lt;1500,1000,IF(G42&lt;2000,1500,IF(G42&lt;2500,2000,IF(G42&lt;3000,2500,3000))))))))</f>
        <v>0</v>
      </c>
      <c r="AZ42" s="34">
        <v>0</v>
      </c>
      <c r="BA42" s="6">
        <f>AY42-AZ42</f>
        <v>0</v>
      </c>
      <c r="BB42" s="33" t="str">
        <f>IF(BA42=0,"geen actie",CONCATENATE("diploma uitschrijven: ",AY42," punten"))</f>
        <v>geen actie</v>
      </c>
      <c r="BC42" s="3">
        <v>42</v>
      </c>
    </row>
    <row r="43" spans="1:55" s="59" customFormat="1" ht="13.95" hidden="1" customHeight="1" x14ac:dyDescent="0.3">
      <c r="A43" s="3">
        <v>43</v>
      </c>
      <c r="B43" s="3" t="str">
        <f>IF(A43=BC43,"v","x")</f>
        <v>v</v>
      </c>
      <c r="C43" s="158"/>
      <c r="D43" s="160"/>
      <c r="E43" s="6"/>
      <c r="F43" s="6"/>
      <c r="G43" s="33">
        <f>SUM(J43+N43+R43+V43+Z43+AD43+AH43+AL43+AP43+AT43+AX43)</f>
        <v>0</v>
      </c>
      <c r="H43" s="6"/>
      <c r="I43" s="137">
        <f>2018-H43</f>
        <v>2018</v>
      </c>
      <c r="J43" s="17"/>
      <c r="K43" s="30">
        <v>1</v>
      </c>
      <c r="L43" s="30"/>
      <c r="M43" s="30"/>
      <c r="N43" s="31">
        <f>SUM(L43*10+M43)/K43*10</f>
        <v>0</v>
      </c>
      <c r="O43" s="30">
        <v>1</v>
      </c>
      <c r="P43" s="30"/>
      <c r="Q43" s="30"/>
      <c r="R43" s="31">
        <f>SUM(P43*10+Q43)/O43*10</f>
        <v>0</v>
      </c>
      <c r="S43" s="30">
        <v>1</v>
      </c>
      <c r="T43" s="30"/>
      <c r="U43" s="30"/>
      <c r="V43" s="31">
        <f>SUM(T43*10+U43)/S43*10</f>
        <v>0</v>
      </c>
      <c r="W43" s="30">
        <v>1</v>
      </c>
      <c r="X43" s="30"/>
      <c r="Y43" s="30"/>
      <c r="Z43" s="31">
        <f>SUM(X43*10+Y43)/W43*10</f>
        <v>0</v>
      </c>
      <c r="AA43" s="30">
        <v>1</v>
      </c>
      <c r="AB43" s="30"/>
      <c r="AC43" s="30"/>
      <c r="AD43" s="31">
        <f>SUM(AB43*10+AC43)/AA43*10</f>
        <v>0</v>
      </c>
      <c r="AE43" s="30">
        <v>1</v>
      </c>
      <c r="AF43" s="30"/>
      <c r="AG43" s="30"/>
      <c r="AH43" s="31">
        <f>SUM(AF43*10+AG43)/AE43*10</f>
        <v>0</v>
      </c>
      <c r="AI43" s="30">
        <v>1</v>
      </c>
      <c r="AJ43" s="30"/>
      <c r="AK43" s="30"/>
      <c r="AL43" s="31">
        <f>SUM(AJ43*10+AK43)/AI43*10</f>
        <v>0</v>
      </c>
      <c r="AM43" s="30">
        <v>1</v>
      </c>
      <c r="AN43" s="30"/>
      <c r="AO43" s="30"/>
      <c r="AP43" s="31">
        <f>SUM(AN43*10+AO43)/AM43*10</f>
        <v>0</v>
      </c>
      <c r="AQ43" s="30">
        <v>1</v>
      </c>
      <c r="AR43" s="30"/>
      <c r="AS43" s="30"/>
      <c r="AT43" s="31">
        <f>SUM(AR43*10+AS43)/AQ43*10</f>
        <v>0</v>
      </c>
      <c r="AU43" s="30">
        <v>1</v>
      </c>
      <c r="AV43" s="30"/>
      <c r="AW43" s="30"/>
      <c r="AX43" s="31">
        <f>SUM(AV43*10+AW43)/AU43*10</f>
        <v>0</v>
      </c>
      <c r="AY43" s="33">
        <f>IF(G43&lt;250,0,IF(G43&lt;500,250,IF(G43&lt;750,"500",IF(G43&lt;1000,750,IF(G43&lt;1500,1000,IF(G43&lt;2000,1500,IF(G43&lt;2500,2000,IF(G43&lt;3000,2500,3000))))))))</f>
        <v>0</v>
      </c>
      <c r="AZ43" s="34">
        <v>0</v>
      </c>
      <c r="BA43" s="6">
        <f>AY43-AZ43</f>
        <v>0</v>
      </c>
      <c r="BB43" s="33" t="str">
        <f>IF(BA43=0,"geen actie",CONCATENATE("diploma uitschrijven: ",AY43," punten"))</f>
        <v>geen actie</v>
      </c>
      <c r="BC43" s="3">
        <v>43</v>
      </c>
    </row>
    <row r="44" spans="1:55" s="59" customFormat="1" hidden="1" x14ac:dyDescent="0.3">
      <c r="A44" s="3">
        <v>44</v>
      </c>
      <c r="B44" s="3" t="str">
        <f>IF(A44=BC44,"v","x")</f>
        <v>v</v>
      </c>
      <c r="C44" s="158"/>
      <c r="D44" s="152"/>
      <c r="E44" s="6"/>
      <c r="F44" s="6"/>
      <c r="G44" s="33">
        <f>SUM(J44+N44+R44+V44+Z44+AD44+AH44+AL44+AP44+AT44+AX44)</f>
        <v>0</v>
      </c>
      <c r="H44" s="6"/>
      <c r="I44" s="137">
        <f>2018-H44</f>
        <v>2018</v>
      </c>
      <c r="J44" s="17"/>
      <c r="K44" s="30">
        <v>1</v>
      </c>
      <c r="L44" s="30"/>
      <c r="M44" s="30"/>
      <c r="N44" s="31">
        <f>SUM(L44*10+M44)/K44*10</f>
        <v>0</v>
      </c>
      <c r="O44" s="30">
        <v>1</v>
      </c>
      <c r="P44" s="30"/>
      <c r="Q44" s="30"/>
      <c r="R44" s="31">
        <f>SUM(P44*10+Q44)/O44*10</f>
        <v>0</v>
      </c>
      <c r="S44" s="30">
        <v>1</v>
      </c>
      <c r="T44" s="30"/>
      <c r="U44" s="30"/>
      <c r="V44" s="31">
        <f>SUM(T44*10+U44)/S44*10</f>
        <v>0</v>
      </c>
      <c r="W44" s="30">
        <v>1</v>
      </c>
      <c r="X44" s="30"/>
      <c r="Y44" s="30"/>
      <c r="Z44" s="31">
        <f>SUM(X44*10+Y44)/W44*10</f>
        <v>0</v>
      </c>
      <c r="AA44" s="30">
        <v>1</v>
      </c>
      <c r="AB44" s="30"/>
      <c r="AC44" s="30"/>
      <c r="AD44" s="31">
        <f>SUM(AB44*10+AC44)/AA44*10</f>
        <v>0</v>
      </c>
      <c r="AE44" s="30">
        <v>1</v>
      </c>
      <c r="AF44" s="30"/>
      <c r="AG44" s="30"/>
      <c r="AH44" s="31">
        <f>SUM(AF44*10+AG44)/AE44*10</f>
        <v>0</v>
      </c>
      <c r="AI44" s="30">
        <v>1</v>
      </c>
      <c r="AJ44" s="30"/>
      <c r="AK44" s="30"/>
      <c r="AL44" s="31">
        <f>SUM(AJ44*10+AK44)/AI44*10</f>
        <v>0</v>
      </c>
      <c r="AM44" s="30">
        <v>1</v>
      </c>
      <c r="AN44" s="30"/>
      <c r="AO44" s="30"/>
      <c r="AP44" s="31">
        <f>SUM(AN44*10+AO44)/AM44*10</f>
        <v>0</v>
      </c>
      <c r="AQ44" s="30">
        <v>1</v>
      </c>
      <c r="AR44" s="30"/>
      <c r="AS44" s="30"/>
      <c r="AT44" s="31">
        <f>SUM(AR44*10+AS44)/AQ44*10</f>
        <v>0</v>
      </c>
      <c r="AU44" s="30">
        <v>1</v>
      </c>
      <c r="AV44" s="30"/>
      <c r="AW44" s="30"/>
      <c r="AX44" s="31">
        <f>SUM(AV44*10+AW44)/AU44*10</f>
        <v>0</v>
      </c>
      <c r="AY44" s="33">
        <f>IF(G44&lt;250,0,IF(G44&lt;500,250,IF(G44&lt;750,"500",IF(G44&lt;1000,750,IF(G44&lt;1500,1000,IF(G44&lt;2000,1500,IF(G44&lt;2500,2000,IF(G44&lt;3000,2500,3000))))))))</f>
        <v>0</v>
      </c>
      <c r="AZ44" s="34">
        <v>0</v>
      </c>
      <c r="BA44" s="6">
        <f>AY44-AZ44</f>
        <v>0</v>
      </c>
      <c r="BB44" s="33" t="str">
        <f>IF(BA44=0,"geen actie",CONCATENATE("diploma uitschrijven: ",AY44," punten"))</f>
        <v>geen actie</v>
      </c>
      <c r="BC44" s="3">
        <v>44</v>
      </c>
    </row>
    <row r="45" spans="1:55" s="59" customFormat="1" ht="14.25" hidden="1" customHeight="1" x14ac:dyDescent="0.3">
      <c r="A45" s="3">
        <v>45</v>
      </c>
      <c r="B45" s="3" t="str">
        <f>IF(A45=BC45,"v","x")</f>
        <v>v</v>
      </c>
      <c r="C45" s="158"/>
      <c r="D45" s="152"/>
      <c r="E45" s="6"/>
      <c r="F45" s="6"/>
      <c r="G45" s="33">
        <f>SUM(J45+N45+R45+V45+Z45+AD45+AH45+AL45+AP45+AT45+AX45)</f>
        <v>0</v>
      </c>
      <c r="H45" s="6"/>
      <c r="I45" s="137">
        <f>2018-H45</f>
        <v>2018</v>
      </c>
      <c r="J45" s="17"/>
      <c r="K45" s="30">
        <v>1</v>
      </c>
      <c r="L45" s="30"/>
      <c r="M45" s="30"/>
      <c r="N45" s="31">
        <f>SUM(L45*10+M45)/K45*10</f>
        <v>0</v>
      </c>
      <c r="O45" s="30">
        <v>1</v>
      </c>
      <c r="P45" s="30"/>
      <c r="Q45" s="30"/>
      <c r="R45" s="31">
        <f>SUM(P45*10+Q45)/O45*10</f>
        <v>0</v>
      </c>
      <c r="S45" s="30">
        <v>1</v>
      </c>
      <c r="T45" s="30"/>
      <c r="U45" s="30"/>
      <c r="V45" s="31">
        <f>SUM(T45*10+U45)/S45*10</f>
        <v>0</v>
      </c>
      <c r="W45" s="30">
        <v>1</v>
      </c>
      <c r="X45" s="30"/>
      <c r="Y45" s="30"/>
      <c r="Z45" s="31">
        <f>SUM(X45*10+Y45)/W45*10</f>
        <v>0</v>
      </c>
      <c r="AA45" s="30">
        <v>1</v>
      </c>
      <c r="AB45" s="30"/>
      <c r="AC45" s="30"/>
      <c r="AD45" s="31">
        <f>SUM(AB45*10+AC45)/AA45*10</f>
        <v>0</v>
      </c>
      <c r="AE45" s="30">
        <v>1</v>
      </c>
      <c r="AF45" s="30"/>
      <c r="AG45" s="30"/>
      <c r="AH45" s="31">
        <f>SUM(AF45*10+AG45)/AE45*10</f>
        <v>0</v>
      </c>
      <c r="AI45" s="30">
        <v>1</v>
      </c>
      <c r="AJ45" s="30"/>
      <c r="AK45" s="30"/>
      <c r="AL45" s="31">
        <f>SUM(AJ45*10+AK45)/AI45*10</f>
        <v>0</v>
      </c>
      <c r="AM45" s="30">
        <v>1</v>
      </c>
      <c r="AN45" s="30"/>
      <c r="AO45" s="30"/>
      <c r="AP45" s="31">
        <f>SUM(AN45*10+AO45)/AM45*10</f>
        <v>0</v>
      </c>
      <c r="AQ45" s="30">
        <v>1</v>
      </c>
      <c r="AR45" s="30"/>
      <c r="AS45" s="30"/>
      <c r="AT45" s="31">
        <f>SUM(AR45*10+AS45)/AQ45*10</f>
        <v>0</v>
      </c>
      <c r="AU45" s="30">
        <v>1</v>
      </c>
      <c r="AV45" s="30"/>
      <c r="AW45" s="30"/>
      <c r="AX45" s="31">
        <f>SUM(AV45*10+AW45)/AU45*10</f>
        <v>0</v>
      </c>
      <c r="AY45" s="33">
        <f>IF(G45&lt;250,0,IF(G45&lt;500,250,IF(G45&lt;750,"500",IF(G45&lt;1000,750,IF(G45&lt;1500,1000,IF(G45&lt;2000,1500,IF(G45&lt;2500,2000,IF(G45&lt;3000,2500,3000))))))))</f>
        <v>0</v>
      </c>
      <c r="AZ45" s="34">
        <v>0</v>
      </c>
      <c r="BA45" s="6">
        <f>AY45-AZ45</f>
        <v>0</v>
      </c>
      <c r="BB45" s="33" t="str">
        <f>IF(BA45=0,"geen actie",CONCATENATE("diploma uitschrijven: ",AY45," punten"))</f>
        <v>geen actie</v>
      </c>
      <c r="BC45" s="3">
        <v>45</v>
      </c>
    </row>
    <row r="46" spans="1:55" s="59" customFormat="1" ht="15.75" hidden="1" customHeight="1" x14ac:dyDescent="0.3">
      <c r="A46" s="3">
        <v>46</v>
      </c>
      <c r="B46" s="3" t="str">
        <f>IF(A46=BC46,"v","x")</f>
        <v>v</v>
      </c>
      <c r="C46" s="158"/>
      <c r="D46" s="152"/>
      <c r="E46" s="6"/>
      <c r="F46" s="6"/>
      <c r="G46" s="33">
        <f>SUM(J46+N46+R46+V46+Z46+AD46+AH46+AL46+AP46+AT46+AX46)</f>
        <v>0</v>
      </c>
      <c r="H46" s="6"/>
      <c r="I46" s="137">
        <f>2018-H46</f>
        <v>2018</v>
      </c>
      <c r="J46" s="17"/>
      <c r="K46" s="30">
        <v>1</v>
      </c>
      <c r="L46" s="30"/>
      <c r="M46" s="30"/>
      <c r="N46" s="31">
        <f>SUM(L46*10+M46)/K46*10</f>
        <v>0</v>
      </c>
      <c r="O46" s="30">
        <v>1</v>
      </c>
      <c r="P46" s="30"/>
      <c r="Q46" s="30"/>
      <c r="R46" s="31">
        <f>SUM(P46*10+Q46)/O46*10</f>
        <v>0</v>
      </c>
      <c r="S46" s="30">
        <v>1</v>
      </c>
      <c r="T46" s="30"/>
      <c r="U46" s="30"/>
      <c r="V46" s="31">
        <f>SUM(T46*10+U46)/S46*10</f>
        <v>0</v>
      </c>
      <c r="W46" s="30">
        <v>1</v>
      </c>
      <c r="X46" s="30"/>
      <c r="Y46" s="30"/>
      <c r="Z46" s="31">
        <f>SUM(X46*10+Y46)/W46*10</f>
        <v>0</v>
      </c>
      <c r="AA46" s="30">
        <v>1</v>
      </c>
      <c r="AB46" s="30"/>
      <c r="AC46" s="30"/>
      <c r="AD46" s="31">
        <f>SUM(AB46*10+AC46)/AA46*10</f>
        <v>0</v>
      </c>
      <c r="AE46" s="30">
        <v>1</v>
      </c>
      <c r="AF46" s="30"/>
      <c r="AG46" s="30"/>
      <c r="AH46" s="31">
        <f>SUM(AF46*10+AG46)/AE46*10</f>
        <v>0</v>
      </c>
      <c r="AI46" s="30">
        <v>1</v>
      </c>
      <c r="AJ46" s="30"/>
      <c r="AK46" s="30"/>
      <c r="AL46" s="31">
        <f>SUM(AJ46*10+AK46)/AI46*10</f>
        <v>0</v>
      </c>
      <c r="AM46" s="30">
        <v>1</v>
      </c>
      <c r="AN46" s="30"/>
      <c r="AO46" s="30"/>
      <c r="AP46" s="31">
        <f>SUM(AN46*10+AO46)/AM46*10</f>
        <v>0</v>
      </c>
      <c r="AQ46" s="30">
        <v>1</v>
      </c>
      <c r="AR46" s="30"/>
      <c r="AS46" s="30"/>
      <c r="AT46" s="31">
        <f>SUM(AR46*10+AS46)/AQ46*10</f>
        <v>0</v>
      </c>
      <c r="AU46" s="30">
        <v>1</v>
      </c>
      <c r="AV46" s="30"/>
      <c r="AW46" s="30"/>
      <c r="AX46" s="31">
        <f>SUM(AV46*10+AW46)/AU46*10</f>
        <v>0</v>
      </c>
      <c r="AY46" s="33">
        <f>IF(G46&lt;250,0,IF(G46&lt;500,250,IF(G46&lt;750,"500",IF(G46&lt;1000,750,IF(G46&lt;1500,1000,IF(G46&lt;2000,1500,IF(G46&lt;2500,2000,IF(G46&lt;3000,2500,3000))))))))</f>
        <v>0</v>
      </c>
      <c r="AZ46" s="34">
        <v>0</v>
      </c>
      <c r="BA46" s="6">
        <f>AY46-AZ46</f>
        <v>0</v>
      </c>
      <c r="BB46" s="33" t="str">
        <f>IF(BA46=0,"geen actie",CONCATENATE("diploma uitschrijven: ",AY46," punten"))</f>
        <v>geen actie</v>
      </c>
      <c r="BC46" s="3">
        <v>46</v>
      </c>
    </row>
    <row r="47" spans="1:55" s="59" customFormat="1" ht="13.95" hidden="1" customHeight="1" x14ac:dyDescent="0.3">
      <c r="A47" s="3">
        <v>47</v>
      </c>
      <c r="B47" s="3" t="str">
        <f>IF(A47=BC47,"v","x")</f>
        <v>v</v>
      </c>
      <c r="C47" s="158"/>
      <c r="D47" s="152"/>
      <c r="E47" s="6"/>
      <c r="F47" s="6"/>
      <c r="G47" s="33">
        <f>SUM(J47+N47+R47+V47+Z47+AD47+AH47+AL47+AP47+AT47+AX47)</f>
        <v>0</v>
      </c>
      <c r="H47" s="6"/>
      <c r="I47" s="137">
        <f>2018-H47</f>
        <v>2018</v>
      </c>
      <c r="J47" s="17"/>
      <c r="K47" s="30">
        <v>1</v>
      </c>
      <c r="L47" s="30"/>
      <c r="M47" s="30"/>
      <c r="N47" s="31">
        <f>SUM(L47*10+M47)/K47*10</f>
        <v>0</v>
      </c>
      <c r="O47" s="30">
        <v>1</v>
      </c>
      <c r="P47" s="30"/>
      <c r="Q47" s="30"/>
      <c r="R47" s="31">
        <f>SUM(P47*10+Q47)/O47*10</f>
        <v>0</v>
      </c>
      <c r="S47" s="30">
        <v>1</v>
      </c>
      <c r="T47" s="30"/>
      <c r="U47" s="30"/>
      <c r="V47" s="31">
        <f>SUM(T47*10+U47)/S47*10</f>
        <v>0</v>
      </c>
      <c r="W47" s="30">
        <v>1</v>
      </c>
      <c r="X47" s="30"/>
      <c r="Y47" s="30"/>
      <c r="Z47" s="31">
        <f>SUM(X47*10+Y47)/W47*10</f>
        <v>0</v>
      </c>
      <c r="AA47" s="30">
        <v>1</v>
      </c>
      <c r="AB47" s="30"/>
      <c r="AC47" s="30"/>
      <c r="AD47" s="31">
        <f>SUM(AB47*10+AC47)/AA47*10</f>
        <v>0</v>
      </c>
      <c r="AE47" s="30">
        <v>1</v>
      </c>
      <c r="AF47" s="30"/>
      <c r="AG47" s="30"/>
      <c r="AH47" s="31">
        <f>SUM(AF47*10+AG47)/AE47*10</f>
        <v>0</v>
      </c>
      <c r="AI47" s="30">
        <v>1</v>
      </c>
      <c r="AJ47" s="30"/>
      <c r="AK47" s="30"/>
      <c r="AL47" s="31">
        <f>SUM(AJ47*10+AK47)/AI47*10</f>
        <v>0</v>
      </c>
      <c r="AM47" s="30">
        <v>1</v>
      </c>
      <c r="AN47" s="30"/>
      <c r="AO47" s="30"/>
      <c r="AP47" s="31">
        <f>SUM(AN47*10+AO47)/AM47*10</f>
        <v>0</v>
      </c>
      <c r="AQ47" s="30">
        <v>1</v>
      </c>
      <c r="AR47" s="30"/>
      <c r="AS47" s="30"/>
      <c r="AT47" s="31">
        <f>SUM(AR47*10+AS47)/AQ47*10</f>
        <v>0</v>
      </c>
      <c r="AU47" s="30">
        <v>1</v>
      </c>
      <c r="AV47" s="30"/>
      <c r="AW47" s="30"/>
      <c r="AX47" s="31">
        <f>SUM(AV47*10+AW47)/AU47*10</f>
        <v>0</v>
      </c>
      <c r="AY47" s="33">
        <f>IF(G47&lt;250,0,IF(G47&lt;500,250,IF(G47&lt;750,"500",IF(G47&lt;1000,750,IF(G47&lt;1500,1000,IF(G47&lt;2000,1500,IF(G47&lt;2500,2000,IF(G47&lt;3000,2500,3000))))))))</f>
        <v>0</v>
      </c>
      <c r="AZ47" s="34">
        <v>0</v>
      </c>
      <c r="BA47" s="6">
        <f>AY47-AZ47</f>
        <v>0</v>
      </c>
      <c r="BB47" s="33" t="str">
        <f>IF(BA47=0,"geen actie",CONCATENATE("diploma uitschrijven: ",AY47," punten"))</f>
        <v>geen actie</v>
      </c>
      <c r="BC47" s="3">
        <v>47</v>
      </c>
    </row>
    <row r="48" spans="1:55" s="59" customFormat="1" hidden="1" x14ac:dyDescent="0.3">
      <c r="A48" s="3">
        <v>48</v>
      </c>
      <c r="B48" s="3" t="str">
        <f>IF(A48=BC48,"v","x")</f>
        <v>v</v>
      </c>
      <c r="C48" s="158"/>
      <c r="D48" s="152"/>
      <c r="E48" s="6"/>
      <c r="F48" s="6"/>
      <c r="G48" s="33">
        <f>SUM(J48+N48+R48+V48+Z48+AD48+AH48+AL48+AP48+AT48+AX48)</f>
        <v>0</v>
      </c>
      <c r="H48" s="6"/>
      <c r="I48" s="137">
        <f>2018-H48</f>
        <v>2018</v>
      </c>
      <c r="J48" s="17"/>
      <c r="K48" s="30">
        <v>1</v>
      </c>
      <c r="L48" s="30"/>
      <c r="M48" s="30"/>
      <c r="N48" s="31">
        <f>SUM(L48*10+M48)/K48*10</f>
        <v>0</v>
      </c>
      <c r="O48" s="30">
        <v>1</v>
      </c>
      <c r="P48" s="30"/>
      <c r="Q48" s="30"/>
      <c r="R48" s="31">
        <f>SUM(P48*10+Q48)/O48*10</f>
        <v>0</v>
      </c>
      <c r="S48" s="30">
        <v>1</v>
      </c>
      <c r="T48" s="30"/>
      <c r="U48" s="30"/>
      <c r="V48" s="31">
        <f>SUM(T48*10+U48)/S48*10</f>
        <v>0</v>
      </c>
      <c r="W48" s="30">
        <v>1</v>
      </c>
      <c r="X48" s="30"/>
      <c r="Y48" s="30"/>
      <c r="Z48" s="31">
        <f>SUM(X48*10+Y48)/W48*10</f>
        <v>0</v>
      </c>
      <c r="AA48" s="30">
        <v>1</v>
      </c>
      <c r="AB48" s="30"/>
      <c r="AC48" s="30"/>
      <c r="AD48" s="31">
        <f>SUM(AB48*10+AC48)/AA48*10</f>
        <v>0</v>
      </c>
      <c r="AE48" s="30">
        <v>1</v>
      </c>
      <c r="AF48" s="30"/>
      <c r="AG48" s="30"/>
      <c r="AH48" s="31">
        <f>SUM(AF48*10+AG48)/AE48*10</f>
        <v>0</v>
      </c>
      <c r="AI48" s="30">
        <v>1</v>
      </c>
      <c r="AJ48" s="30"/>
      <c r="AK48" s="30"/>
      <c r="AL48" s="31">
        <f>SUM(AJ48*10+AK48)/AI48*10</f>
        <v>0</v>
      </c>
      <c r="AM48" s="30">
        <v>1</v>
      </c>
      <c r="AN48" s="30"/>
      <c r="AO48" s="30"/>
      <c r="AP48" s="31">
        <f>SUM(AN48*10+AO48)/AM48*10</f>
        <v>0</v>
      </c>
      <c r="AQ48" s="30">
        <v>1</v>
      </c>
      <c r="AR48" s="30"/>
      <c r="AS48" s="30"/>
      <c r="AT48" s="31">
        <f>SUM(AR48*10+AS48)/AQ48*10</f>
        <v>0</v>
      </c>
      <c r="AU48" s="30">
        <v>1</v>
      </c>
      <c r="AV48" s="30"/>
      <c r="AW48" s="30"/>
      <c r="AX48" s="31">
        <f>SUM(AV48*10+AW48)/AU48*10</f>
        <v>0</v>
      </c>
      <c r="AY48" s="33">
        <f>IF(G48&lt;250,0,IF(G48&lt;500,250,IF(G48&lt;750,"500",IF(G48&lt;1000,750,IF(G48&lt;1500,1000,IF(G48&lt;2000,1500,IF(G48&lt;2500,2000,IF(G48&lt;3000,2500,3000))))))))</f>
        <v>0</v>
      </c>
      <c r="AZ48" s="34">
        <v>0</v>
      </c>
      <c r="BA48" s="6">
        <f>AY48-AZ48</f>
        <v>0</v>
      </c>
      <c r="BB48" s="33" t="str">
        <f>IF(BA48=0,"geen actie",CONCATENATE("diploma uitschrijven: ",AY48," punten"))</f>
        <v>geen actie</v>
      </c>
      <c r="BC48" s="3">
        <v>48</v>
      </c>
    </row>
    <row r="49" spans="1:55" s="59" customFormat="1" ht="15.45" hidden="1" customHeight="1" x14ac:dyDescent="0.3">
      <c r="A49" s="3">
        <v>49</v>
      </c>
      <c r="B49" s="3" t="str">
        <f>IF(A49=BC49,"v","x")</f>
        <v>v</v>
      </c>
      <c r="C49" s="158"/>
      <c r="D49" s="152"/>
      <c r="E49" s="6"/>
      <c r="F49" s="6"/>
      <c r="G49" s="33">
        <f>SUM(J49+N49+R49+V49+Z49+AD49+AH49+AL49+AP49+AT49+AX49)</f>
        <v>0</v>
      </c>
      <c r="H49" s="6"/>
      <c r="I49" s="137">
        <f>2018-H49</f>
        <v>2018</v>
      </c>
      <c r="J49" s="17"/>
      <c r="K49" s="30">
        <v>1</v>
      </c>
      <c r="L49" s="30"/>
      <c r="M49" s="30"/>
      <c r="N49" s="31">
        <f>SUM(L49*10+M49)/K49*10</f>
        <v>0</v>
      </c>
      <c r="O49" s="30">
        <v>1</v>
      </c>
      <c r="P49" s="30"/>
      <c r="Q49" s="30"/>
      <c r="R49" s="31">
        <f>SUM(P49*10+Q49)/O49*10</f>
        <v>0</v>
      </c>
      <c r="S49" s="30">
        <v>1</v>
      </c>
      <c r="T49" s="30"/>
      <c r="U49" s="30"/>
      <c r="V49" s="31">
        <f>SUM(T49*10+U49)/S49*10</f>
        <v>0</v>
      </c>
      <c r="W49" s="30">
        <v>1</v>
      </c>
      <c r="X49" s="30"/>
      <c r="Y49" s="30"/>
      <c r="Z49" s="31">
        <f>SUM(X49*10+Y49)/W49*10</f>
        <v>0</v>
      </c>
      <c r="AA49" s="30">
        <v>1</v>
      </c>
      <c r="AB49" s="30"/>
      <c r="AC49" s="30"/>
      <c r="AD49" s="31">
        <f>SUM(AB49*10+AC49)/AA49*10</f>
        <v>0</v>
      </c>
      <c r="AE49" s="30">
        <v>1</v>
      </c>
      <c r="AF49" s="30"/>
      <c r="AG49" s="30"/>
      <c r="AH49" s="31">
        <f>SUM(AF49*10+AG49)/AE49*10</f>
        <v>0</v>
      </c>
      <c r="AI49" s="30">
        <v>1</v>
      </c>
      <c r="AJ49" s="30"/>
      <c r="AK49" s="30"/>
      <c r="AL49" s="31">
        <f>SUM(AJ49*10+AK49)/AI49*10</f>
        <v>0</v>
      </c>
      <c r="AM49" s="30">
        <v>1</v>
      </c>
      <c r="AN49" s="30"/>
      <c r="AO49" s="30"/>
      <c r="AP49" s="31">
        <f>SUM(AN49*10+AO49)/AM49*10</f>
        <v>0</v>
      </c>
      <c r="AQ49" s="30">
        <v>1</v>
      </c>
      <c r="AR49" s="30"/>
      <c r="AS49" s="30"/>
      <c r="AT49" s="31">
        <f>SUM(AR49*10+AS49)/AQ49*10</f>
        <v>0</v>
      </c>
      <c r="AU49" s="30">
        <v>1</v>
      </c>
      <c r="AV49" s="30"/>
      <c r="AW49" s="30"/>
      <c r="AX49" s="31">
        <f>SUM(AV49*10+AW49)/AU49*10</f>
        <v>0</v>
      </c>
      <c r="AY49" s="33">
        <f>IF(G49&lt;250,0,IF(G49&lt;500,250,IF(G49&lt;750,"500",IF(G49&lt;1000,750,IF(G49&lt;1500,1000,IF(G49&lt;2000,1500,IF(G49&lt;2500,2000,IF(G49&lt;3000,2500,3000))))))))</f>
        <v>0</v>
      </c>
      <c r="AZ49" s="34">
        <v>0</v>
      </c>
      <c r="BA49" s="6">
        <f>AY49-AZ49</f>
        <v>0</v>
      </c>
      <c r="BB49" s="33" t="str">
        <f>IF(BA49=0,"geen actie",CONCATENATE("diploma uitschrijven: ",AY49," punten"))</f>
        <v>geen actie</v>
      </c>
      <c r="BC49" s="3">
        <v>49</v>
      </c>
    </row>
    <row r="50" spans="1:55" s="59" customFormat="1" ht="16.2" hidden="1" customHeight="1" x14ac:dyDescent="0.3">
      <c r="A50" s="3">
        <v>50</v>
      </c>
      <c r="B50" s="3" t="str">
        <f>IF(A50=BC50,"v","x")</f>
        <v>v</v>
      </c>
      <c r="C50" s="158"/>
      <c r="D50" s="152"/>
      <c r="E50" s="6"/>
      <c r="F50" s="6"/>
      <c r="G50" s="33">
        <f>SUM(J50+N50+R50+V50+Z50+AD50+AH50+AL50+AP50+AT50+AX50)</f>
        <v>0</v>
      </c>
      <c r="H50" s="6"/>
      <c r="I50" s="137">
        <f>2018-H50</f>
        <v>2018</v>
      </c>
      <c r="J50" s="17"/>
      <c r="K50" s="30">
        <v>1</v>
      </c>
      <c r="L50" s="30"/>
      <c r="M50" s="30"/>
      <c r="N50" s="31">
        <f>SUM(L50*10+M50)/K50*10</f>
        <v>0</v>
      </c>
      <c r="O50" s="30">
        <v>1</v>
      </c>
      <c r="P50" s="30"/>
      <c r="Q50" s="30"/>
      <c r="R50" s="31">
        <f>SUM(P50*10+Q50)/O50*10</f>
        <v>0</v>
      </c>
      <c r="S50" s="30">
        <v>1</v>
      </c>
      <c r="T50" s="30"/>
      <c r="U50" s="30"/>
      <c r="V50" s="31">
        <f>SUM(T50*10+U50)/S50*10</f>
        <v>0</v>
      </c>
      <c r="W50" s="30">
        <v>1</v>
      </c>
      <c r="X50" s="30"/>
      <c r="Y50" s="30"/>
      <c r="Z50" s="31">
        <f>SUM(X50*10+Y50)/W50*10</f>
        <v>0</v>
      </c>
      <c r="AA50" s="30">
        <v>1</v>
      </c>
      <c r="AB50" s="30"/>
      <c r="AC50" s="30"/>
      <c r="AD50" s="31">
        <f>SUM(AB50*10+AC50)/AA50*10</f>
        <v>0</v>
      </c>
      <c r="AE50" s="30">
        <v>1</v>
      </c>
      <c r="AF50" s="30"/>
      <c r="AG50" s="30"/>
      <c r="AH50" s="31">
        <f>SUM(AF50*10+AG50)/AE50*10</f>
        <v>0</v>
      </c>
      <c r="AI50" s="30">
        <v>1</v>
      </c>
      <c r="AJ50" s="30"/>
      <c r="AK50" s="30"/>
      <c r="AL50" s="31">
        <f>SUM(AJ50*10+AK50)/AI50*10</f>
        <v>0</v>
      </c>
      <c r="AM50" s="30">
        <v>1</v>
      </c>
      <c r="AN50" s="30"/>
      <c r="AO50" s="30"/>
      <c r="AP50" s="31">
        <f>SUM(AN50*10+AO50)/AM50*10</f>
        <v>0</v>
      </c>
      <c r="AQ50" s="30">
        <v>1</v>
      </c>
      <c r="AR50" s="30"/>
      <c r="AS50" s="30"/>
      <c r="AT50" s="31">
        <f>SUM(AR50*10+AS50)/AQ50*10</f>
        <v>0</v>
      </c>
      <c r="AU50" s="30">
        <v>1</v>
      </c>
      <c r="AV50" s="30"/>
      <c r="AW50" s="30"/>
      <c r="AX50" s="31">
        <f>SUM(AV50*10+AW50)/AU50*10</f>
        <v>0</v>
      </c>
      <c r="AY50" s="33">
        <f>IF(G50&lt;250,0,IF(G50&lt;500,250,IF(G50&lt;750,"500",IF(G50&lt;1000,750,IF(G50&lt;1500,1000,IF(G50&lt;2000,1500,IF(G50&lt;2500,2000,IF(G50&lt;3000,2500,3000))))))))</f>
        <v>0</v>
      </c>
      <c r="AZ50" s="34">
        <v>0</v>
      </c>
      <c r="BA50" s="6">
        <f>AY50-AZ50</f>
        <v>0</v>
      </c>
      <c r="BB50" s="33" t="str">
        <f>IF(BA50=0,"geen actie",CONCATENATE("diploma uitschrijven: ",AY50," punten"))</f>
        <v>geen actie</v>
      </c>
      <c r="BC50" s="3">
        <v>50</v>
      </c>
    </row>
    <row r="51" spans="1:55" s="59" customFormat="1" hidden="1" x14ac:dyDescent="0.3">
      <c r="A51" s="3">
        <v>51</v>
      </c>
      <c r="B51" s="3" t="str">
        <f>IF(A51=BC51,"v","x")</f>
        <v>v</v>
      </c>
      <c r="C51" s="158"/>
      <c r="D51" s="160"/>
      <c r="E51" s="6"/>
      <c r="F51" s="6"/>
      <c r="G51" s="33">
        <f>SUM(J51+N51+R51+V51+Z51+AD51+AH51+AL51+AP51+AT51+AX51)</f>
        <v>0</v>
      </c>
      <c r="H51" s="6"/>
      <c r="I51" s="137">
        <f>2018-H51</f>
        <v>2018</v>
      </c>
      <c r="J51" s="17"/>
      <c r="K51" s="30">
        <v>1</v>
      </c>
      <c r="L51" s="30"/>
      <c r="M51" s="30"/>
      <c r="N51" s="31">
        <f>SUM(L51*10+M51)/K51*10</f>
        <v>0</v>
      </c>
      <c r="O51" s="30">
        <v>1</v>
      </c>
      <c r="P51" s="30"/>
      <c r="Q51" s="30"/>
      <c r="R51" s="31">
        <f>SUM(P51*10+Q51)/O51*10</f>
        <v>0</v>
      </c>
      <c r="S51" s="30">
        <v>1</v>
      </c>
      <c r="T51" s="30"/>
      <c r="U51" s="30"/>
      <c r="V51" s="31">
        <f>SUM(T51*10+U51)/S51*10</f>
        <v>0</v>
      </c>
      <c r="W51" s="30">
        <v>1</v>
      </c>
      <c r="X51" s="30"/>
      <c r="Y51" s="30"/>
      <c r="Z51" s="31">
        <f>SUM(X51*10+Y51)/W51*10</f>
        <v>0</v>
      </c>
      <c r="AA51" s="30">
        <v>1</v>
      </c>
      <c r="AB51" s="30"/>
      <c r="AC51" s="30"/>
      <c r="AD51" s="31">
        <f>SUM(AB51*10+AC51)/AA51*10</f>
        <v>0</v>
      </c>
      <c r="AE51" s="30">
        <v>1</v>
      </c>
      <c r="AF51" s="30"/>
      <c r="AG51" s="30"/>
      <c r="AH51" s="31">
        <f>SUM(AF51*10+AG51)/AE51*10</f>
        <v>0</v>
      </c>
      <c r="AI51" s="30">
        <v>1</v>
      </c>
      <c r="AJ51" s="30"/>
      <c r="AK51" s="30"/>
      <c r="AL51" s="31">
        <f>SUM(AJ51*10+AK51)/AI51*10</f>
        <v>0</v>
      </c>
      <c r="AM51" s="30">
        <v>1</v>
      </c>
      <c r="AN51" s="30"/>
      <c r="AO51" s="30"/>
      <c r="AP51" s="31">
        <f>SUM(AN51*10+AO51)/AM51*10</f>
        <v>0</v>
      </c>
      <c r="AQ51" s="30">
        <v>1</v>
      </c>
      <c r="AR51" s="30"/>
      <c r="AS51" s="30"/>
      <c r="AT51" s="31">
        <f>SUM(AR51*10+AS51)/AQ51*10</f>
        <v>0</v>
      </c>
      <c r="AU51" s="30">
        <v>1</v>
      </c>
      <c r="AV51" s="30"/>
      <c r="AW51" s="30"/>
      <c r="AX51" s="31">
        <f>SUM(AV51*10+AW51)/AU51*10</f>
        <v>0</v>
      </c>
      <c r="AY51" s="33">
        <f>IF(G51&lt;250,0,IF(G51&lt;500,250,IF(G51&lt;750,"500",IF(G51&lt;1000,750,IF(G51&lt;1500,1000,IF(G51&lt;2000,1500,IF(G51&lt;2500,2000,IF(G51&lt;3000,2500,3000))))))))</f>
        <v>0</v>
      </c>
      <c r="AZ51" s="34">
        <v>0</v>
      </c>
      <c r="BA51" s="6">
        <f>AY51-AZ51</f>
        <v>0</v>
      </c>
      <c r="BB51" s="33" t="str">
        <f>IF(BA51=0,"geen actie",CONCATENATE("diploma uitschrijven: ",AY51," punten"))</f>
        <v>geen actie</v>
      </c>
      <c r="BC51" s="3">
        <v>51</v>
      </c>
    </row>
    <row r="52" spans="1:55" s="59" customFormat="1" ht="14.25" hidden="1" customHeight="1" x14ac:dyDescent="0.3">
      <c r="A52" s="3">
        <v>52</v>
      </c>
      <c r="B52" s="3" t="str">
        <f>IF(A52=BC52,"v","x")</f>
        <v>v</v>
      </c>
      <c r="C52" s="158"/>
      <c r="D52" s="152"/>
      <c r="E52" s="6"/>
      <c r="F52" s="6"/>
      <c r="G52" s="33">
        <f>SUM(J52+N52+R52+V52+Z52+AD52+AH52+AL52+AP52+AT52+AX52)</f>
        <v>0</v>
      </c>
      <c r="H52" s="6"/>
      <c r="I52" s="137">
        <f>2018-H52</f>
        <v>2018</v>
      </c>
      <c r="J52" s="17"/>
      <c r="K52" s="30">
        <v>1</v>
      </c>
      <c r="L52" s="30"/>
      <c r="M52" s="30"/>
      <c r="N52" s="31">
        <f>SUM(L52*10+M52)/K52*10</f>
        <v>0</v>
      </c>
      <c r="O52" s="30">
        <v>1</v>
      </c>
      <c r="P52" s="30"/>
      <c r="Q52" s="30"/>
      <c r="R52" s="31">
        <f>SUM(P52*10+Q52)/O52*10</f>
        <v>0</v>
      </c>
      <c r="S52" s="30">
        <v>1</v>
      </c>
      <c r="T52" s="30"/>
      <c r="U52" s="30"/>
      <c r="V52" s="31">
        <f>SUM(T52*10+U52)/S52*10</f>
        <v>0</v>
      </c>
      <c r="W52" s="30">
        <v>1</v>
      </c>
      <c r="X52" s="30"/>
      <c r="Y52" s="30"/>
      <c r="Z52" s="31">
        <f>SUM(X52*10+Y52)/W52*10</f>
        <v>0</v>
      </c>
      <c r="AA52" s="30">
        <v>1</v>
      </c>
      <c r="AB52" s="30"/>
      <c r="AC52" s="30"/>
      <c r="AD52" s="31">
        <f>SUM(AB52*10+AC52)/AA52*10</f>
        <v>0</v>
      </c>
      <c r="AE52" s="30">
        <v>1</v>
      </c>
      <c r="AF52" s="30"/>
      <c r="AG52" s="30"/>
      <c r="AH52" s="31">
        <f>SUM(AF52*10+AG52)/AE52*10</f>
        <v>0</v>
      </c>
      <c r="AI52" s="30">
        <v>1</v>
      </c>
      <c r="AJ52" s="30"/>
      <c r="AK52" s="30"/>
      <c r="AL52" s="31">
        <f>SUM(AJ52*10+AK52)/AI52*10</f>
        <v>0</v>
      </c>
      <c r="AM52" s="30">
        <v>1</v>
      </c>
      <c r="AN52" s="30"/>
      <c r="AO52" s="30"/>
      <c r="AP52" s="31">
        <f>SUM(AN52*10+AO52)/AM52*10</f>
        <v>0</v>
      </c>
      <c r="AQ52" s="30">
        <v>1</v>
      </c>
      <c r="AR52" s="30"/>
      <c r="AS52" s="30"/>
      <c r="AT52" s="31">
        <f>SUM(AR52*10+AS52)/AQ52*10</f>
        <v>0</v>
      </c>
      <c r="AU52" s="30">
        <v>1</v>
      </c>
      <c r="AV52" s="30"/>
      <c r="AW52" s="30"/>
      <c r="AX52" s="31">
        <f>SUM(AV52*10+AW52)/AU52*10</f>
        <v>0</v>
      </c>
      <c r="AY52" s="33">
        <f>IF(G52&lt;250,0,IF(G52&lt;500,250,IF(G52&lt;750,"500",IF(G52&lt;1000,750,IF(G52&lt;1500,1000,IF(G52&lt;2000,1500,IF(G52&lt;2500,2000,IF(G52&lt;3000,2500,3000))))))))</f>
        <v>0</v>
      </c>
      <c r="AZ52" s="34">
        <v>0</v>
      </c>
      <c r="BA52" s="6">
        <f>AY52-AZ52</f>
        <v>0</v>
      </c>
      <c r="BB52" s="33" t="str">
        <f>IF(BA52=0,"geen actie",CONCATENATE("diploma uitschrijven: ",AY52," punten"))</f>
        <v>geen actie</v>
      </c>
      <c r="BC52" s="3">
        <v>52</v>
      </c>
    </row>
    <row r="53" spans="1:55" s="59" customFormat="1" hidden="1" x14ac:dyDescent="0.3">
      <c r="A53" s="3">
        <v>53</v>
      </c>
      <c r="B53" s="3" t="str">
        <f>IF(A53=BC53,"v","x")</f>
        <v>v</v>
      </c>
      <c r="C53" s="158"/>
      <c r="D53" s="152"/>
      <c r="E53" s="6"/>
      <c r="F53" s="6"/>
      <c r="G53" s="33">
        <f>SUM(J53+N53+R53+V53+Z53+AD53+AH53+AL53+AP53+AT53+AX53)</f>
        <v>0</v>
      </c>
      <c r="H53" s="6"/>
      <c r="I53" s="137">
        <f>2018-H53</f>
        <v>2018</v>
      </c>
      <c r="J53" s="17"/>
      <c r="K53" s="30">
        <v>1</v>
      </c>
      <c r="L53" s="30"/>
      <c r="M53" s="30"/>
      <c r="N53" s="31">
        <f>SUM(L53*10+M53)/K53*10</f>
        <v>0</v>
      </c>
      <c r="O53" s="30">
        <v>1</v>
      </c>
      <c r="P53" s="30"/>
      <c r="Q53" s="30"/>
      <c r="R53" s="31">
        <f>SUM(P53*10+Q53)/O53*10</f>
        <v>0</v>
      </c>
      <c r="S53" s="30">
        <v>1</v>
      </c>
      <c r="T53" s="30"/>
      <c r="U53" s="30"/>
      <c r="V53" s="31">
        <f>SUM(T53*10+U53)/S53*10</f>
        <v>0</v>
      </c>
      <c r="W53" s="30">
        <v>1</v>
      </c>
      <c r="X53" s="30"/>
      <c r="Y53" s="30"/>
      <c r="Z53" s="31">
        <f>SUM(X53*10+Y53)/W53*10</f>
        <v>0</v>
      </c>
      <c r="AA53" s="30">
        <v>1</v>
      </c>
      <c r="AB53" s="30"/>
      <c r="AC53" s="30"/>
      <c r="AD53" s="31">
        <f>SUM(AB53*10+AC53)/AA53*10</f>
        <v>0</v>
      </c>
      <c r="AE53" s="30">
        <v>1</v>
      </c>
      <c r="AF53" s="30"/>
      <c r="AG53" s="30"/>
      <c r="AH53" s="31">
        <f>SUM(AF53*10+AG53)/AE53*10</f>
        <v>0</v>
      </c>
      <c r="AI53" s="30">
        <v>1</v>
      </c>
      <c r="AJ53" s="30"/>
      <c r="AK53" s="30"/>
      <c r="AL53" s="31">
        <f>SUM(AJ53*10+AK53)/AI53*10</f>
        <v>0</v>
      </c>
      <c r="AM53" s="30">
        <v>1</v>
      </c>
      <c r="AN53" s="30"/>
      <c r="AO53" s="30"/>
      <c r="AP53" s="31">
        <f>SUM(AN53*10+AO53)/AM53*10</f>
        <v>0</v>
      </c>
      <c r="AQ53" s="30">
        <v>1</v>
      </c>
      <c r="AR53" s="30"/>
      <c r="AS53" s="30"/>
      <c r="AT53" s="31">
        <f>SUM(AR53*10+AS53)/AQ53*10</f>
        <v>0</v>
      </c>
      <c r="AU53" s="30">
        <v>1</v>
      </c>
      <c r="AV53" s="30"/>
      <c r="AW53" s="30"/>
      <c r="AX53" s="31">
        <f>SUM(AV53*10+AW53)/AU53*10</f>
        <v>0</v>
      </c>
      <c r="AY53" s="33">
        <f>IF(G53&lt;250,0,IF(G53&lt;500,250,IF(G53&lt;750,"500",IF(G53&lt;1000,750,IF(G53&lt;1500,1000,IF(G53&lt;2000,1500,IF(G53&lt;2500,2000,IF(G53&lt;3000,2500,3000))))))))</f>
        <v>0</v>
      </c>
      <c r="AZ53" s="34">
        <v>0</v>
      </c>
      <c r="BA53" s="6">
        <f>AY53-AZ53</f>
        <v>0</v>
      </c>
      <c r="BB53" s="33" t="str">
        <f>IF(BA53=0,"geen actie",CONCATENATE("diploma uitschrijven: ",AY53," punten"))</f>
        <v>geen actie</v>
      </c>
      <c r="BC53" s="3">
        <v>53</v>
      </c>
    </row>
    <row r="54" spans="1:55" s="59" customFormat="1" ht="16.2" hidden="1" customHeight="1" x14ac:dyDescent="0.3">
      <c r="A54" s="3">
        <v>54</v>
      </c>
      <c r="B54" s="3" t="str">
        <f>IF(A54=BC54,"v","x")</f>
        <v>v</v>
      </c>
      <c r="C54" s="158"/>
      <c r="D54" s="152"/>
      <c r="E54" s="6"/>
      <c r="F54" s="6"/>
      <c r="G54" s="33">
        <f>SUM(J54+N54+R54+V54+Z54+AD54+AH54+AL54+AP54+AT54+AX54)</f>
        <v>0</v>
      </c>
      <c r="H54" s="6"/>
      <c r="I54" s="137">
        <f>2018-H54</f>
        <v>2018</v>
      </c>
      <c r="J54" s="17"/>
      <c r="K54" s="30">
        <v>1</v>
      </c>
      <c r="L54" s="30"/>
      <c r="M54" s="30"/>
      <c r="N54" s="31">
        <f>SUM(L54*10+M54)/K54*10</f>
        <v>0</v>
      </c>
      <c r="O54" s="30">
        <v>1</v>
      </c>
      <c r="P54" s="30"/>
      <c r="Q54" s="30"/>
      <c r="R54" s="31">
        <f>SUM(P54*10+Q54)/O54*10</f>
        <v>0</v>
      </c>
      <c r="S54" s="30">
        <v>1</v>
      </c>
      <c r="T54" s="30"/>
      <c r="U54" s="30"/>
      <c r="V54" s="31">
        <f>SUM(T54*10+U54)/S54*10</f>
        <v>0</v>
      </c>
      <c r="W54" s="30">
        <v>1</v>
      </c>
      <c r="X54" s="30"/>
      <c r="Y54" s="30"/>
      <c r="Z54" s="31">
        <f>SUM(X54*10+Y54)/W54*10</f>
        <v>0</v>
      </c>
      <c r="AA54" s="30">
        <v>1</v>
      </c>
      <c r="AB54" s="30"/>
      <c r="AC54" s="30"/>
      <c r="AD54" s="31">
        <f>SUM(AB54*10+AC54)/AA54*10</f>
        <v>0</v>
      </c>
      <c r="AE54" s="30">
        <v>1</v>
      </c>
      <c r="AF54" s="30"/>
      <c r="AG54" s="30"/>
      <c r="AH54" s="31">
        <f>SUM(AF54*10+AG54)/AE54*10</f>
        <v>0</v>
      </c>
      <c r="AI54" s="30">
        <v>1</v>
      </c>
      <c r="AJ54" s="30"/>
      <c r="AK54" s="30"/>
      <c r="AL54" s="31">
        <f>SUM(AJ54*10+AK54)/AI54*10</f>
        <v>0</v>
      </c>
      <c r="AM54" s="30">
        <v>1</v>
      </c>
      <c r="AN54" s="30"/>
      <c r="AO54" s="30"/>
      <c r="AP54" s="31">
        <f>SUM(AN54*10+AO54)/AM54*10</f>
        <v>0</v>
      </c>
      <c r="AQ54" s="30">
        <v>1</v>
      </c>
      <c r="AR54" s="30"/>
      <c r="AS54" s="30"/>
      <c r="AT54" s="31">
        <f>SUM(AR54*10+AS54)/AQ54*10</f>
        <v>0</v>
      </c>
      <c r="AU54" s="30">
        <v>1</v>
      </c>
      <c r="AV54" s="30"/>
      <c r="AW54" s="30"/>
      <c r="AX54" s="31">
        <f>SUM(AV54*10+AW54)/AU54*10</f>
        <v>0</v>
      </c>
      <c r="AY54" s="33">
        <f>IF(G54&lt;250,0,IF(G54&lt;500,250,IF(G54&lt;750,"500",IF(G54&lt;1000,750,IF(G54&lt;1500,1000,IF(G54&lt;2000,1500,IF(G54&lt;2500,2000,IF(G54&lt;3000,2500,3000))))))))</f>
        <v>0</v>
      </c>
      <c r="AZ54" s="34">
        <v>0</v>
      </c>
      <c r="BA54" s="6">
        <f>AY54-AZ54</f>
        <v>0</v>
      </c>
      <c r="BB54" s="33" t="str">
        <f>IF(BA54=0,"geen actie",CONCATENATE("diploma uitschrijven: ",AY54," punten"))</f>
        <v>geen actie</v>
      </c>
      <c r="BC54" s="3">
        <v>54</v>
      </c>
    </row>
    <row r="55" spans="1:55" s="59" customFormat="1" ht="16.2" hidden="1" customHeight="1" x14ac:dyDescent="0.3">
      <c r="A55" s="3">
        <v>55</v>
      </c>
      <c r="B55" s="3" t="str">
        <f>IF(A55=BC55,"v","x")</f>
        <v>v</v>
      </c>
      <c r="C55" s="158"/>
      <c r="D55" s="160"/>
      <c r="E55" s="6"/>
      <c r="F55" s="6"/>
      <c r="G55" s="33">
        <f>SUM(J55+N55+R55+V55+Z55+AD55+AH55+AL55+AP55+AT55+AX55)</f>
        <v>0</v>
      </c>
      <c r="H55" s="6"/>
      <c r="I55" s="137">
        <f>2018-H55</f>
        <v>2018</v>
      </c>
      <c r="J55" s="17"/>
      <c r="K55" s="30">
        <v>1</v>
      </c>
      <c r="L55" s="30"/>
      <c r="M55" s="30"/>
      <c r="N55" s="31">
        <f>SUM(L55*10+M55)/K55*10</f>
        <v>0</v>
      </c>
      <c r="O55" s="30">
        <v>1</v>
      </c>
      <c r="P55" s="30"/>
      <c r="Q55" s="30"/>
      <c r="R55" s="31">
        <f>SUM(P55*10+Q55)/O55*10</f>
        <v>0</v>
      </c>
      <c r="S55" s="30">
        <v>1</v>
      </c>
      <c r="T55" s="30"/>
      <c r="U55" s="30"/>
      <c r="V55" s="31">
        <f>SUM(T55*10+U55)/S55*10</f>
        <v>0</v>
      </c>
      <c r="W55" s="30">
        <v>1</v>
      </c>
      <c r="X55" s="30"/>
      <c r="Y55" s="30"/>
      <c r="Z55" s="31">
        <f>SUM(X55*10+Y55)/W55*10</f>
        <v>0</v>
      </c>
      <c r="AA55" s="30">
        <v>1</v>
      </c>
      <c r="AB55" s="30"/>
      <c r="AC55" s="30"/>
      <c r="AD55" s="31">
        <f>SUM(AB55*10+AC55)/AA55*10</f>
        <v>0</v>
      </c>
      <c r="AE55" s="30">
        <v>1</v>
      </c>
      <c r="AF55" s="30"/>
      <c r="AG55" s="30"/>
      <c r="AH55" s="31">
        <f>SUM(AF55*10+AG55)/AE55*10</f>
        <v>0</v>
      </c>
      <c r="AI55" s="30">
        <v>1</v>
      </c>
      <c r="AJ55" s="30"/>
      <c r="AK55" s="30"/>
      <c r="AL55" s="31">
        <f>SUM(AJ55*10+AK55)/AI55*10</f>
        <v>0</v>
      </c>
      <c r="AM55" s="30">
        <v>1</v>
      </c>
      <c r="AN55" s="30"/>
      <c r="AO55" s="30"/>
      <c r="AP55" s="31">
        <f>SUM(AN55*10+AO55)/AM55*10</f>
        <v>0</v>
      </c>
      <c r="AQ55" s="30">
        <v>1</v>
      </c>
      <c r="AR55" s="30"/>
      <c r="AS55" s="30"/>
      <c r="AT55" s="31">
        <f>SUM(AR55*10+AS55)/AQ55*10</f>
        <v>0</v>
      </c>
      <c r="AU55" s="30">
        <v>1</v>
      </c>
      <c r="AV55" s="30"/>
      <c r="AW55" s="30"/>
      <c r="AX55" s="31">
        <f>SUM(AV55*10+AW55)/AU55*10</f>
        <v>0</v>
      </c>
      <c r="AY55" s="33">
        <f>IF(G55&lt;250,0,IF(G55&lt;500,250,IF(G55&lt;750,"500",IF(G55&lt;1000,750,IF(G55&lt;1500,1000,IF(G55&lt;2000,1500,IF(G55&lt;2500,2000,IF(G55&lt;3000,2500,3000))))))))</f>
        <v>0</v>
      </c>
      <c r="AZ55" s="34">
        <v>0</v>
      </c>
      <c r="BA55" s="6">
        <f>AY55-AZ55</f>
        <v>0</v>
      </c>
      <c r="BB55" s="33" t="str">
        <f>IF(BA55=0,"geen actie",CONCATENATE("diploma uitschrijven: ",AY55," punten"))</f>
        <v>geen actie</v>
      </c>
      <c r="BC55" s="3">
        <v>55</v>
      </c>
    </row>
    <row r="56" spans="1:55" s="59" customFormat="1" hidden="1" x14ac:dyDescent="0.3">
      <c r="A56" s="3">
        <v>56</v>
      </c>
      <c r="B56" s="3" t="str">
        <f>IF(A56=BC56,"v","x")</f>
        <v>v</v>
      </c>
      <c r="C56" s="158"/>
      <c r="D56" s="152"/>
      <c r="E56" s="6"/>
      <c r="F56" s="6"/>
      <c r="G56" s="33">
        <f>SUM(J56+N56+R56+V56+Z56+AD56+AH56+AL56+AP56+AT56+AX56)</f>
        <v>0</v>
      </c>
      <c r="H56" s="6"/>
      <c r="I56" s="137">
        <f>2018-H56</f>
        <v>2018</v>
      </c>
      <c r="J56" s="17"/>
      <c r="K56" s="30">
        <v>1</v>
      </c>
      <c r="L56" s="30"/>
      <c r="M56" s="30"/>
      <c r="N56" s="31">
        <f>SUM(L56*10+M56)/K56*10</f>
        <v>0</v>
      </c>
      <c r="O56" s="30">
        <v>1</v>
      </c>
      <c r="P56" s="30"/>
      <c r="Q56" s="30"/>
      <c r="R56" s="31">
        <f>SUM(P56*10+Q56)/O56*10</f>
        <v>0</v>
      </c>
      <c r="S56" s="30">
        <v>1</v>
      </c>
      <c r="T56" s="30"/>
      <c r="U56" s="30"/>
      <c r="V56" s="31">
        <f>SUM(T56*10+U56)/S56*10</f>
        <v>0</v>
      </c>
      <c r="W56" s="30">
        <v>1</v>
      </c>
      <c r="X56" s="30"/>
      <c r="Y56" s="30"/>
      <c r="Z56" s="31">
        <f>SUM(X56*10+Y56)/W56*10</f>
        <v>0</v>
      </c>
      <c r="AA56" s="30">
        <v>1</v>
      </c>
      <c r="AB56" s="30"/>
      <c r="AC56" s="30"/>
      <c r="AD56" s="31">
        <f>SUM(AB56*10+AC56)/AA56*10</f>
        <v>0</v>
      </c>
      <c r="AE56" s="30">
        <v>1</v>
      </c>
      <c r="AF56" s="30"/>
      <c r="AG56" s="30"/>
      <c r="AH56" s="31">
        <f>SUM(AF56*10+AG56)/AE56*10</f>
        <v>0</v>
      </c>
      <c r="AI56" s="30">
        <v>1</v>
      </c>
      <c r="AJ56" s="30"/>
      <c r="AK56" s="30"/>
      <c r="AL56" s="31">
        <f>SUM(AJ56*10+AK56)/AI56*10</f>
        <v>0</v>
      </c>
      <c r="AM56" s="30">
        <v>1</v>
      </c>
      <c r="AN56" s="30"/>
      <c r="AO56" s="30"/>
      <c r="AP56" s="31">
        <f>SUM(AN56*10+AO56)/AM56*10</f>
        <v>0</v>
      </c>
      <c r="AQ56" s="30">
        <v>1</v>
      </c>
      <c r="AR56" s="30"/>
      <c r="AS56" s="30"/>
      <c r="AT56" s="31">
        <f>SUM(AR56*10+AS56)/AQ56*10</f>
        <v>0</v>
      </c>
      <c r="AU56" s="30">
        <v>1</v>
      </c>
      <c r="AV56" s="30"/>
      <c r="AW56" s="30"/>
      <c r="AX56" s="31">
        <f>SUM(AV56*10+AW56)/AU56*10</f>
        <v>0</v>
      </c>
      <c r="AY56" s="33">
        <f>IF(G56&lt;250,0,IF(G56&lt;500,250,IF(G56&lt;750,"500",IF(G56&lt;1000,750,IF(G56&lt;1500,1000,IF(G56&lt;2000,1500,IF(G56&lt;2500,2000,IF(G56&lt;3000,2500,3000))))))))</f>
        <v>0</v>
      </c>
      <c r="AZ56" s="34">
        <v>0</v>
      </c>
      <c r="BA56" s="6">
        <f>AY56-AZ56</f>
        <v>0</v>
      </c>
      <c r="BB56" s="33" t="str">
        <f>IF(BA56=0,"geen actie",CONCATENATE("diploma uitschrijven: ",AY56," punten"))</f>
        <v>geen actie</v>
      </c>
      <c r="BC56" s="3">
        <v>56</v>
      </c>
    </row>
    <row r="57" spans="1:55" s="59" customFormat="1" hidden="1" x14ac:dyDescent="0.3">
      <c r="A57" s="3">
        <v>57</v>
      </c>
      <c r="B57" s="3" t="str">
        <f>IF(A57=BC57,"v","x")</f>
        <v>v</v>
      </c>
      <c r="C57" s="158"/>
      <c r="D57" s="152"/>
      <c r="E57" s="6"/>
      <c r="F57" s="6"/>
      <c r="G57" s="33">
        <f>SUM(J57+N57+R57+V57+Z57+AD57+AH57+AL57+AP57+AT57+AX57)</f>
        <v>0</v>
      </c>
      <c r="H57" s="6"/>
      <c r="I57" s="137">
        <f>2018-H57</f>
        <v>2018</v>
      </c>
      <c r="J57" s="17"/>
      <c r="K57" s="30">
        <v>1</v>
      </c>
      <c r="L57" s="30"/>
      <c r="M57" s="30"/>
      <c r="N57" s="31">
        <f>SUM(L57*10+M57)/K57*10</f>
        <v>0</v>
      </c>
      <c r="O57" s="30">
        <v>1</v>
      </c>
      <c r="P57" s="30"/>
      <c r="Q57" s="30"/>
      <c r="R57" s="31">
        <f>SUM(P57*10+Q57)/O57*10</f>
        <v>0</v>
      </c>
      <c r="S57" s="30">
        <v>1</v>
      </c>
      <c r="T57" s="30"/>
      <c r="U57" s="30"/>
      <c r="V57" s="31">
        <f>SUM(T57*10+U57)/S57*10</f>
        <v>0</v>
      </c>
      <c r="W57" s="30">
        <v>1</v>
      </c>
      <c r="X57" s="30"/>
      <c r="Y57" s="30"/>
      <c r="Z57" s="31">
        <f>SUM(X57*10+Y57)/W57*10</f>
        <v>0</v>
      </c>
      <c r="AA57" s="30">
        <v>1</v>
      </c>
      <c r="AB57" s="30"/>
      <c r="AC57" s="30"/>
      <c r="AD57" s="31">
        <f>SUM(AB57*10+AC57)/AA57*10</f>
        <v>0</v>
      </c>
      <c r="AE57" s="30">
        <v>1</v>
      </c>
      <c r="AF57" s="30"/>
      <c r="AG57" s="30"/>
      <c r="AH57" s="31">
        <f>SUM(AF57*10+AG57)/AE57*10</f>
        <v>0</v>
      </c>
      <c r="AI57" s="30">
        <v>1</v>
      </c>
      <c r="AJ57" s="30"/>
      <c r="AK57" s="30"/>
      <c r="AL57" s="31">
        <f>SUM(AJ57*10+AK57)/AI57*10</f>
        <v>0</v>
      </c>
      <c r="AM57" s="30">
        <v>1</v>
      </c>
      <c r="AN57" s="30"/>
      <c r="AO57" s="30"/>
      <c r="AP57" s="31">
        <f>SUM(AN57*10+AO57)/AM57*10</f>
        <v>0</v>
      </c>
      <c r="AQ57" s="30">
        <v>1</v>
      </c>
      <c r="AR57" s="30"/>
      <c r="AS57" s="30"/>
      <c r="AT57" s="31">
        <f>SUM(AR57*10+AS57)/AQ57*10</f>
        <v>0</v>
      </c>
      <c r="AU57" s="30">
        <v>1</v>
      </c>
      <c r="AV57" s="30"/>
      <c r="AW57" s="30"/>
      <c r="AX57" s="31">
        <f>SUM(AV57*10+AW57)/AU57*10</f>
        <v>0</v>
      </c>
      <c r="AY57" s="33">
        <f>IF(G57&lt;250,0,IF(G57&lt;500,250,IF(G57&lt;750,"500",IF(G57&lt;1000,750,IF(G57&lt;1500,1000,IF(G57&lt;2000,1500,IF(G57&lt;2500,2000,IF(G57&lt;3000,2500,3000))))))))</f>
        <v>0</v>
      </c>
      <c r="AZ57" s="34">
        <v>0</v>
      </c>
      <c r="BA57" s="6">
        <f>AY57-AZ57</f>
        <v>0</v>
      </c>
      <c r="BB57" s="33" t="str">
        <f>IF(BA57=0,"geen actie",CONCATENATE("diploma uitschrijven: ",AY57," punten"))</f>
        <v>geen actie</v>
      </c>
      <c r="BC57" s="3">
        <v>57</v>
      </c>
    </row>
    <row r="58" spans="1:55" s="59" customFormat="1" ht="13.95" hidden="1" customHeight="1" x14ac:dyDescent="0.3">
      <c r="A58" s="3">
        <v>58</v>
      </c>
      <c r="B58" s="3" t="str">
        <f>IF(A58=BC58,"v","x")</f>
        <v>v</v>
      </c>
      <c r="C58" s="158"/>
      <c r="D58" s="152"/>
      <c r="E58" s="6"/>
      <c r="F58" s="6"/>
      <c r="G58" s="33">
        <f>SUM(J58+N58+R58+V58+Z58+AD58+AH58+AL58+AP58+AT58+AX58)</f>
        <v>0</v>
      </c>
      <c r="H58" s="6"/>
      <c r="I58" s="137">
        <f>2018-H58</f>
        <v>2018</v>
      </c>
      <c r="J58" s="17"/>
      <c r="K58" s="30">
        <v>1</v>
      </c>
      <c r="L58" s="30"/>
      <c r="M58" s="30"/>
      <c r="N58" s="31">
        <f>SUM(L58*10+M58)/K58*10</f>
        <v>0</v>
      </c>
      <c r="O58" s="30">
        <v>1</v>
      </c>
      <c r="P58" s="30"/>
      <c r="Q58" s="30"/>
      <c r="R58" s="31">
        <f>SUM(P58*10+Q58)/O58*10</f>
        <v>0</v>
      </c>
      <c r="S58" s="30">
        <v>1</v>
      </c>
      <c r="T58" s="30"/>
      <c r="U58" s="30"/>
      <c r="V58" s="31">
        <f>SUM(T58*10+U58)/S58*10</f>
        <v>0</v>
      </c>
      <c r="W58" s="30">
        <v>1</v>
      </c>
      <c r="X58" s="30"/>
      <c r="Y58" s="30"/>
      <c r="Z58" s="31">
        <f>SUM(X58*10+Y58)/W58*10</f>
        <v>0</v>
      </c>
      <c r="AA58" s="30">
        <v>1</v>
      </c>
      <c r="AB58" s="30"/>
      <c r="AC58" s="30"/>
      <c r="AD58" s="31">
        <f>SUM(AB58*10+AC58)/AA58*10</f>
        <v>0</v>
      </c>
      <c r="AE58" s="30">
        <v>1</v>
      </c>
      <c r="AF58" s="30"/>
      <c r="AG58" s="30"/>
      <c r="AH58" s="31">
        <f>SUM(AF58*10+AG58)/AE58*10</f>
        <v>0</v>
      </c>
      <c r="AI58" s="30">
        <v>1</v>
      </c>
      <c r="AJ58" s="30"/>
      <c r="AK58" s="30"/>
      <c r="AL58" s="31">
        <f>SUM(AJ58*10+AK58)/AI58*10</f>
        <v>0</v>
      </c>
      <c r="AM58" s="30">
        <v>1</v>
      </c>
      <c r="AN58" s="30"/>
      <c r="AO58" s="30"/>
      <c r="AP58" s="31">
        <f>SUM(AN58*10+AO58)/AM58*10</f>
        <v>0</v>
      </c>
      <c r="AQ58" s="30">
        <v>1</v>
      </c>
      <c r="AR58" s="30"/>
      <c r="AS58" s="30"/>
      <c r="AT58" s="31">
        <f>SUM(AR58*10+AS58)/AQ58*10</f>
        <v>0</v>
      </c>
      <c r="AU58" s="30">
        <v>1</v>
      </c>
      <c r="AV58" s="30"/>
      <c r="AW58" s="30"/>
      <c r="AX58" s="31">
        <f>SUM(AV58*10+AW58)/AU58*10</f>
        <v>0</v>
      </c>
      <c r="AY58" s="33">
        <f>IF(G58&lt;250,0,IF(G58&lt;500,250,IF(G58&lt;750,"500",IF(G58&lt;1000,750,IF(G58&lt;1500,1000,IF(G58&lt;2000,1500,IF(G58&lt;2500,2000,IF(G58&lt;3000,2500,3000))))))))</f>
        <v>0</v>
      </c>
      <c r="AZ58" s="34">
        <v>0</v>
      </c>
      <c r="BA58" s="6">
        <f>AY58-AZ58</f>
        <v>0</v>
      </c>
      <c r="BB58" s="33" t="str">
        <f>IF(BA58=0,"geen actie",CONCATENATE("diploma uitschrijven: ",AY58," punten"))</f>
        <v>geen actie</v>
      </c>
      <c r="BC58" s="3">
        <v>58</v>
      </c>
    </row>
    <row r="59" spans="1:55" s="59" customFormat="1" ht="15.45" hidden="1" customHeight="1" x14ac:dyDescent="0.3">
      <c r="A59" s="3">
        <v>59</v>
      </c>
      <c r="B59" s="3" t="str">
        <f>IF(A59=BC59,"v","x")</f>
        <v>v</v>
      </c>
      <c r="C59" s="158"/>
      <c r="D59" s="152"/>
      <c r="E59" s="6"/>
      <c r="F59" s="6"/>
      <c r="G59" s="33">
        <f>SUM(J59+N59+R59+V59+Z59+AD59+AH59+AL59+AP59+AT59+AX59)</f>
        <v>0</v>
      </c>
      <c r="H59" s="6"/>
      <c r="I59" s="137">
        <f>2018-H59</f>
        <v>2018</v>
      </c>
      <c r="J59" s="17"/>
      <c r="K59" s="30">
        <v>1</v>
      </c>
      <c r="L59" s="30"/>
      <c r="M59" s="30"/>
      <c r="N59" s="31">
        <f>SUM(L59*10+M59)/K59*10</f>
        <v>0</v>
      </c>
      <c r="O59" s="30">
        <v>1</v>
      </c>
      <c r="P59" s="30"/>
      <c r="Q59" s="30"/>
      <c r="R59" s="31">
        <f>SUM(P59*10+Q59)/O59*10</f>
        <v>0</v>
      </c>
      <c r="S59" s="30">
        <v>1</v>
      </c>
      <c r="T59" s="30"/>
      <c r="U59" s="30"/>
      <c r="V59" s="31">
        <f>SUM(T59*10+U59)/S59*10</f>
        <v>0</v>
      </c>
      <c r="W59" s="30">
        <v>1</v>
      </c>
      <c r="X59" s="30"/>
      <c r="Y59" s="30"/>
      <c r="Z59" s="31">
        <f>SUM(X59*10+Y59)/W59*10</f>
        <v>0</v>
      </c>
      <c r="AA59" s="30">
        <v>1</v>
      </c>
      <c r="AB59" s="30"/>
      <c r="AC59" s="30"/>
      <c r="AD59" s="31">
        <f>SUM(AB59*10+AC59)/AA59*10</f>
        <v>0</v>
      </c>
      <c r="AE59" s="30">
        <v>1</v>
      </c>
      <c r="AF59" s="30"/>
      <c r="AG59" s="30"/>
      <c r="AH59" s="31">
        <f>SUM(AF59*10+AG59)/AE59*10</f>
        <v>0</v>
      </c>
      <c r="AI59" s="30">
        <v>1</v>
      </c>
      <c r="AJ59" s="30"/>
      <c r="AK59" s="30"/>
      <c r="AL59" s="31">
        <f>SUM(AJ59*10+AK59)/AI59*10</f>
        <v>0</v>
      </c>
      <c r="AM59" s="30">
        <v>1</v>
      </c>
      <c r="AN59" s="30"/>
      <c r="AO59" s="30"/>
      <c r="AP59" s="31">
        <f>SUM(AN59*10+AO59)/AM59*10</f>
        <v>0</v>
      </c>
      <c r="AQ59" s="30">
        <v>1</v>
      </c>
      <c r="AR59" s="30"/>
      <c r="AS59" s="30"/>
      <c r="AT59" s="31">
        <f>SUM(AR59*10+AS59)/AQ59*10</f>
        <v>0</v>
      </c>
      <c r="AU59" s="30">
        <v>1</v>
      </c>
      <c r="AV59" s="30"/>
      <c r="AW59" s="30"/>
      <c r="AX59" s="31">
        <f>SUM(AV59*10+AW59)/AU59*10</f>
        <v>0</v>
      </c>
      <c r="AY59" s="33">
        <f>IF(G59&lt;250,0,IF(G59&lt;500,250,IF(G59&lt;750,"500",IF(G59&lt;1000,750,IF(G59&lt;1500,1000,IF(G59&lt;2000,1500,IF(G59&lt;2500,2000,IF(G59&lt;3000,2500,3000))))))))</f>
        <v>0</v>
      </c>
      <c r="AZ59" s="34">
        <v>0</v>
      </c>
      <c r="BA59" s="6">
        <f>AY59-AZ59</f>
        <v>0</v>
      </c>
      <c r="BB59" s="33" t="str">
        <f>IF(BA59=0,"geen actie",CONCATENATE("diploma uitschrijven: ",AY59," punten"))</f>
        <v>geen actie</v>
      </c>
      <c r="BC59" s="3">
        <v>59</v>
      </c>
    </row>
    <row r="60" spans="1:55" s="59" customFormat="1" ht="13.95" hidden="1" customHeight="1" x14ac:dyDescent="0.3">
      <c r="A60" s="3">
        <v>60</v>
      </c>
      <c r="B60" s="3" t="str">
        <f>IF(A60=BC60,"v","x")</f>
        <v>v</v>
      </c>
      <c r="C60" s="158"/>
      <c r="D60" s="152"/>
      <c r="E60" s="6"/>
      <c r="F60" s="6"/>
      <c r="G60" s="33">
        <f>SUM(J60+N60+R60+V60+Z60+AD60+AH60+AL60+AP60+AT60+AX60)</f>
        <v>0</v>
      </c>
      <c r="H60" s="6"/>
      <c r="I60" s="137">
        <f>2018-H60</f>
        <v>2018</v>
      </c>
      <c r="J60" s="17"/>
      <c r="K60" s="30">
        <v>1</v>
      </c>
      <c r="L60" s="30"/>
      <c r="M60" s="30"/>
      <c r="N60" s="31">
        <f>SUM(L60*10+M60)/K60*10</f>
        <v>0</v>
      </c>
      <c r="O60" s="30">
        <v>1</v>
      </c>
      <c r="P60" s="30"/>
      <c r="Q60" s="30"/>
      <c r="R60" s="31">
        <f>SUM(P60*10+Q60)/O60*10</f>
        <v>0</v>
      </c>
      <c r="S60" s="30">
        <v>1</v>
      </c>
      <c r="T60" s="30"/>
      <c r="U60" s="30"/>
      <c r="V60" s="31">
        <f>SUM(T60*10+U60)/S60*10</f>
        <v>0</v>
      </c>
      <c r="W60" s="30">
        <v>1</v>
      </c>
      <c r="X60" s="30"/>
      <c r="Y60" s="30"/>
      <c r="Z60" s="31">
        <f>SUM(X60*10+Y60)/W60*10</f>
        <v>0</v>
      </c>
      <c r="AA60" s="30">
        <v>1</v>
      </c>
      <c r="AB60" s="30"/>
      <c r="AC60" s="30"/>
      <c r="AD60" s="31">
        <f>SUM(AB60*10+AC60)/AA60*10</f>
        <v>0</v>
      </c>
      <c r="AE60" s="30">
        <v>1</v>
      </c>
      <c r="AF60" s="30"/>
      <c r="AG60" s="30"/>
      <c r="AH60" s="31">
        <f>SUM(AF60*10+AG60)/AE60*10</f>
        <v>0</v>
      </c>
      <c r="AI60" s="30">
        <v>1</v>
      </c>
      <c r="AJ60" s="30"/>
      <c r="AK60" s="30"/>
      <c r="AL60" s="31">
        <f>SUM(AJ60*10+AK60)/AI60*10</f>
        <v>0</v>
      </c>
      <c r="AM60" s="30">
        <v>1</v>
      </c>
      <c r="AN60" s="30"/>
      <c r="AO60" s="30"/>
      <c r="AP60" s="31">
        <f>SUM(AN60*10+AO60)/AM60*10</f>
        <v>0</v>
      </c>
      <c r="AQ60" s="30">
        <v>1</v>
      </c>
      <c r="AR60" s="30"/>
      <c r="AS60" s="30"/>
      <c r="AT60" s="31">
        <f>SUM(AR60*10+AS60)/AQ60*10</f>
        <v>0</v>
      </c>
      <c r="AU60" s="30">
        <v>1</v>
      </c>
      <c r="AV60" s="30"/>
      <c r="AW60" s="30"/>
      <c r="AX60" s="31">
        <f>SUM(AV60*10+AW60)/AU60*10</f>
        <v>0</v>
      </c>
      <c r="AY60" s="33">
        <f>IF(G60&lt;250,0,IF(G60&lt;500,250,IF(G60&lt;750,"500",IF(G60&lt;1000,750,IF(G60&lt;1500,1000,IF(G60&lt;2000,1500,IF(G60&lt;2500,2000,IF(G60&lt;3000,2500,3000))))))))</f>
        <v>0</v>
      </c>
      <c r="AZ60" s="34">
        <v>0</v>
      </c>
      <c r="BA60" s="6">
        <f>AY60-AZ60</f>
        <v>0</v>
      </c>
      <c r="BB60" s="33" t="str">
        <f>IF(BA60=0,"geen actie",CONCATENATE("diploma uitschrijven: ",AY60," punten"))</f>
        <v>geen actie</v>
      </c>
      <c r="BC60" s="3">
        <v>60</v>
      </c>
    </row>
    <row r="61" spans="1:55" s="59" customFormat="1" hidden="1" x14ac:dyDescent="0.3">
      <c r="A61" s="3">
        <v>61</v>
      </c>
      <c r="B61" s="3" t="str">
        <f>IF(A61=BC61,"v","x")</f>
        <v>v</v>
      </c>
      <c r="C61" s="158"/>
      <c r="D61" s="152"/>
      <c r="E61" s="6"/>
      <c r="F61" s="6"/>
      <c r="G61" s="33">
        <f>SUM(J61+N61+R61+V61+Z61+AD61+AH61+AL61+AP61+AT61+AX61)</f>
        <v>0</v>
      </c>
      <c r="H61" s="6"/>
      <c r="I61" s="137">
        <f>2018-H61</f>
        <v>2018</v>
      </c>
      <c r="J61" s="17"/>
      <c r="K61" s="30">
        <v>1</v>
      </c>
      <c r="L61" s="30"/>
      <c r="M61" s="30"/>
      <c r="N61" s="31">
        <f>SUM(L61*10+M61)/K61*10</f>
        <v>0</v>
      </c>
      <c r="O61" s="30">
        <v>1</v>
      </c>
      <c r="P61" s="30"/>
      <c r="Q61" s="30"/>
      <c r="R61" s="31">
        <f>SUM(P61*10+Q61)/O61*10</f>
        <v>0</v>
      </c>
      <c r="S61" s="30">
        <v>1</v>
      </c>
      <c r="T61" s="30"/>
      <c r="U61" s="30"/>
      <c r="V61" s="31">
        <f>SUM(T61*10+U61)/S61*10</f>
        <v>0</v>
      </c>
      <c r="W61" s="30">
        <v>1</v>
      </c>
      <c r="X61" s="30"/>
      <c r="Y61" s="30"/>
      <c r="Z61" s="31">
        <f>SUM(X61*10+Y61)/W61*10</f>
        <v>0</v>
      </c>
      <c r="AA61" s="30">
        <v>1</v>
      </c>
      <c r="AB61" s="30"/>
      <c r="AC61" s="30"/>
      <c r="AD61" s="31">
        <f>SUM(AB61*10+AC61)/AA61*10</f>
        <v>0</v>
      </c>
      <c r="AE61" s="30">
        <v>1</v>
      </c>
      <c r="AF61" s="30"/>
      <c r="AG61" s="30"/>
      <c r="AH61" s="31">
        <f>SUM(AF61*10+AG61)/AE61*10</f>
        <v>0</v>
      </c>
      <c r="AI61" s="30">
        <v>1</v>
      </c>
      <c r="AJ61" s="30"/>
      <c r="AK61" s="30"/>
      <c r="AL61" s="31">
        <f>SUM(AJ61*10+AK61)/AI61*10</f>
        <v>0</v>
      </c>
      <c r="AM61" s="30">
        <v>1</v>
      </c>
      <c r="AN61" s="30"/>
      <c r="AO61" s="30"/>
      <c r="AP61" s="31">
        <f>SUM(AN61*10+AO61)/AM61*10</f>
        <v>0</v>
      </c>
      <c r="AQ61" s="30">
        <v>1</v>
      </c>
      <c r="AR61" s="30"/>
      <c r="AS61" s="30"/>
      <c r="AT61" s="31">
        <f>SUM(AR61*10+AS61)/AQ61*10</f>
        <v>0</v>
      </c>
      <c r="AU61" s="30">
        <v>1</v>
      </c>
      <c r="AV61" s="30"/>
      <c r="AW61" s="30"/>
      <c r="AX61" s="31">
        <f>SUM(AV61*10+AW61)/AU61*10</f>
        <v>0</v>
      </c>
      <c r="AY61" s="33">
        <f>IF(G61&lt;250,0,IF(G61&lt;500,250,IF(G61&lt;750,"500",IF(G61&lt;1000,750,IF(G61&lt;1500,1000,IF(G61&lt;2000,1500,IF(G61&lt;2500,2000,IF(G61&lt;3000,2500,3000))))))))</f>
        <v>0</v>
      </c>
      <c r="AZ61" s="34">
        <v>0</v>
      </c>
      <c r="BA61" s="6">
        <f>AY61-AZ61</f>
        <v>0</v>
      </c>
      <c r="BB61" s="33" t="str">
        <f>IF(BA61=0,"geen actie",CONCATENATE("diploma uitschrijven: ",AY61," punten"))</f>
        <v>geen actie</v>
      </c>
      <c r="BC61" s="3">
        <v>61</v>
      </c>
    </row>
    <row r="62" spans="1:55" s="59" customFormat="1" hidden="1" x14ac:dyDescent="0.3">
      <c r="A62" s="3">
        <v>62</v>
      </c>
      <c r="B62" s="3" t="str">
        <f>IF(A62=BC62,"v","x")</f>
        <v>v</v>
      </c>
      <c r="C62" s="158"/>
      <c r="D62" s="152"/>
      <c r="E62" s="6"/>
      <c r="F62" s="6"/>
      <c r="G62" s="33">
        <f>SUM(J62+N62+R62+V62+Z62+AD62+AH62+AL62+AP62+AT62+AX62)</f>
        <v>0</v>
      </c>
      <c r="H62" s="6"/>
      <c r="I62" s="137">
        <f>2018-H62</f>
        <v>2018</v>
      </c>
      <c r="J62" s="17"/>
      <c r="K62" s="30">
        <v>1</v>
      </c>
      <c r="L62" s="30"/>
      <c r="M62" s="30"/>
      <c r="N62" s="31">
        <f>SUM(L62*10+M62)/K62*10</f>
        <v>0</v>
      </c>
      <c r="O62" s="30">
        <v>1</v>
      </c>
      <c r="P62" s="30"/>
      <c r="Q62" s="30"/>
      <c r="R62" s="31">
        <f>SUM(P62*10+Q62)/O62*10</f>
        <v>0</v>
      </c>
      <c r="S62" s="30">
        <v>1</v>
      </c>
      <c r="T62" s="30"/>
      <c r="U62" s="30"/>
      <c r="V62" s="31">
        <f>SUM(T62*10+U62)/S62*10</f>
        <v>0</v>
      </c>
      <c r="W62" s="30">
        <v>1</v>
      </c>
      <c r="X62" s="30"/>
      <c r="Y62" s="30"/>
      <c r="Z62" s="31">
        <f>SUM(X62*10+Y62)/W62*10</f>
        <v>0</v>
      </c>
      <c r="AA62" s="30">
        <v>1</v>
      </c>
      <c r="AB62" s="30"/>
      <c r="AC62" s="30"/>
      <c r="AD62" s="31">
        <f>SUM(AB62*10+AC62)/AA62*10</f>
        <v>0</v>
      </c>
      <c r="AE62" s="30">
        <v>1</v>
      </c>
      <c r="AF62" s="30"/>
      <c r="AG62" s="30"/>
      <c r="AH62" s="31">
        <f>SUM(AF62*10+AG62)/AE62*10</f>
        <v>0</v>
      </c>
      <c r="AI62" s="30">
        <v>1</v>
      </c>
      <c r="AJ62" s="30"/>
      <c r="AK62" s="30"/>
      <c r="AL62" s="31">
        <f>SUM(AJ62*10+AK62)/AI62*10</f>
        <v>0</v>
      </c>
      <c r="AM62" s="30">
        <v>1</v>
      </c>
      <c r="AN62" s="30"/>
      <c r="AO62" s="30"/>
      <c r="AP62" s="31">
        <f>SUM(AN62*10+AO62)/AM62*10</f>
        <v>0</v>
      </c>
      <c r="AQ62" s="30">
        <v>1</v>
      </c>
      <c r="AR62" s="30"/>
      <c r="AS62" s="30"/>
      <c r="AT62" s="31">
        <f>SUM(AR62*10+AS62)/AQ62*10</f>
        <v>0</v>
      </c>
      <c r="AU62" s="30">
        <v>1</v>
      </c>
      <c r="AV62" s="30"/>
      <c r="AW62" s="30"/>
      <c r="AX62" s="31">
        <f>SUM(AV62*10+AW62)/AU62*10</f>
        <v>0</v>
      </c>
      <c r="AY62" s="33">
        <f>IF(G62&lt;250,0,IF(G62&lt;500,250,IF(G62&lt;750,"500",IF(G62&lt;1000,750,IF(G62&lt;1500,1000,IF(G62&lt;2000,1500,IF(G62&lt;2500,2000,IF(G62&lt;3000,2500,3000))))))))</f>
        <v>0</v>
      </c>
      <c r="AZ62" s="34">
        <v>0</v>
      </c>
      <c r="BA62" s="6">
        <f>AY62-AZ62</f>
        <v>0</v>
      </c>
      <c r="BB62" s="33" t="str">
        <f>IF(BA62=0,"geen actie",CONCATENATE("diploma uitschrijven: ",AY62," punten"))</f>
        <v>geen actie</v>
      </c>
      <c r="BC62" s="3">
        <v>62</v>
      </c>
    </row>
    <row r="63" spans="1:55" s="59" customFormat="1" hidden="1" x14ac:dyDescent="0.3">
      <c r="A63" s="3">
        <v>63</v>
      </c>
      <c r="B63" s="3" t="str">
        <f>IF(A63=BC63,"v","x")</f>
        <v>v</v>
      </c>
      <c r="C63" s="158"/>
      <c r="D63" s="152"/>
      <c r="E63" s="6"/>
      <c r="F63" s="6"/>
      <c r="G63" s="33">
        <f>SUM(J63+N63+R63+V63+Z63+AD63+AH63+AL63+AP63+AT63+AX63)</f>
        <v>0</v>
      </c>
      <c r="H63" s="6"/>
      <c r="I63" s="137">
        <f>2018-H63</f>
        <v>2018</v>
      </c>
      <c r="J63" s="17"/>
      <c r="K63" s="30">
        <v>1</v>
      </c>
      <c r="L63" s="30"/>
      <c r="M63" s="30"/>
      <c r="N63" s="31">
        <f>SUM(L63*10+M63)/K63*10</f>
        <v>0</v>
      </c>
      <c r="O63" s="30">
        <v>1</v>
      </c>
      <c r="P63" s="30"/>
      <c r="Q63" s="30"/>
      <c r="R63" s="31">
        <f>SUM(P63*10+Q63)/O63*10</f>
        <v>0</v>
      </c>
      <c r="S63" s="30">
        <v>1</v>
      </c>
      <c r="T63" s="30"/>
      <c r="U63" s="30"/>
      <c r="V63" s="31">
        <f>SUM(T63*10+U63)/S63*10</f>
        <v>0</v>
      </c>
      <c r="W63" s="30">
        <v>1</v>
      </c>
      <c r="X63" s="30"/>
      <c r="Y63" s="30"/>
      <c r="Z63" s="31">
        <f>SUM(X63*10+Y63)/W63*10</f>
        <v>0</v>
      </c>
      <c r="AA63" s="30">
        <v>1</v>
      </c>
      <c r="AB63" s="30"/>
      <c r="AC63" s="30"/>
      <c r="AD63" s="31">
        <f>SUM(AB63*10+AC63)/AA63*10</f>
        <v>0</v>
      </c>
      <c r="AE63" s="30">
        <v>1</v>
      </c>
      <c r="AF63" s="30"/>
      <c r="AG63" s="30"/>
      <c r="AH63" s="31">
        <f>SUM(AF63*10+AG63)/AE63*10</f>
        <v>0</v>
      </c>
      <c r="AI63" s="30">
        <v>1</v>
      </c>
      <c r="AJ63" s="30"/>
      <c r="AK63" s="30"/>
      <c r="AL63" s="31">
        <f>SUM(AJ63*10+AK63)/AI63*10</f>
        <v>0</v>
      </c>
      <c r="AM63" s="30">
        <v>1</v>
      </c>
      <c r="AN63" s="30"/>
      <c r="AO63" s="30"/>
      <c r="AP63" s="31">
        <f>SUM(AN63*10+AO63)/AM63*10</f>
        <v>0</v>
      </c>
      <c r="AQ63" s="30">
        <v>1</v>
      </c>
      <c r="AR63" s="30"/>
      <c r="AS63" s="30"/>
      <c r="AT63" s="31">
        <f>SUM(AR63*10+AS63)/AQ63*10</f>
        <v>0</v>
      </c>
      <c r="AU63" s="30">
        <v>1</v>
      </c>
      <c r="AV63" s="30"/>
      <c r="AW63" s="30"/>
      <c r="AX63" s="31">
        <f>SUM(AV63*10+AW63)/AU63*10</f>
        <v>0</v>
      </c>
      <c r="AY63" s="33">
        <f>IF(G63&lt;250,0,IF(G63&lt;500,250,IF(G63&lt;750,"500",IF(G63&lt;1000,750,IF(G63&lt;1500,1000,IF(G63&lt;2000,1500,IF(G63&lt;2500,2000,IF(G63&lt;3000,2500,3000))))))))</f>
        <v>0</v>
      </c>
      <c r="AZ63" s="34">
        <v>0</v>
      </c>
      <c r="BA63" s="6">
        <v>0</v>
      </c>
      <c r="BB63" s="33" t="str">
        <f>IF(BA63=0,"geen actie",CONCATENATE("diploma uitschrijven: ",AY63," punten"))</f>
        <v>geen actie</v>
      </c>
      <c r="BC63" s="3">
        <v>63</v>
      </c>
    </row>
    <row r="64" spans="1:55" s="59" customFormat="1" hidden="1" x14ac:dyDescent="0.3">
      <c r="A64" s="3">
        <v>64</v>
      </c>
      <c r="B64" s="3" t="str">
        <f>IF(A64=BC64,"v","x")</f>
        <v>v</v>
      </c>
      <c r="C64" s="158"/>
      <c r="D64" s="152"/>
      <c r="E64" s="6"/>
      <c r="F64" s="6"/>
      <c r="G64" s="33">
        <f>SUM(J64+N64+R64+V64+Z64+AD64+AH64+AL64+AP64+AT64+AX64)</f>
        <v>0</v>
      </c>
      <c r="H64" s="6"/>
      <c r="I64" s="137">
        <f>2018-H64</f>
        <v>2018</v>
      </c>
      <c r="J64" s="17"/>
      <c r="K64" s="30">
        <v>1</v>
      </c>
      <c r="L64" s="30"/>
      <c r="M64" s="30"/>
      <c r="N64" s="31">
        <f>SUM(L64*10+M64)/K64*10</f>
        <v>0</v>
      </c>
      <c r="O64" s="30">
        <v>1</v>
      </c>
      <c r="P64" s="30"/>
      <c r="Q64" s="30"/>
      <c r="R64" s="31">
        <f>SUM(P64*10+Q64)/O64*10</f>
        <v>0</v>
      </c>
      <c r="S64" s="30">
        <v>1</v>
      </c>
      <c r="T64" s="30"/>
      <c r="U64" s="30"/>
      <c r="V64" s="31">
        <f>SUM(T64*10+U64)/S64*10</f>
        <v>0</v>
      </c>
      <c r="W64" s="30">
        <v>1</v>
      </c>
      <c r="X64" s="30"/>
      <c r="Y64" s="30"/>
      <c r="Z64" s="31">
        <f>SUM(X64*10+Y64)/W64*10</f>
        <v>0</v>
      </c>
      <c r="AA64" s="30">
        <v>1</v>
      </c>
      <c r="AB64" s="30"/>
      <c r="AC64" s="30"/>
      <c r="AD64" s="31">
        <f>SUM(AB64*10+AC64)/AA64*10</f>
        <v>0</v>
      </c>
      <c r="AE64" s="30">
        <v>1</v>
      </c>
      <c r="AF64" s="30"/>
      <c r="AG64" s="30"/>
      <c r="AH64" s="31">
        <f>SUM(AF64*10+AG64)/AE64*10</f>
        <v>0</v>
      </c>
      <c r="AI64" s="30">
        <v>1</v>
      </c>
      <c r="AJ64" s="30"/>
      <c r="AK64" s="30"/>
      <c r="AL64" s="31">
        <f>SUM(AJ64*10+AK64)/AI64*10</f>
        <v>0</v>
      </c>
      <c r="AM64" s="30">
        <v>1</v>
      </c>
      <c r="AN64" s="30"/>
      <c r="AO64" s="30"/>
      <c r="AP64" s="31">
        <f>SUM(AN64*10+AO64)/AM64*10</f>
        <v>0</v>
      </c>
      <c r="AQ64" s="30">
        <v>1</v>
      </c>
      <c r="AR64" s="30"/>
      <c r="AS64" s="30"/>
      <c r="AT64" s="31">
        <f>SUM(AR64*10+AS64)/AQ64*10</f>
        <v>0</v>
      </c>
      <c r="AU64" s="30">
        <v>1</v>
      </c>
      <c r="AV64" s="30"/>
      <c r="AW64" s="30"/>
      <c r="AX64" s="31">
        <f>SUM(AV64*10+AW64)/AU64*10</f>
        <v>0</v>
      </c>
      <c r="AY64" s="33">
        <f>IF(G64&lt;250,0,IF(G64&lt;500,250,IF(G64&lt;750,"500",IF(G64&lt;1000,750,IF(G64&lt;1500,1000,IF(G64&lt;2000,1500,IF(G64&lt;2500,2000,IF(G64&lt;3000,2500,3000))))))))</f>
        <v>0</v>
      </c>
      <c r="AZ64" s="34">
        <v>0</v>
      </c>
      <c r="BA64" s="6">
        <v>0</v>
      </c>
      <c r="BB64" s="33" t="str">
        <f>IF(BA64=0,"geen actie",CONCATENATE("diploma uitschrijven: ",AY64," punten"))</f>
        <v>geen actie</v>
      </c>
      <c r="BC64" s="3">
        <v>64</v>
      </c>
    </row>
    <row r="65" spans="1:55" s="59" customFormat="1" hidden="1" x14ac:dyDescent="0.3">
      <c r="A65" s="3">
        <v>65</v>
      </c>
      <c r="B65" s="3" t="str">
        <f>IF(A65=BC65,"v","x")</f>
        <v>v</v>
      </c>
      <c r="C65" s="158"/>
      <c r="D65" s="152"/>
      <c r="E65" s="6"/>
      <c r="F65" s="6"/>
      <c r="G65" s="33">
        <f>SUM(J65+N65+R65+V65+Z65+AD65+AH65+AL65+AP65+AT65+AX65)</f>
        <v>0</v>
      </c>
      <c r="H65" s="6"/>
      <c r="I65" s="137">
        <f>2018-H65</f>
        <v>2018</v>
      </c>
      <c r="J65" s="17"/>
      <c r="K65" s="30">
        <v>1</v>
      </c>
      <c r="L65" s="30"/>
      <c r="M65" s="30"/>
      <c r="N65" s="31">
        <f>SUM(L65*10+M65)/K65*10</f>
        <v>0</v>
      </c>
      <c r="O65" s="30">
        <v>1</v>
      </c>
      <c r="P65" s="30"/>
      <c r="Q65" s="30"/>
      <c r="R65" s="31">
        <f>SUM(P65*10+Q65)/O65*10</f>
        <v>0</v>
      </c>
      <c r="S65" s="30">
        <v>1</v>
      </c>
      <c r="T65" s="30"/>
      <c r="U65" s="30"/>
      <c r="V65" s="31">
        <f>SUM(T65*10+U65)/S65*10</f>
        <v>0</v>
      </c>
      <c r="W65" s="30">
        <v>1</v>
      </c>
      <c r="X65" s="30"/>
      <c r="Y65" s="30"/>
      <c r="Z65" s="31">
        <f>SUM(X65*10+Y65)/W65*10</f>
        <v>0</v>
      </c>
      <c r="AA65" s="30">
        <v>1</v>
      </c>
      <c r="AB65" s="30"/>
      <c r="AC65" s="30"/>
      <c r="AD65" s="31">
        <f>SUM(AB65*10+AC65)/AA65*10</f>
        <v>0</v>
      </c>
      <c r="AE65" s="30">
        <v>1</v>
      </c>
      <c r="AF65" s="30"/>
      <c r="AG65" s="30"/>
      <c r="AH65" s="31">
        <f>SUM(AF65*10+AG65)/AE65*10</f>
        <v>0</v>
      </c>
      <c r="AI65" s="30">
        <v>1</v>
      </c>
      <c r="AJ65" s="30"/>
      <c r="AK65" s="30"/>
      <c r="AL65" s="31">
        <f>SUM(AJ65*10+AK65)/AI65*10</f>
        <v>0</v>
      </c>
      <c r="AM65" s="30">
        <v>1</v>
      </c>
      <c r="AN65" s="30"/>
      <c r="AO65" s="30"/>
      <c r="AP65" s="31">
        <f>SUM(AN65*10+AO65)/AM65*10</f>
        <v>0</v>
      </c>
      <c r="AQ65" s="30">
        <v>1</v>
      </c>
      <c r="AR65" s="30"/>
      <c r="AS65" s="30"/>
      <c r="AT65" s="31">
        <f>SUM(AR65*10+AS65)/AQ65*10</f>
        <v>0</v>
      </c>
      <c r="AU65" s="30">
        <v>1</v>
      </c>
      <c r="AV65" s="30"/>
      <c r="AW65" s="30"/>
      <c r="AX65" s="31">
        <f>SUM(AV65*10+AW65)/AU65*10</f>
        <v>0</v>
      </c>
      <c r="AY65" s="33">
        <f>IF(G65&lt;250,0,IF(G65&lt;500,250,IF(G65&lt;750,"500",IF(G65&lt;1000,750,IF(G65&lt;1500,1000,IF(G65&lt;2000,1500,IF(G65&lt;2500,2000,IF(G65&lt;3000,2500,3000))))))))</f>
        <v>0</v>
      </c>
      <c r="AZ65" s="34">
        <v>0</v>
      </c>
      <c r="BA65" s="6">
        <v>0</v>
      </c>
      <c r="BB65" s="33" t="str">
        <f>IF(BA65=0,"geen actie",CONCATENATE("diploma uitschrijven: ",AY65," punten"))</f>
        <v>geen actie</v>
      </c>
      <c r="BC65" s="3">
        <v>65</v>
      </c>
    </row>
    <row r="66" spans="1:55" s="59" customFormat="1" hidden="1" x14ac:dyDescent="0.3">
      <c r="A66" s="3">
        <v>66</v>
      </c>
      <c r="B66" s="3" t="str">
        <f>IF(A66=BC66,"v","x")</f>
        <v>v</v>
      </c>
      <c r="C66" s="158"/>
      <c r="D66" s="152"/>
      <c r="E66" s="6"/>
      <c r="F66" s="6"/>
      <c r="G66" s="33">
        <f>SUM(J66+N66+R66+V66+Z66+AD66+AH66+AL66+AP66+AT66+AX66)</f>
        <v>0</v>
      </c>
      <c r="H66" s="6"/>
      <c r="I66" s="137">
        <f>2018-H66</f>
        <v>2018</v>
      </c>
      <c r="J66" s="17"/>
      <c r="K66" s="30">
        <v>1</v>
      </c>
      <c r="L66" s="30"/>
      <c r="M66" s="30"/>
      <c r="N66" s="31">
        <f>SUM(L66*10+M66)/K66*10</f>
        <v>0</v>
      </c>
      <c r="O66" s="30">
        <v>1</v>
      </c>
      <c r="P66" s="30"/>
      <c r="Q66" s="30"/>
      <c r="R66" s="31">
        <f>SUM(P66*10+Q66)/O66*10</f>
        <v>0</v>
      </c>
      <c r="S66" s="30">
        <v>1</v>
      </c>
      <c r="T66" s="30"/>
      <c r="U66" s="30"/>
      <c r="V66" s="31">
        <f>SUM(T66*10+U66)/S66*10</f>
        <v>0</v>
      </c>
      <c r="W66" s="30">
        <v>1</v>
      </c>
      <c r="X66" s="30"/>
      <c r="Y66" s="30"/>
      <c r="Z66" s="31">
        <f>SUM(X66*10+Y66)/W66*10</f>
        <v>0</v>
      </c>
      <c r="AA66" s="30">
        <v>1</v>
      </c>
      <c r="AB66" s="30"/>
      <c r="AC66" s="30"/>
      <c r="AD66" s="31">
        <f>SUM(AB66*10+AC66)/AA66*10</f>
        <v>0</v>
      </c>
      <c r="AE66" s="30">
        <v>1</v>
      </c>
      <c r="AF66" s="30"/>
      <c r="AG66" s="30"/>
      <c r="AH66" s="31">
        <f>SUM(AF66*10+AG66)/AE66*10</f>
        <v>0</v>
      </c>
      <c r="AI66" s="30">
        <v>1</v>
      </c>
      <c r="AJ66" s="30"/>
      <c r="AK66" s="30"/>
      <c r="AL66" s="31">
        <f>SUM(AJ66*10+AK66)/AI66*10</f>
        <v>0</v>
      </c>
      <c r="AM66" s="30">
        <v>1</v>
      </c>
      <c r="AN66" s="30"/>
      <c r="AO66" s="30"/>
      <c r="AP66" s="31">
        <f>SUM(AN66*10+AO66)/AM66*10</f>
        <v>0</v>
      </c>
      <c r="AQ66" s="30">
        <v>1</v>
      </c>
      <c r="AR66" s="30"/>
      <c r="AS66" s="30"/>
      <c r="AT66" s="31">
        <f>SUM(AR66*10+AS66)/AQ66*10</f>
        <v>0</v>
      </c>
      <c r="AU66" s="30">
        <v>1</v>
      </c>
      <c r="AV66" s="30"/>
      <c r="AW66" s="30"/>
      <c r="AX66" s="31">
        <f>SUM(AV66*10+AW66)/AU66*10</f>
        <v>0</v>
      </c>
      <c r="AY66" s="33">
        <f>IF(G66&lt;250,0,IF(G66&lt;500,250,IF(G66&lt;750,"500",IF(G66&lt;1000,750,IF(G66&lt;1500,1000,IF(G66&lt;2000,1500,IF(G66&lt;2500,2000,IF(G66&lt;3000,2500,3000))))))))</f>
        <v>0</v>
      </c>
      <c r="AZ66" s="34">
        <v>0</v>
      </c>
      <c r="BA66" s="6">
        <f>AY66-AZ66</f>
        <v>0</v>
      </c>
      <c r="BB66" s="33" t="str">
        <f>IF(BA66=0,"geen actie",CONCATENATE("diploma uitschrijven: ",AY66," punten"))</f>
        <v>geen actie</v>
      </c>
      <c r="BC66" s="3">
        <v>66</v>
      </c>
    </row>
    <row r="67" spans="1:55" s="59" customFormat="1" hidden="1" x14ac:dyDescent="0.3">
      <c r="A67" s="3">
        <v>67</v>
      </c>
      <c r="B67" s="3" t="str">
        <f>IF(A67=BC67,"v","x")</f>
        <v>v</v>
      </c>
      <c r="C67" s="158"/>
      <c r="D67" s="152"/>
      <c r="E67" s="6"/>
      <c r="F67" s="6"/>
      <c r="G67" s="33">
        <f>SUM(J67+N67+R67+V67+Z67+AD67+AH67+AL67+AP67+AT67+AX67)</f>
        <v>0</v>
      </c>
      <c r="H67" s="6"/>
      <c r="I67" s="137">
        <f>2018-H67</f>
        <v>2018</v>
      </c>
      <c r="J67" s="17"/>
      <c r="K67" s="30">
        <v>1</v>
      </c>
      <c r="L67" s="30"/>
      <c r="M67" s="30"/>
      <c r="N67" s="31">
        <f>SUM(L67*10+M67)/K67*10</f>
        <v>0</v>
      </c>
      <c r="O67" s="30">
        <v>1</v>
      </c>
      <c r="P67" s="30"/>
      <c r="Q67" s="30"/>
      <c r="R67" s="31">
        <f>SUM(P67*10+Q67)/O67*10</f>
        <v>0</v>
      </c>
      <c r="S67" s="30">
        <v>1</v>
      </c>
      <c r="T67" s="30"/>
      <c r="U67" s="30"/>
      <c r="V67" s="31">
        <f>SUM(T67*10+U67)/S67*10</f>
        <v>0</v>
      </c>
      <c r="W67" s="30">
        <v>1</v>
      </c>
      <c r="X67" s="30"/>
      <c r="Y67" s="30"/>
      <c r="Z67" s="31">
        <f>SUM(X67*10+Y67)/W67*10</f>
        <v>0</v>
      </c>
      <c r="AA67" s="30">
        <v>1</v>
      </c>
      <c r="AB67" s="30"/>
      <c r="AC67" s="30"/>
      <c r="AD67" s="31">
        <f>SUM(AB67*10+AC67)/AA67*10</f>
        <v>0</v>
      </c>
      <c r="AE67" s="30">
        <v>1</v>
      </c>
      <c r="AF67" s="30"/>
      <c r="AG67" s="30"/>
      <c r="AH67" s="31">
        <f>SUM(AF67*10+AG67)/AE67*10</f>
        <v>0</v>
      </c>
      <c r="AI67" s="30">
        <v>1</v>
      </c>
      <c r="AJ67" s="30"/>
      <c r="AK67" s="30"/>
      <c r="AL67" s="31">
        <f>SUM(AJ67*10+AK67)/AI67*10</f>
        <v>0</v>
      </c>
      <c r="AM67" s="30">
        <v>1</v>
      </c>
      <c r="AN67" s="30"/>
      <c r="AO67" s="30"/>
      <c r="AP67" s="31">
        <f>SUM(AN67*10+AO67)/AM67*10</f>
        <v>0</v>
      </c>
      <c r="AQ67" s="30">
        <v>1</v>
      </c>
      <c r="AR67" s="30"/>
      <c r="AS67" s="30"/>
      <c r="AT67" s="31">
        <f>SUM(AR67*10+AS67)/AQ67*10</f>
        <v>0</v>
      </c>
      <c r="AU67" s="30">
        <v>1</v>
      </c>
      <c r="AV67" s="30"/>
      <c r="AW67" s="30"/>
      <c r="AX67" s="31">
        <f>SUM(AV67*10+AW67)/AU67*10</f>
        <v>0</v>
      </c>
      <c r="AY67" s="33">
        <f>IF(G67&lt;250,0,IF(G67&lt;500,250,IF(G67&lt;750,"500",IF(G67&lt;1000,750,IF(G67&lt;1500,1000,IF(G67&lt;2000,1500,IF(G67&lt;2500,2000,IF(G67&lt;3000,2500,3000))))))))</f>
        <v>0</v>
      </c>
      <c r="AZ67" s="34">
        <v>0</v>
      </c>
      <c r="BA67" s="6">
        <f>AY67-AZ67</f>
        <v>0</v>
      </c>
      <c r="BB67" s="33" t="str">
        <f>IF(BA67=0,"geen actie",CONCATENATE("diploma uitschrijven: ",AY67," punten"))</f>
        <v>geen actie</v>
      </c>
      <c r="BC67" s="3">
        <v>67</v>
      </c>
    </row>
    <row r="68" spans="1:55" s="59" customFormat="1" hidden="1" x14ac:dyDescent="0.3">
      <c r="A68" s="3">
        <v>68</v>
      </c>
      <c r="B68" s="3" t="str">
        <f>IF(A68=BC68,"v","x")</f>
        <v>v</v>
      </c>
      <c r="C68" s="158"/>
      <c r="D68" s="152"/>
      <c r="E68" s="6"/>
      <c r="F68" s="6"/>
      <c r="G68" s="33">
        <f>SUM(J68+N68+R68+V68+Z68+AD68+AH68+AL68+AP68+AT68+AX68)</f>
        <v>0</v>
      </c>
      <c r="H68" s="6"/>
      <c r="I68" s="137">
        <f>2018-H68</f>
        <v>2018</v>
      </c>
      <c r="J68" s="17"/>
      <c r="K68" s="30">
        <v>1</v>
      </c>
      <c r="L68" s="30"/>
      <c r="M68" s="30"/>
      <c r="N68" s="31">
        <f>SUM(L68*10+M68)/K68*10</f>
        <v>0</v>
      </c>
      <c r="O68" s="30">
        <v>1</v>
      </c>
      <c r="P68" s="30"/>
      <c r="Q68" s="30"/>
      <c r="R68" s="31">
        <f>SUM(P68*10+Q68)/O68*10</f>
        <v>0</v>
      </c>
      <c r="S68" s="30">
        <v>1</v>
      </c>
      <c r="T68" s="30"/>
      <c r="U68" s="30"/>
      <c r="V68" s="31">
        <f>SUM(T68*10+U68)/S68*10</f>
        <v>0</v>
      </c>
      <c r="W68" s="30">
        <v>1</v>
      </c>
      <c r="X68" s="30"/>
      <c r="Y68" s="30"/>
      <c r="Z68" s="31">
        <f>SUM(X68*10+Y68)/W68*10</f>
        <v>0</v>
      </c>
      <c r="AA68" s="30">
        <v>1</v>
      </c>
      <c r="AB68" s="30"/>
      <c r="AC68" s="30"/>
      <c r="AD68" s="31">
        <f>SUM(AB68*10+AC68)/AA68*10</f>
        <v>0</v>
      </c>
      <c r="AE68" s="30">
        <v>1</v>
      </c>
      <c r="AF68" s="30"/>
      <c r="AG68" s="30"/>
      <c r="AH68" s="31">
        <f>SUM(AF68*10+AG68)/AE68*10</f>
        <v>0</v>
      </c>
      <c r="AI68" s="30">
        <v>1</v>
      </c>
      <c r="AJ68" s="30"/>
      <c r="AK68" s="30"/>
      <c r="AL68" s="31">
        <f>SUM(AJ68*10+AK68)/AI68*10</f>
        <v>0</v>
      </c>
      <c r="AM68" s="30">
        <v>1</v>
      </c>
      <c r="AN68" s="30"/>
      <c r="AO68" s="30"/>
      <c r="AP68" s="31">
        <f>SUM(AN68*10+AO68)/AM68*10</f>
        <v>0</v>
      </c>
      <c r="AQ68" s="30">
        <v>1</v>
      </c>
      <c r="AR68" s="30"/>
      <c r="AS68" s="30"/>
      <c r="AT68" s="31">
        <f>SUM(AR68*10+AS68)/AQ68*10</f>
        <v>0</v>
      </c>
      <c r="AU68" s="30">
        <v>1</v>
      </c>
      <c r="AV68" s="30"/>
      <c r="AW68" s="30"/>
      <c r="AX68" s="31">
        <f>SUM(AV68*10+AW68)/AU68*10</f>
        <v>0</v>
      </c>
      <c r="AY68" s="33">
        <f>IF(G68&lt;250,0,IF(G68&lt;500,250,IF(G68&lt;750,"500",IF(G68&lt;1000,750,IF(G68&lt;1500,1000,IF(G68&lt;2000,1500,IF(G68&lt;2500,2000,IF(G68&lt;3000,2500,3000))))))))</f>
        <v>0</v>
      </c>
      <c r="AZ68" s="34">
        <v>0</v>
      </c>
      <c r="BA68" s="6">
        <f>AY68-AZ68</f>
        <v>0</v>
      </c>
      <c r="BB68" s="33" t="str">
        <f>IF(BA68=0,"geen actie",CONCATENATE("diploma uitschrijven: ",AY68," punten"))</f>
        <v>geen actie</v>
      </c>
      <c r="BC68" s="3">
        <v>68</v>
      </c>
    </row>
    <row r="69" spans="1:55" s="59" customFormat="1" hidden="1" x14ac:dyDescent="0.3">
      <c r="A69" s="3">
        <v>69</v>
      </c>
      <c r="B69" s="3" t="str">
        <f>IF(A69=BC69,"v","x")</f>
        <v>v</v>
      </c>
      <c r="C69" s="158"/>
      <c r="D69" s="152"/>
      <c r="E69" s="6"/>
      <c r="F69" s="6"/>
      <c r="G69" s="33">
        <f>SUM(J69+N69+R69+V69+Z69+AD69+AH69+AL69+AP69+AT69+AX69)</f>
        <v>0</v>
      </c>
      <c r="H69" s="6"/>
      <c r="I69" s="137">
        <f>2018-H69</f>
        <v>2018</v>
      </c>
      <c r="J69" s="17"/>
      <c r="K69" s="30">
        <v>1</v>
      </c>
      <c r="L69" s="30"/>
      <c r="M69" s="30"/>
      <c r="N69" s="31">
        <f>SUM(L69*10+M69)/K69*10</f>
        <v>0</v>
      </c>
      <c r="O69" s="30">
        <v>1</v>
      </c>
      <c r="P69" s="30"/>
      <c r="Q69" s="30"/>
      <c r="R69" s="31">
        <f>SUM(P69*10+Q69)/O69*10</f>
        <v>0</v>
      </c>
      <c r="S69" s="30">
        <v>1</v>
      </c>
      <c r="T69" s="30"/>
      <c r="U69" s="30"/>
      <c r="V69" s="31">
        <f>SUM(T69*10+U69)/S69*10</f>
        <v>0</v>
      </c>
      <c r="W69" s="30">
        <v>1</v>
      </c>
      <c r="X69" s="30"/>
      <c r="Y69" s="30"/>
      <c r="Z69" s="31">
        <f>SUM(X69*10+Y69)/W69*10</f>
        <v>0</v>
      </c>
      <c r="AA69" s="30">
        <v>1</v>
      </c>
      <c r="AB69" s="30"/>
      <c r="AC69" s="30"/>
      <c r="AD69" s="31">
        <f>SUM(AB69*10+AC69)/AA69*10</f>
        <v>0</v>
      </c>
      <c r="AE69" s="30">
        <v>1</v>
      </c>
      <c r="AF69" s="30"/>
      <c r="AG69" s="30"/>
      <c r="AH69" s="31">
        <f>SUM(AF69*10+AG69)/AE69*10</f>
        <v>0</v>
      </c>
      <c r="AI69" s="30">
        <v>1</v>
      </c>
      <c r="AJ69" s="30"/>
      <c r="AK69" s="30"/>
      <c r="AL69" s="31">
        <f>SUM(AJ69*10+AK69)/AI69*10</f>
        <v>0</v>
      </c>
      <c r="AM69" s="30">
        <v>1</v>
      </c>
      <c r="AN69" s="30"/>
      <c r="AO69" s="30"/>
      <c r="AP69" s="31">
        <f>SUM(AN69*10+AO69)/AM69*10</f>
        <v>0</v>
      </c>
      <c r="AQ69" s="30">
        <v>1</v>
      </c>
      <c r="AR69" s="30"/>
      <c r="AS69" s="30"/>
      <c r="AT69" s="31">
        <f>SUM(AR69*10+AS69)/AQ69*10</f>
        <v>0</v>
      </c>
      <c r="AU69" s="30">
        <v>1</v>
      </c>
      <c r="AV69" s="30"/>
      <c r="AW69" s="30"/>
      <c r="AX69" s="31">
        <f>SUM(AV69*10+AW69)/AU69*10</f>
        <v>0</v>
      </c>
      <c r="AY69" s="33">
        <f>IF(G69&lt;250,0,IF(G69&lt;500,250,IF(G69&lt;750,"500",IF(G69&lt;1000,750,IF(G69&lt;1500,1000,IF(G69&lt;2000,1500,IF(G69&lt;2500,2000,IF(G69&lt;3000,2500,3000))))))))</f>
        <v>0</v>
      </c>
      <c r="AZ69" s="34">
        <v>0</v>
      </c>
      <c r="BA69" s="6">
        <f>AY69-AZ69</f>
        <v>0</v>
      </c>
      <c r="BB69" s="33" t="str">
        <f>IF(BA69=0,"geen actie",CONCATENATE("diploma uitschrijven: ",AY69," punten"))</f>
        <v>geen actie</v>
      </c>
      <c r="BC69" s="3">
        <v>69</v>
      </c>
    </row>
    <row r="70" spans="1:55" s="59" customFormat="1" hidden="1" x14ac:dyDescent="0.3">
      <c r="A70" s="3">
        <v>70</v>
      </c>
      <c r="B70" s="3" t="str">
        <f>IF(A70=BC70,"v","x")</f>
        <v>v</v>
      </c>
      <c r="C70" s="158"/>
      <c r="D70" s="152"/>
      <c r="E70" s="6"/>
      <c r="F70" s="6"/>
      <c r="G70" s="33">
        <f>SUM(J70+N70+R70+V70+Z70+AD70+AH70+AL70+AP70+AT70+AX70)</f>
        <v>0</v>
      </c>
      <c r="H70" s="6"/>
      <c r="I70" s="137">
        <f>2018-H70</f>
        <v>2018</v>
      </c>
      <c r="J70" s="17"/>
      <c r="K70" s="30">
        <v>1</v>
      </c>
      <c r="L70" s="30"/>
      <c r="M70" s="30"/>
      <c r="N70" s="31">
        <f>SUM(L70*10+M70)/K70*10</f>
        <v>0</v>
      </c>
      <c r="O70" s="30">
        <v>1</v>
      </c>
      <c r="P70" s="30"/>
      <c r="Q70" s="30"/>
      <c r="R70" s="31">
        <f>SUM(P70*10+Q70)/O70*10</f>
        <v>0</v>
      </c>
      <c r="S70" s="30">
        <v>1</v>
      </c>
      <c r="T70" s="30"/>
      <c r="U70" s="30"/>
      <c r="V70" s="31">
        <f>SUM(T70*10+U70)/S70*10</f>
        <v>0</v>
      </c>
      <c r="W70" s="30">
        <v>1</v>
      </c>
      <c r="X70" s="30"/>
      <c r="Y70" s="30"/>
      <c r="Z70" s="31">
        <f>SUM(X70*10+Y70)/W70*10</f>
        <v>0</v>
      </c>
      <c r="AA70" s="30">
        <v>1</v>
      </c>
      <c r="AB70" s="30"/>
      <c r="AC70" s="30"/>
      <c r="AD70" s="31">
        <f>SUM(AB70*10+AC70)/AA70*10</f>
        <v>0</v>
      </c>
      <c r="AE70" s="30">
        <v>1</v>
      </c>
      <c r="AF70" s="30"/>
      <c r="AG70" s="30"/>
      <c r="AH70" s="31">
        <f>SUM(AF70*10+AG70)/AE70*10</f>
        <v>0</v>
      </c>
      <c r="AI70" s="30">
        <v>1</v>
      </c>
      <c r="AJ70" s="30"/>
      <c r="AK70" s="30"/>
      <c r="AL70" s="31">
        <f>SUM(AJ70*10+AK70)/AI70*10</f>
        <v>0</v>
      </c>
      <c r="AM70" s="30">
        <v>1</v>
      </c>
      <c r="AN70" s="30"/>
      <c r="AO70" s="30"/>
      <c r="AP70" s="31">
        <f>SUM(AN70*10+AO70)/AM70*10</f>
        <v>0</v>
      </c>
      <c r="AQ70" s="30">
        <v>1</v>
      </c>
      <c r="AR70" s="30"/>
      <c r="AS70" s="30"/>
      <c r="AT70" s="31">
        <f>SUM(AR70*10+AS70)/AQ70*10</f>
        <v>0</v>
      </c>
      <c r="AU70" s="30">
        <v>1</v>
      </c>
      <c r="AV70" s="30"/>
      <c r="AW70" s="30"/>
      <c r="AX70" s="31">
        <f>SUM(AV70*10+AW70)/AU70*10</f>
        <v>0</v>
      </c>
      <c r="AY70" s="33">
        <f>IF(G70&lt;250,0,IF(G70&lt;500,250,IF(G70&lt;750,"500",IF(G70&lt;1000,750,IF(G70&lt;1500,1000,IF(G70&lt;2000,1500,IF(G70&lt;2500,2000,IF(G70&lt;3000,2500,3000))))))))</f>
        <v>0</v>
      </c>
      <c r="AZ70" s="34">
        <v>0</v>
      </c>
      <c r="BA70" s="6">
        <f>AY70-AZ70</f>
        <v>0</v>
      </c>
      <c r="BB70" s="33" t="str">
        <f>IF(BA70=0,"geen actie",CONCATENATE("diploma uitschrijven: ",AY70," punten"))</f>
        <v>geen actie</v>
      </c>
      <c r="BC70" s="3">
        <v>70</v>
      </c>
    </row>
    <row r="71" spans="1:55" s="59" customFormat="1" hidden="1" x14ac:dyDescent="0.3">
      <c r="A71" s="3">
        <v>71</v>
      </c>
      <c r="B71" s="3" t="str">
        <f>IF(A71=BC71,"v","x")</f>
        <v>v</v>
      </c>
      <c r="C71" s="158"/>
      <c r="D71" s="152"/>
      <c r="E71" s="6"/>
      <c r="F71" s="6"/>
      <c r="G71" s="33">
        <f>SUM(J71+N71+R71+V71+Z71+AD71+AH71+AL71+AP71+AT71+AX71)</f>
        <v>0</v>
      </c>
      <c r="H71" s="6"/>
      <c r="I71" s="137">
        <f>2018-H71</f>
        <v>2018</v>
      </c>
      <c r="J71" s="17"/>
      <c r="K71" s="30">
        <v>1</v>
      </c>
      <c r="L71" s="30"/>
      <c r="M71" s="30"/>
      <c r="N71" s="31">
        <f>SUM(L71*10+M71)/K71*10</f>
        <v>0</v>
      </c>
      <c r="O71" s="30">
        <v>1</v>
      </c>
      <c r="P71" s="30"/>
      <c r="Q71" s="30"/>
      <c r="R71" s="31">
        <f>SUM(P71*10+Q71)/O71*10</f>
        <v>0</v>
      </c>
      <c r="S71" s="30">
        <v>1</v>
      </c>
      <c r="T71" s="30"/>
      <c r="U71" s="30"/>
      <c r="V71" s="31">
        <f>SUM(T71*10+U71)/S71*10</f>
        <v>0</v>
      </c>
      <c r="W71" s="30">
        <v>1</v>
      </c>
      <c r="X71" s="30"/>
      <c r="Y71" s="30"/>
      <c r="Z71" s="31">
        <f>SUM(X71*10+Y71)/W71*10</f>
        <v>0</v>
      </c>
      <c r="AA71" s="30">
        <v>1</v>
      </c>
      <c r="AB71" s="30"/>
      <c r="AC71" s="30"/>
      <c r="AD71" s="31">
        <f>SUM(AB71*10+AC71)/AA71*10</f>
        <v>0</v>
      </c>
      <c r="AE71" s="30">
        <v>1</v>
      </c>
      <c r="AF71" s="30"/>
      <c r="AG71" s="30"/>
      <c r="AH71" s="31">
        <f>SUM(AF71*10+AG71)/AE71*10</f>
        <v>0</v>
      </c>
      <c r="AI71" s="30">
        <v>1</v>
      </c>
      <c r="AJ71" s="30"/>
      <c r="AK71" s="30"/>
      <c r="AL71" s="31">
        <f>SUM(AJ71*10+AK71)/AI71*10</f>
        <v>0</v>
      </c>
      <c r="AM71" s="30">
        <v>1</v>
      </c>
      <c r="AN71" s="30"/>
      <c r="AO71" s="30"/>
      <c r="AP71" s="31">
        <f>SUM(AN71*10+AO71)/AM71*10</f>
        <v>0</v>
      </c>
      <c r="AQ71" s="30">
        <v>1</v>
      </c>
      <c r="AR71" s="30"/>
      <c r="AS71" s="30"/>
      <c r="AT71" s="31">
        <f>SUM(AR71*10+AS71)/AQ71*10</f>
        <v>0</v>
      </c>
      <c r="AU71" s="30">
        <v>1</v>
      </c>
      <c r="AV71" s="30"/>
      <c r="AW71" s="30"/>
      <c r="AX71" s="31">
        <f>SUM(AV71*10+AW71)/AU71*10</f>
        <v>0</v>
      </c>
      <c r="AY71" s="33">
        <f>IF(G71&lt;250,0,IF(G71&lt;500,250,IF(G71&lt;750,"500",IF(G71&lt;1000,750,IF(G71&lt;1500,1000,IF(G71&lt;2000,1500,IF(G71&lt;2500,2000,IF(G71&lt;3000,2500,3000))))))))</f>
        <v>0</v>
      </c>
      <c r="AZ71" s="34">
        <v>0</v>
      </c>
      <c r="BA71" s="6">
        <f>AY71-AZ71</f>
        <v>0</v>
      </c>
      <c r="BB71" s="33" t="str">
        <f>IF(BA71=0,"geen actie",CONCATENATE("diploma uitschrijven: ",AY71," punten"))</f>
        <v>geen actie</v>
      </c>
      <c r="BC71" s="3">
        <v>71</v>
      </c>
    </row>
    <row r="72" spans="1:55" s="59" customFormat="1" hidden="1" x14ac:dyDescent="0.3">
      <c r="A72" s="3">
        <v>72</v>
      </c>
      <c r="B72" s="3" t="str">
        <f>IF(A72=BC72,"v","x")</f>
        <v>v</v>
      </c>
      <c r="C72" s="158"/>
      <c r="D72" s="152"/>
      <c r="E72" s="6"/>
      <c r="F72" s="6"/>
      <c r="G72" s="33">
        <f>SUM(J72+N72+R72+V72+Z72+AD72+AH72+AL72+AP72+AT72+AX72)</f>
        <v>0</v>
      </c>
      <c r="H72" s="6"/>
      <c r="I72" s="137">
        <f>2018-H72</f>
        <v>2018</v>
      </c>
      <c r="J72" s="17"/>
      <c r="K72" s="30">
        <v>1</v>
      </c>
      <c r="L72" s="30"/>
      <c r="M72" s="30"/>
      <c r="N72" s="31">
        <f>SUM(L72*10+M72)/K72*10</f>
        <v>0</v>
      </c>
      <c r="O72" s="30">
        <v>1</v>
      </c>
      <c r="P72" s="30"/>
      <c r="Q72" s="30"/>
      <c r="R72" s="31">
        <f>SUM(P72*10+Q72)/O72*10</f>
        <v>0</v>
      </c>
      <c r="S72" s="30">
        <v>1</v>
      </c>
      <c r="T72" s="30"/>
      <c r="U72" s="30"/>
      <c r="V72" s="31">
        <f>SUM(T72*10+U72)/S72*10</f>
        <v>0</v>
      </c>
      <c r="W72" s="30">
        <v>1</v>
      </c>
      <c r="X72" s="30"/>
      <c r="Y72" s="30"/>
      <c r="Z72" s="31">
        <f>SUM(X72*10+Y72)/W72*10</f>
        <v>0</v>
      </c>
      <c r="AA72" s="30">
        <v>1</v>
      </c>
      <c r="AB72" s="30"/>
      <c r="AC72" s="30"/>
      <c r="AD72" s="31">
        <f>SUM(AB72*10+AC72)/AA72*10</f>
        <v>0</v>
      </c>
      <c r="AE72" s="30">
        <v>1</v>
      </c>
      <c r="AF72" s="30"/>
      <c r="AG72" s="30"/>
      <c r="AH72" s="31">
        <f>SUM(AF72*10+AG72)/AE72*10</f>
        <v>0</v>
      </c>
      <c r="AI72" s="30">
        <v>1</v>
      </c>
      <c r="AJ72" s="30"/>
      <c r="AK72" s="30"/>
      <c r="AL72" s="31">
        <f>SUM(AJ72*10+AK72)/AI72*10</f>
        <v>0</v>
      </c>
      <c r="AM72" s="30">
        <v>1</v>
      </c>
      <c r="AN72" s="30"/>
      <c r="AO72" s="30"/>
      <c r="AP72" s="31">
        <f>SUM(AN72*10+AO72)/AM72*10</f>
        <v>0</v>
      </c>
      <c r="AQ72" s="30">
        <v>1</v>
      </c>
      <c r="AR72" s="30"/>
      <c r="AS72" s="30"/>
      <c r="AT72" s="31">
        <f>SUM(AR72*10+AS72)/AQ72*10</f>
        <v>0</v>
      </c>
      <c r="AU72" s="30">
        <v>1</v>
      </c>
      <c r="AV72" s="30"/>
      <c r="AW72" s="30"/>
      <c r="AX72" s="31">
        <f>SUM(AV72*10+AW72)/AU72*10</f>
        <v>0</v>
      </c>
      <c r="AY72" s="33">
        <f>IF(G72&lt;250,0,IF(G72&lt;500,250,IF(G72&lt;750,"500",IF(G72&lt;1000,750,IF(G72&lt;1500,1000,IF(G72&lt;2000,1500,IF(G72&lt;2500,2000,IF(G72&lt;3000,2500,3000))))))))</f>
        <v>0</v>
      </c>
      <c r="AZ72" s="34">
        <v>0</v>
      </c>
      <c r="BA72" s="6">
        <f>AY72-AZ72</f>
        <v>0</v>
      </c>
      <c r="BB72" s="33" t="str">
        <f>IF(BA72=0,"geen actie",CONCATENATE("diploma uitschrijven: ",AY72," punten"))</f>
        <v>geen actie</v>
      </c>
      <c r="BC72" s="3">
        <v>72</v>
      </c>
    </row>
    <row r="73" spans="1:55" s="59" customFormat="1" hidden="1" x14ac:dyDescent="0.3">
      <c r="A73" s="3">
        <v>73</v>
      </c>
      <c r="B73" s="3" t="str">
        <f>IF(A73=BC73,"v","x")</f>
        <v>v</v>
      </c>
      <c r="C73" s="158"/>
      <c r="D73" s="152"/>
      <c r="E73" s="6"/>
      <c r="F73" s="6"/>
      <c r="G73" s="33">
        <f>SUM(J73+N73+R73+V73+Z73+AD73+AH73+AL73+AP73+AT73+AX73)</f>
        <v>0</v>
      </c>
      <c r="H73" s="6"/>
      <c r="I73" s="137">
        <f>2018-H73</f>
        <v>2018</v>
      </c>
      <c r="J73" s="17"/>
      <c r="K73" s="30">
        <v>1</v>
      </c>
      <c r="L73" s="30"/>
      <c r="M73" s="30"/>
      <c r="N73" s="31">
        <f>SUM(L73*10+M73)/K73*10</f>
        <v>0</v>
      </c>
      <c r="O73" s="30">
        <v>1</v>
      </c>
      <c r="P73" s="30"/>
      <c r="Q73" s="30"/>
      <c r="R73" s="31">
        <f>SUM(P73*10+Q73)/O73*10</f>
        <v>0</v>
      </c>
      <c r="S73" s="30">
        <v>1</v>
      </c>
      <c r="T73" s="30"/>
      <c r="U73" s="30"/>
      <c r="V73" s="31">
        <f>SUM(T73*10+U73)/S73*10</f>
        <v>0</v>
      </c>
      <c r="W73" s="30">
        <v>1</v>
      </c>
      <c r="X73" s="30"/>
      <c r="Y73" s="30"/>
      <c r="Z73" s="31">
        <f>SUM(X73*10+Y73)/W73*10</f>
        <v>0</v>
      </c>
      <c r="AA73" s="30">
        <v>1</v>
      </c>
      <c r="AB73" s="30"/>
      <c r="AC73" s="30"/>
      <c r="AD73" s="31">
        <f>SUM(AB73*10+AC73)/AA73*10</f>
        <v>0</v>
      </c>
      <c r="AE73" s="30">
        <v>1</v>
      </c>
      <c r="AF73" s="30"/>
      <c r="AG73" s="30"/>
      <c r="AH73" s="31">
        <f>SUM(AF73*10+AG73)/AE73*10</f>
        <v>0</v>
      </c>
      <c r="AI73" s="30">
        <v>1</v>
      </c>
      <c r="AJ73" s="30"/>
      <c r="AK73" s="30"/>
      <c r="AL73" s="31">
        <f>SUM(AJ73*10+AK73)/AI73*10</f>
        <v>0</v>
      </c>
      <c r="AM73" s="30">
        <v>1</v>
      </c>
      <c r="AN73" s="30"/>
      <c r="AO73" s="30"/>
      <c r="AP73" s="31">
        <f>SUM(AN73*10+AO73)/AM73*10</f>
        <v>0</v>
      </c>
      <c r="AQ73" s="30">
        <v>1</v>
      </c>
      <c r="AR73" s="30"/>
      <c r="AS73" s="30"/>
      <c r="AT73" s="31">
        <f>SUM(AR73*10+AS73)/AQ73*10</f>
        <v>0</v>
      </c>
      <c r="AU73" s="30">
        <v>1</v>
      </c>
      <c r="AV73" s="30"/>
      <c r="AW73" s="30"/>
      <c r="AX73" s="31">
        <f>SUM(AV73*10+AW73)/AU73*10</f>
        <v>0</v>
      </c>
      <c r="AY73" s="33">
        <f>IF(G73&lt;250,0,IF(G73&lt;500,250,IF(G73&lt;750,"500",IF(G73&lt;1000,750,IF(G73&lt;1500,1000,IF(G73&lt;2000,1500,IF(G73&lt;2500,2000,IF(G73&lt;3000,2500,3000))))))))</f>
        <v>0</v>
      </c>
      <c r="AZ73" s="34">
        <v>0</v>
      </c>
      <c r="BA73" s="6">
        <f>AY73-AZ73</f>
        <v>0</v>
      </c>
      <c r="BB73" s="33" t="str">
        <f>IF(BA73=0,"geen actie",CONCATENATE("diploma uitschrijven: ",AY73," punten"))</f>
        <v>geen actie</v>
      </c>
      <c r="BC73" s="3">
        <v>73</v>
      </c>
    </row>
    <row r="74" spans="1:55" s="59" customFormat="1" hidden="1" x14ac:dyDescent="0.3">
      <c r="A74" s="3">
        <v>74</v>
      </c>
      <c r="B74" s="3" t="str">
        <f>IF(A74=BC74,"v","x")</f>
        <v>v</v>
      </c>
      <c r="C74" s="158"/>
      <c r="D74" s="152"/>
      <c r="E74" s="6"/>
      <c r="F74" s="6"/>
      <c r="G74" s="33">
        <f>SUM(J74+N74+R74+V74+Z74+AD74+AH74+AL74+AP74+AT74+AX74)</f>
        <v>0</v>
      </c>
      <c r="H74" s="6"/>
      <c r="I74" s="137">
        <f>2018-H74</f>
        <v>2018</v>
      </c>
      <c r="J74" s="17"/>
      <c r="K74" s="30">
        <v>1</v>
      </c>
      <c r="L74" s="30"/>
      <c r="M74" s="30"/>
      <c r="N74" s="31">
        <f>SUM(L74*10+M74)/K74*10</f>
        <v>0</v>
      </c>
      <c r="O74" s="30">
        <v>1</v>
      </c>
      <c r="P74" s="30"/>
      <c r="Q74" s="30"/>
      <c r="R74" s="31">
        <f>SUM(P74*10+Q74)/O74*10</f>
        <v>0</v>
      </c>
      <c r="S74" s="30">
        <v>1</v>
      </c>
      <c r="T74" s="30"/>
      <c r="U74" s="30"/>
      <c r="V74" s="31">
        <f>SUM(T74*10+U74)/S74*10</f>
        <v>0</v>
      </c>
      <c r="W74" s="30">
        <v>1</v>
      </c>
      <c r="X74" s="30"/>
      <c r="Y74" s="30"/>
      <c r="Z74" s="31">
        <f>SUM(X74*10+Y74)/W74*10</f>
        <v>0</v>
      </c>
      <c r="AA74" s="30">
        <v>1</v>
      </c>
      <c r="AB74" s="30"/>
      <c r="AC74" s="30"/>
      <c r="AD74" s="31">
        <f>SUM(AB74*10+AC74)/AA74*10</f>
        <v>0</v>
      </c>
      <c r="AE74" s="30">
        <v>1</v>
      </c>
      <c r="AF74" s="30"/>
      <c r="AG74" s="30"/>
      <c r="AH74" s="31">
        <f>SUM(AF74*10+AG74)/AE74*10</f>
        <v>0</v>
      </c>
      <c r="AI74" s="30">
        <v>1</v>
      </c>
      <c r="AJ74" s="30"/>
      <c r="AK74" s="30"/>
      <c r="AL74" s="31">
        <f>SUM(AJ74*10+AK74)/AI74*10</f>
        <v>0</v>
      </c>
      <c r="AM74" s="30">
        <v>1</v>
      </c>
      <c r="AN74" s="30"/>
      <c r="AO74" s="30"/>
      <c r="AP74" s="31">
        <f>SUM(AN74*10+AO74)/AM74*10</f>
        <v>0</v>
      </c>
      <c r="AQ74" s="30">
        <v>1</v>
      </c>
      <c r="AR74" s="30"/>
      <c r="AS74" s="30"/>
      <c r="AT74" s="31">
        <f>SUM(AR74*10+AS74)/AQ74*10</f>
        <v>0</v>
      </c>
      <c r="AU74" s="30">
        <v>1</v>
      </c>
      <c r="AV74" s="30"/>
      <c r="AW74" s="30"/>
      <c r="AX74" s="31">
        <f>SUM(AV74*10+AW74)/AU74*10</f>
        <v>0</v>
      </c>
      <c r="AY74" s="33">
        <f>IF(G74&lt;250,0,IF(G74&lt;500,250,IF(G74&lt;750,"500",IF(G74&lt;1000,750,IF(G74&lt;1500,1000,IF(G74&lt;2000,1500,IF(G74&lt;2500,2000,IF(G74&lt;3000,2500,3000))))))))</f>
        <v>0</v>
      </c>
      <c r="AZ74" s="34">
        <v>0</v>
      </c>
      <c r="BA74" s="6">
        <f>AY74-AZ74</f>
        <v>0</v>
      </c>
      <c r="BB74" s="33" t="str">
        <f>IF(BA74=0,"geen actie",CONCATENATE("diploma uitschrijven: ",AY74," punten"))</f>
        <v>geen actie</v>
      </c>
      <c r="BC74" s="3">
        <v>74</v>
      </c>
    </row>
    <row r="75" spans="1:55" s="59" customFormat="1" hidden="1" x14ac:dyDescent="0.3">
      <c r="A75" s="3">
        <v>75</v>
      </c>
      <c r="B75" s="3" t="str">
        <f>IF(A75=BC75,"v","x")</f>
        <v>v</v>
      </c>
      <c r="C75" s="158"/>
      <c r="D75" s="152"/>
      <c r="E75" s="6"/>
      <c r="F75" s="6"/>
      <c r="G75" s="33">
        <f>SUM(J75+N75+R75+V75+Z75+AD75+AH75+AL75+AP75+AT75+AX75)</f>
        <v>0</v>
      </c>
      <c r="H75" s="6"/>
      <c r="I75" s="137">
        <f>2018-H75</f>
        <v>2018</v>
      </c>
      <c r="J75" s="17"/>
      <c r="K75" s="30">
        <v>1</v>
      </c>
      <c r="L75" s="30"/>
      <c r="M75" s="30"/>
      <c r="N75" s="31">
        <f>SUM(L75*10+M75)/K75*10</f>
        <v>0</v>
      </c>
      <c r="O75" s="30">
        <v>1</v>
      </c>
      <c r="P75" s="30"/>
      <c r="Q75" s="30"/>
      <c r="R75" s="31">
        <f>SUM(P75*10+Q75)/O75*10</f>
        <v>0</v>
      </c>
      <c r="S75" s="30">
        <v>1</v>
      </c>
      <c r="T75" s="30"/>
      <c r="U75" s="30"/>
      <c r="V75" s="31">
        <f>SUM(T75*10+U75)/S75*10</f>
        <v>0</v>
      </c>
      <c r="W75" s="30">
        <v>1</v>
      </c>
      <c r="X75" s="30"/>
      <c r="Y75" s="30"/>
      <c r="Z75" s="31">
        <f>SUM(X75*10+Y75)/W75*10</f>
        <v>0</v>
      </c>
      <c r="AA75" s="30">
        <v>1</v>
      </c>
      <c r="AB75" s="30"/>
      <c r="AC75" s="30"/>
      <c r="AD75" s="31">
        <f>SUM(AB75*10+AC75)/AA75*10</f>
        <v>0</v>
      </c>
      <c r="AE75" s="30">
        <v>1</v>
      </c>
      <c r="AF75" s="30"/>
      <c r="AG75" s="30"/>
      <c r="AH75" s="31">
        <f>SUM(AF75*10+AG75)/AE75*10</f>
        <v>0</v>
      </c>
      <c r="AI75" s="30">
        <v>1</v>
      </c>
      <c r="AJ75" s="30"/>
      <c r="AK75" s="30"/>
      <c r="AL75" s="31">
        <f>SUM(AJ75*10+AK75)/AI75*10</f>
        <v>0</v>
      </c>
      <c r="AM75" s="30">
        <v>1</v>
      </c>
      <c r="AN75" s="30"/>
      <c r="AO75" s="30"/>
      <c r="AP75" s="31">
        <f>SUM(AN75*10+AO75)/AM75*10</f>
        <v>0</v>
      </c>
      <c r="AQ75" s="30">
        <v>1</v>
      </c>
      <c r="AR75" s="30"/>
      <c r="AS75" s="30"/>
      <c r="AT75" s="31">
        <f>SUM(AR75*10+AS75)/AQ75*10</f>
        <v>0</v>
      </c>
      <c r="AU75" s="30">
        <v>1</v>
      </c>
      <c r="AV75" s="30"/>
      <c r="AW75" s="30"/>
      <c r="AX75" s="31">
        <f>SUM(AV75*10+AW75)/AU75*10</f>
        <v>0</v>
      </c>
      <c r="AY75" s="33">
        <f>IF(G75&lt;250,0,IF(G75&lt;500,250,IF(G75&lt;750,"500",IF(G75&lt;1000,750,IF(G75&lt;1500,1000,IF(G75&lt;2000,1500,IF(G75&lt;2500,2000,IF(G75&lt;3000,2500,3000))))))))</f>
        <v>0</v>
      </c>
      <c r="AZ75" s="34">
        <v>0</v>
      </c>
      <c r="BA75" s="6">
        <f>AY75-AZ75</f>
        <v>0</v>
      </c>
      <c r="BB75" s="33" t="str">
        <f>IF(BA75=0,"geen actie",CONCATENATE("diploma uitschrijven: ",AY75," punten"))</f>
        <v>geen actie</v>
      </c>
      <c r="BC75" s="3">
        <v>75</v>
      </c>
    </row>
    <row r="76" spans="1:55" s="59" customFormat="1" hidden="1" x14ac:dyDescent="0.3">
      <c r="A76" s="3">
        <v>76</v>
      </c>
      <c r="B76" s="3" t="str">
        <f>IF(A76=BC76,"v","x")</f>
        <v>v</v>
      </c>
      <c r="C76" s="158"/>
      <c r="D76" s="152"/>
      <c r="E76" s="6"/>
      <c r="F76" s="6"/>
      <c r="G76" s="33">
        <f>SUM(J76+N76+R76+V76+Z76+AD76+AH76+AL76+AP76+AT76+AX76)</f>
        <v>0</v>
      </c>
      <c r="H76" s="6"/>
      <c r="I76" s="137">
        <f>2018-H76</f>
        <v>2018</v>
      </c>
      <c r="J76" s="17"/>
      <c r="K76" s="30">
        <v>1</v>
      </c>
      <c r="L76" s="30"/>
      <c r="M76" s="30"/>
      <c r="N76" s="31">
        <f>SUM(L76*10+M76)/K76*10</f>
        <v>0</v>
      </c>
      <c r="O76" s="30">
        <v>1</v>
      </c>
      <c r="P76" s="30"/>
      <c r="Q76" s="30"/>
      <c r="R76" s="31">
        <f>SUM(P76*10+Q76)/O76*10</f>
        <v>0</v>
      </c>
      <c r="S76" s="30">
        <v>1</v>
      </c>
      <c r="T76" s="30"/>
      <c r="U76" s="30"/>
      <c r="V76" s="31">
        <f>SUM(T76*10+U76)/S76*10</f>
        <v>0</v>
      </c>
      <c r="W76" s="30">
        <v>1</v>
      </c>
      <c r="X76" s="30"/>
      <c r="Y76" s="30"/>
      <c r="Z76" s="31">
        <f>SUM(X76*10+Y76)/W76*10</f>
        <v>0</v>
      </c>
      <c r="AA76" s="30">
        <v>1</v>
      </c>
      <c r="AB76" s="30"/>
      <c r="AC76" s="30"/>
      <c r="AD76" s="31">
        <f>SUM(AB76*10+AC76)/AA76*10</f>
        <v>0</v>
      </c>
      <c r="AE76" s="30">
        <v>1</v>
      </c>
      <c r="AF76" s="30"/>
      <c r="AG76" s="30"/>
      <c r="AH76" s="31">
        <f>SUM(AF76*10+AG76)/AE76*10</f>
        <v>0</v>
      </c>
      <c r="AI76" s="30">
        <v>1</v>
      </c>
      <c r="AJ76" s="30"/>
      <c r="AK76" s="30"/>
      <c r="AL76" s="31">
        <f>SUM(AJ76*10+AK76)/AI76*10</f>
        <v>0</v>
      </c>
      <c r="AM76" s="30">
        <v>1</v>
      </c>
      <c r="AN76" s="30"/>
      <c r="AO76" s="30"/>
      <c r="AP76" s="31">
        <f>SUM(AN76*10+AO76)/AM76*10</f>
        <v>0</v>
      </c>
      <c r="AQ76" s="30">
        <v>1</v>
      </c>
      <c r="AR76" s="30"/>
      <c r="AS76" s="30"/>
      <c r="AT76" s="31">
        <f>SUM(AR76*10+AS76)/AQ76*10</f>
        <v>0</v>
      </c>
      <c r="AU76" s="30">
        <v>1</v>
      </c>
      <c r="AV76" s="30"/>
      <c r="AW76" s="30"/>
      <c r="AX76" s="31">
        <f>SUM(AV76*10+AW76)/AU76*10</f>
        <v>0</v>
      </c>
      <c r="AY76" s="33">
        <f>IF(G76&lt;250,0,IF(G76&lt;500,250,IF(G76&lt;750,"500",IF(G76&lt;1000,750,IF(G76&lt;1500,1000,IF(G76&lt;2000,1500,IF(G76&lt;2500,2000,IF(G76&lt;3000,2500,3000))))))))</f>
        <v>0</v>
      </c>
      <c r="AZ76" s="34">
        <v>0</v>
      </c>
      <c r="BA76" s="6">
        <f>AY76-AZ76</f>
        <v>0</v>
      </c>
      <c r="BB76" s="33" t="str">
        <f>IF(BA76=0,"geen actie",CONCATENATE("diploma uitschrijven: ",AY76," punten"))</f>
        <v>geen actie</v>
      </c>
      <c r="BC76" s="3">
        <v>76</v>
      </c>
    </row>
    <row r="77" spans="1:55" s="59" customFormat="1" hidden="1" x14ac:dyDescent="0.3">
      <c r="A77" s="3">
        <v>77</v>
      </c>
      <c r="B77" s="3" t="str">
        <f>IF(A77=BC77,"v","x")</f>
        <v>v</v>
      </c>
      <c r="C77" s="158"/>
      <c r="D77" s="152"/>
      <c r="E77" s="6"/>
      <c r="F77" s="6"/>
      <c r="G77" s="33">
        <f>SUM(J77+N77+R77+V77+Z77+AD77+AH77+AL77+AP77+AT77+AX77)</f>
        <v>0</v>
      </c>
      <c r="H77" s="6"/>
      <c r="I77" s="137">
        <f>2018-H77</f>
        <v>2018</v>
      </c>
      <c r="J77" s="17"/>
      <c r="K77" s="30">
        <v>1</v>
      </c>
      <c r="L77" s="30"/>
      <c r="M77" s="30"/>
      <c r="N77" s="31">
        <f>SUM(L77*10+M77)/K77*10</f>
        <v>0</v>
      </c>
      <c r="O77" s="30">
        <v>1</v>
      </c>
      <c r="P77" s="30"/>
      <c r="Q77" s="30"/>
      <c r="R77" s="31">
        <f>SUM(P77*10+Q77)/O77*10</f>
        <v>0</v>
      </c>
      <c r="S77" s="30">
        <v>1</v>
      </c>
      <c r="T77" s="30"/>
      <c r="U77" s="30"/>
      <c r="V77" s="31">
        <f>SUM(T77*10+U77)/S77*10</f>
        <v>0</v>
      </c>
      <c r="W77" s="30">
        <v>1</v>
      </c>
      <c r="X77" s="30"/>
      <c r="Y77" s="30"/>
      <c r="Z77" s="31">
        <f>SUM(X77*10+Y77)/W77*10</f>
        <v>0</v>
      </c>
      <c r="AA77" s="30">
        <v>1</v>
      </c>
      <c r="AB77" s="30"/>
      <c r="AC77" s="30"/>
      <c r="AD77" s="31">
        <f>SUM(AB77*10+AC77)/AA77*10</f>
        <v>0</v>
      </c>
      <c r="AE77" s="30">
        <v>1</v>
      </c>
      <c r="AF77" s="30"/>
      <c r="AG77" s="30"/>
      <c r="AH77" s="31">
        <f>SUM(AF77*10+AG77)/AE77*10</f>
        <v>0</v>
      </c>
      <c r="AI77" s="30">
        <v>1</v>
      </c>
      <c r="AJ77" s="30"/>
      <c r="AK77" s="30"/>
      <c r="AL77" s="31">
        <f>SUM(AJ77*10+AK77)/AI77*10</f>
        <v>0</v>
      </c>
      <c r="AM77" s="30">
        <v>1</v>
      </c>
      <c r="AN77" s="30"/>
      <c r="AO77" s="30"/>
      <c r="AP77" s="31">
        <f>SUM(AN77*10+AO77)/AM77*10</f>
        <v>0</v>
      </c>
      <c r="AQ77" s="30">
        <v>1</v>
      </c>
      <c r="AR77" s="30"/>
      <c r="AS77" s="30"/>
      <c r="AT77" s="31">
        <f>SUM(AR77*10+AS77)/AQ77*10</f>
        <v>0</v>
      </c>
      <c r="AU77" s="30">
        <v>1</v>
      </c>
      <c r="AV77" s="30"/>
      <c r="AW77" s="30"/>
      <c r="AX77" s="31">
        <f>SUM(AV77*10+AW77)/AU77*10</f>
        <v>0</v>
      </c>
      <c r="AY77" s="33">
        <f>IF(G77&lt;250,0,IF(G77&lt;500,250,IF(G77&lt;750,"500",IF(G77&lt;1000,750,IF(G77&lt;1500,1000,IF(G77&lt;2000,1500,IF(G77&lt;2500,2000,IF(G77&lt;3000,2500,3000))))))))</f>
        <v>0</v>
      </c>
      <c r="AZ77" s="34">
        <v>0</v>
      </c>
      <c r="BA77" s="6">
        <f>AY77-AZ77</f>
        <v>0</v>
      </c>
      <c r="BB77" s="33" t="str">
        <f>IF(BA77=0,"geen actie",CONCATENATE("diploma uitschrijven: ",AY77," punten"))</f>
        <v>geen actie</v>
      </c>
      <c r="BC77" s="3">
        <v>77</v>
      </c>
    </row>
    <row r="78" spans="1:55" s="59" customFormat="1" hidden="1" x14ac:dyDescent="0.3">
      <c r="A78" s="3">
        <v>78</v>
      </c>
      <c r="B78" s="3" t="str">
        <f>IF(A78=BC78,"v","x")</f>
        <v>v</v>
      </c>
      <c r="C78" s="158"/>
      <c r="D78" s="152"/>
      <c r="E78" s="6"/>
      <c r="F78" s="6"/>
      <c r="G78" s="33">
        <f>SUM(J78+N78+R78+V78+Z78+AD78+AH78+AL78+AP78+AT78+AX78)</f>
        <v>0</v>
      </c>
      <c r="H78" s="6"/>
      <c r="I78" s="137">
        <f>2018-H78</f>
        <v>2018</v>
      </c>
      <c r="J78" s="17"/>
      <c r="K78" s="30">
        <v>1</v>
      </c>
      <c r="L78" s="30"/>
      <c r="M78" s="30"/>
      <c r="N78" s="31">
        <f>SUM(L78*10+M78)/K78*10</f>
        <v>0</v>
      </c>
      <c r="O78" s="30">
        <v>1</v>
      </c>
      <c r="P78" s="30"/>
      <c r="Q78" s="30"/>
      <c r="R78" s="31">
        <f>SUM(P78*10+Q78)/O78*10</f>
        <v>0</v>
      </c>
      <c r="S78" s="30">
        <v>1</v>
      </c>
      <c r="T78" s="30"/>
      <c r="U78" s="30"/>
      <c r="V78" s="31">
        <f>SUM(T78*10+U78)/S78*10</f>
        <v>0</v>
      </c>
      <c r="W78" s="30">
        <v>1</v>
      </c>
      <c r="X78" s="30"/>
      <c r="Y78" s="30"/>
      <c r="Z78" s="31">
        <f>SUM(X78*10+Y78)/W78*10</f>
        <v>0</v>
      </c>
      <c r="AA78" s="30">
        <v>1</v>
      </c>
      <c r="AB78" s="30"/>
      <c r="AC78" s="30"/>
      <c r="AD78" s="31">
        <f>SUM(AB78*10+AC78)/AA78*10</f>
        <v>0</v>
      </c>
      <c r="AE78" s="30">
        <v>1</v>
      </c>
      <c r="AF78" s="30"/>
      <c r="AG78" s="30"/>
      <c r="AH78" s="31">
        <f>SUM(AF78*10+AG78)/AE78*10</f>
        <v>0</v>
      </c>
      <c r="AI78" s="30">
        <v>1</v>
      </c>
      <c r="AJ78" s="30"/>
      <c r="AK78" s="30"/>
      <c r="AL78" s="31">
        <f>SUM(AJ78*10+AK78)/AI78*10</f>
        <v>0</v>
      </c>
      <c r="AM78" s="30">
        <v>1</v>
      </c>
      <c r="AN78" s="30"/>
      <c r="AO78" s="30"/>
      <c r="AP78" s="31">
        <f>SUM(AN78*10+AO78)/AM78*10</f>
        <v>0</v>
      </c>
      <c r="AQ78" s="30">
        <v>1</v>
      </c>
      <c r="AR78" s="30"/>
      <c r="AS78" s="30"/>
      <c r="AT78" s="31">
        <f>SUM(AR78*10+AS78)/AQ78*10</f>
        <v>0</v>
      </c>
      <c r="AU78" s="30">
        <v>1</v>
      </c>
      <c r="AV78" s="30"/>
      <c r="AW78" s="30"/>
      <c r="AX78" s="31">
        <f>SUM(AV78*10+AW78)/AU78*10</f>
        <v>0</v>
      </c>
      <c r="AY78" s="33">
        <f>IF(G78&lt;250,0,IF(G78&lt;500,250,IF(G78&lt;750,"500",IF(G78&lt;1000,750,IF(G78&lt;1500,1000,IF(G78&lt;2000,1500,IF(G78&lt;2500,2000,IF(G78&lt;3000,2500,3000))))))))</f>
        <v>0</v>
      </c>
      <c r="AZ78" s="34">
        <v>0</v>
      </c>
      <c r="BA78" s="6">
        <f>AY78-AZ78</f>
        <v>0</v>
      </c>
      <c r="BB78" s="33" t="str">
        <f>IF(BA78=0,"geen actie",CONCATENATE("diploma uitschrijven: ",AY78," punten"))</f>
        <v>geen actie</v>
      </c>
      <c r="BC78" s="3">
        <v>78</v>
      </c>
    </row>
    <row r="79" spans="1:55" s="59" customFormat="1" hidden="1" x14ac:dyDescent="0.3">
      <c r="A79" s="3">
        <v>79</v>
      </c>
      <c r="B79" s="3" t="str">
        <f>IF(A79=BC79,"v","x")</f>
        <v>v</v>
      </c>
      <c r="C79" s="158"/>
      <c r="D79" s="152"/>
      <c r="E79" s="6"/>
      <c r="F79" s="6"/>
      <c r="G79" s="33">
        <f>SUM(J79+N79+R79+V79+Z79+AD79+AH79+AL79+AP79+AT79+AX79)</f>
        <v>0</v>
      </c>
      <c r="H79" s="6"/>
      <c r="I79" s="137">
        <f>2018-H79</f>
        <v>2018</v>
      </c>
      <c r="J79" s="17"/>
      <c r="K79" s="30">
        <v>1</v>
      </c>
      <c r="L79" s="30"/>
      <c r="M79" s="30"/>
      <c r="N79" s="31">
        <f>SUM(L79*10+M79)/K79*10</f>
        <v>0</v>
      </c>
      <c r="O79" s="30">
        <v>1</v>
      </c>
      <c r="P79" s="30"/>
      <c r="Q79" s="30"/>
      <c r="R79" s="31">
        <f>SUM(P79*10+Q79)/O79*10</f>
        <v>0</v>
      </c>
      <c r="S79" s="30">
        <v>1</v>
      </c>
      <c r="T79" s="30"/>
      <c r="U79" s="30"/>
      <c r="V79" s="31">
        <f>SUM(T79*10+U79)/S79*10</f>
        <v>0</v>
      </c>
      <c r="W79" s="30">
        <v>1</v>
      </c>
      <c r="X79" s="30"/>
      <c r="Y79" s="30"/>
      <c r="Z79" s="31">
        <f>SUM(X79*10+Y79)/W79*10</f>
        <v>0</v>
      </c>
      <c r="AA79" s="30">
        <v>1</v>
      </c>
      <c r="AB79" s="30"/>
      <c r="AC79" s="30"/>
      <c r="AD79" s="31">
        <f>SUM(AB79*10+AC79)/AA79*10</f>
        <v>0</v>
      </c>
      <c r="AE79" s="30">
        <v>1</v>
      </c>
      <c r="AF79" s="30"/>
      <c r="AG79" s="30"/>
      <c r="AH79" s="31">
        <f>SUM(AF79*10+AG79)/AE79*10</f>
        <v>0</v>
      </c>
      <c r="AI79" s="30">
        <v>1</v>
      </c>
      <c r="AJ79" s="30"/>
      <c r="AK79" s="30"/>
      <c r="AL79" s="31">
        <f>SUM(AJ79*10+AK79)/AI79*10</f>
        <v>0</v>
      </c>
      <c r="AM79" s="30">
        <v>1</v>
      </c>
      <c r="AN79" s="30"/>
      <c r="AO79" s="30"/>
      <c r="AP79" s="31">
        <f>SUM(AN79*10+AO79)/AM79*10</f>
        <v>0</v>
      </c>
      <c r="AQ79" s="30">
        <v>1</v>
      </c>
      <c r="AR79" s="30"/>
      <c r="AS79" s="30"/>
      <c r="AT79" s="31">
        <f>SUM(AR79*10+AS79)/AQ79*10</f>
        <v>0</v>
      </c>
      <c r="AU79" s="30">
        <v>1</v>
      </c>
      <c r="AV79" s="30"/>
      <c r="AW79" s="30"/>
      <c r="AX79" s="31">
        <f>SUM(AV79*10+AW79)/AU79*10</f>
        <v>0</v>
      </c>
      <c r="AY79" s="33">
        <f>IF(G79&lt;250,0,IF(G79&lt;500,250,IF(G79&lt;750,"500",IF(G79&lt;1000,750,IF(G79&lt;1500,1000,IF(G79&lt;2000,1500,IF(G79&lt;2500,2000,IF(G79&lt;3000,2500,3000))))))))</f>
        <v>0</v>
      </c>
      <c r="AZ79" s="34">
        <v>0</v>
      </c>
      <c r="BA79" s="6">
        <f>AY79-AZ79</f>
        <v>0</v>
      </c>
      <c r="BB79" s="33" t="str">
        <f>IF(BA79=0,"geen actie",CONCATENATE("diploma uitschrijven: ",AY79," punten"))</f>
        <v>geen actie</v>
      </c>
      <c r="BC79" s="3">
        <v>79</v>
      </c>
    </row>
    <row r="80" spans="1:55" s="59" customFormat="1" hidden="1" x14ac:dyDescent="0.3">
      <c r="A80" s="3">
        <v>80</v>
      </c>
      <c r="B80" s="3" t="str">
        <f>IF(A80=BC80,"v","x")</f>
        <v>v</v>
      </c>
      <c r="C80" s="158"/>
      <c r="D80" s="152"/>
      <c r="E80" s="6"/>
      <c r="F80" s="6"/>
      <c r="G80" s="33">
        <f>SUM(J80+N80+R80+V80+Z80+AD80+AH80+AL80+AP80+AT80+AX80)</f>
        <v>0</v>
      </c>
      <c r="H80" s="6"/>
      <c r="I80" s="137">
        <f>2018-H80</f>
        <v>2018</v>
      </c>
      <c r="J80" s="17"/>
      <c r="K80" s="30">
        <v>1</v>
      </c>
      <c r="L80" s="30"/>
      <c r="M80" s="30"/>
      <c r="N80" s="31">
        <f>SUM(L80*10+M80)/K80*10</f>
        <v>0</v>
      </c>
      <c r="O80" s="30">
        <v>1</v>
      </c>
      <c r="P80" s="30"/>
      <c r="Q80" s="30"/>
      <c r="R80" s="31">
        <f>SUM(P80*10+Q80)/O80*10</f>
        <v>0</v>
      </c>
      <c r="S80" s="30">
        <v>1</v>
      </c>
      <c r="T80" s="30"/>
      <c r="U80" s="30"/>
      <c r="V80" s="31">
        <f>SUM(T80*10+U80)/S80*10</f>
        <v>0</v>
      </c>
      <c r="W80" s="30">
        <v>1</v>
      </c>
      <c r="X80" s="30"/>
      <c r="Y80" s="30"/>
      <c r="Z80" s="31">
        <f>SUM(X80*10+Y80)/W80*10</f>
        <v>0</v>
      </c>
      <c r="AA80" s="30">
        <v>1</v>
      </c>
      <c r="AB80" s="30"/>
      <c r="AC80" s="30"/>
      <c r="AD80" s="31">
        <f>SUM(AB80*10+AC80)/AA80*10</f>
        <v>0</v>
      </c>
      <c r="AE80" s="30">
        <v>1</v>
      </c>
      <c r="AF80" s="30"/>
      <c r="AG80" s="30"/>
      <c r="AH80" s="31">
        <f>SUM(AF80*10+AG80)/AE80*10</f>
        <v>0</v>
      </c>
      <c r="AI80" s="30">
        <v>1</v>
      </c>
      <c r="AJ80" s="30"/>
      <c r="AK80" s="30"/>
      <c r="AL80" s="31">
        <f>SUM(AJ80*10+AK80)/AI80*10</f>
        <v>0</v>
      </c>
      <c r="AM80" s="30">
        <v>1</v>
      </c>
      <c r="AN80" s="30"/>
      <c r="AO80" s="30"/>
      <c r="AP80" s="31">
        <f>SUM(AN80*10+AO80)/AM80*10</f>
        <v>0</v>
      </c>
      <c r="AQ80" s="30">
        <v>1</v>
      </c>
      <c r="AR80" s="30"/>
      <c r="AS80" s="30"/>
      <c r="AT80" s="31">
        <f>SUM(AR80*10+AS80)/AQ80*10</f>
        <v>0</v>
      </c>
      <c r="AU80" s="30">
        <v>1</v>
      </c>
      <c r="AV80" s="30"/>
      <c r="AW80" s="30"/>
      <c r="AX80" s="31">
        <f>SUM(AV80*10+AW80)/AU80*10</f>
        <v>0</v>
      </c>
      <c r="AY80" s="33">
        <f>IF(G80&lt;250,0,IF(G80&lt;500,250,IF(G80&lt;750,"500",IF(G80&lt;1000,750,IF(G80&lt;1500,1000,IF(G80&lt;2000,1500,IF(G80&lt;2500,2000,IF(G80&lt;3000,2500,3000))))))))</f>
        <v>0</v>
      </c>
      <c r="AZ80" s="34">
        <v>0</v>
      </c>
      <c r="BA80" s="6">
        <f>AY80-AZ80</f>
        <v>0</v>
      </c>
      <c r="BB80" s="33" t="str">
        <f>IF(BA80=0,"geen actie",CONCATENATE("diploma uitschrijven: ",AY80," punten"))</f>
        <v>geen actie</v>
      </c>
      <c r="BC80" s="3">
        <v>80</v>
      </c>
    </row>
    <row r="81" spans="1:55" s="59" customFormat="1" hidden="1" x14ac:dyDescent="0.3">
      <c r="A81" s="3">
        <v>81</v>
      </c>
      <c r="B81" s="3" t="str">
        <f>IF(A81=BC81,"v","x")</f>
        <v>v</v>
      </c>
      <c r="C81" s="158"/>
      <c r="D81" s="152"/>
      <c r="E81" s="6"/>
      <c r="F81" s="6"/>
      <c r="G81" s="33">
        <f>SUM(J81+N81+R81+V81+Z81+AD81+AH81+AL81+AP81+AT81+AX81)</f>
        <v>0</v>
      </c>
      <c r="H81" s="6"/>
      <c r="I81" s="137">
        <f>2018-H81</f>
        <v>2018</v>
      </c>
      <c r="J81" s="17"/>
      <c r="K81" s="30">
        <v>1</v>
      </c>
      <c r="L81" s="30"/>
      <c r="M81" s="30"/>
      <c r="N81" s="31">
        <f>SUM(L81*10+M81)/K81*10</f>
        <v>0</v>
      </c>
      <c r="O81" s="30">
        <v>1</v>
      </c>
      <c r="P81" s="30"/>
      <c r="Q81" s="30"/>
      <c r="R81" s="31">
        <f>SUM(P81*10+Q81)/O81*10</f>
        <v>0</v>
      </c>
      <c r="S81" s="30">
        <v>1</v>
      </c>
      <c r="T81" s="30"/>
      <c r="U81" s="30"/>
      <c r="V81" s="31">
        <f>SUM(T81*10+U81)/S81*10</f>
        <v>0</v>
      </c>
      <c r="W81" s="30">
        <v>1</v>
      </c>
      <c r="X81" s="30"/>
      <c r="Y81" s="30"/>
      <c r="Z81" s="31">
        <f>SUM(X81*10+Y81)/W81*10</f>
        <v>0</v>
      </c>
      <c r="AA81" s="30">
        <v>1</v>
      </c>
      <c r="AB81" s="30"/>
      <c r="AC81" s="30"/>
      <c r="AD81" s="31">
        <f>SUM(AB81*10+AC81)/AA81*10</f>
        <v>0</v>
      </c>
      <c r="AE81" s="30">
        <v>1</v>
      </c>
      <c r="AF81" s="30"/>
      <c r="AG81" s="30"/>
      <c r="AH81" s="31">
        <f>SUM(AF81*10+AG81)/AE81*10</f>
        <v>0</v>
      </c>
      <c r="AI81" s="30">
        <v>1</v>
      </c>
      <c r="AJ81" s="30"/>
      <c r="AK81" s="30"/>
      <c r="AL81" s="31">
        <f>SUM(AJ81*10+AK81)/AI81*10</f>
        <v>0</v>
      </c>
      <c r="AM81" s="30">
        <v>1</v>
      </c>
      <c r="AN81" s="30"/>
      <c r="AO81" s="30"/>
      <c r="AP81" s="31">
        <f>SUM(AN81*10+AO81)/AM81*10</f>
        <v>0</v>
      </c>
      <c r="AQ81" s="30">
        <v>1</v>
      </c>
      <c r="AR81" s="30"/>
      <c r="AS81" s="30"/>
      <c r="AT81" s="31">
        <f>SUM(AR81*10+AS81)/AQ81*10</f>
        <v>0</v>
      </c>
      <c r="AU81" s="30">
        <v>1</v>
      </c>
      <c r="AV81" s="30"/>
      <c r="AW81" s="30"/>
      <c r="AX81" s="31">
        <f>SUM(AV81*10+AW81)/AU81*10</f>
        <v>0</v>
      </c>
      <c r="AY81" s="33">
        <f>IF(G81&lt;250,0,IF(G81&lt;500,250,IF(G81&lt;750,"500",IF(G81&lt;1000,750,IF(G81&lt;1500,1000,IF(G81&lt;2000,1500,IF(G81&lt;2500,2000,IF(G81&lt;3000,2500,3000))))))))</f>
        <v>0</v>
      </c>
      <c r="AZ81" s="34">
        <v>0</v>
      </c>
      <c r="BA81" s="6">
        <f>AY81-AZ81</f>
        <v>0</v>
      </c>
      <c r="BB81" s="33" t="str">
        <f>IF(BA81=0,"geen actie",CONCATENATE("diploma uitschrijven: ",AY81," punten"))</f>
        <v>geen actie</v>
      </c>
      <c r="BC81" s="3">
        <v>81</v>
      </c>
    </row>
    <row r="82" spans="1:55" s="59" customFormat="1" hidden="1" x14ac:dyDescent="0.3">
      <c r="A82" s="3">
        <v>82</v>
      </c>
      <c r="B82" s="3" t="str">
        <f>IF(A82=BC82,"v","x")</f>
        <v>v</v>
      </c>
      <c r="C82" s="158"/>
      <c r="D82" s="152"/>
      <c r="E82" s="6"/>
      <c r="F82" s="6"/>
      <c r="G82" s="33">
        <f>SUM(J82+N82+R82+V82+Z82+AD82+AH82+AL82+AP82+AT82+AX82)</f>
        <v>0</v>
      </c>
      <c r="H82" s="6"/>
      <c r="I82" s="137">
        <f>2018-H82</f>
        <v>2018</v>
      </c>
      <c r="J82" s="17"/>
      <c r="K82" s="30">
        <v>1</v>
      </c>
      <c r="L82" s="30"/>
      <c r="M82" s="30"/>
      <c r="N82" s="31">
        <f>SUM(L82*10+M82)/K82*10</f>
        <v>0</v>
      </c>
      <c r="O82" s="30">
        <v>1</v>
      </c>
      <c r="P82" s="30"/>
      <c r="Q82" s="30"/>
      <c r="R82" s="31">
        <f>SUM(P82*10+Q82)/O82*10</f>
        <v>0</v>
      </c>
      <c r="S82" s="30">
        <v>1</v>
      </c>
      <c r="T82" s="30"/>
      <c r="U82" s="30"/>
      <c r="V82" s="31">
        <f>SUM(T82*10+U82)/S82*10</f>
        <v>0</v>
      </c>
      <c r="W82" s="30">
        <v>1</v>
      </c>
      <c r="X82" s="30"/>
      <c r="Y82" s="30"/>
      <c r="Z82" s="31">
        <f>SUM(X82*10+Y82)/W82*10</f>
        <v>0</v>
      </c>
      <c r="AA82" s="30">
        <v>1</v>
      </c>
      <c r="AB82" s="30"/>
      <c r="AC82" s="30"/>
      <c r="AD82" s="31">
        <f>SUM(AB82*10+AC82)/AA82*10</f>
        <v>0</v>
      </c>
      <c r="AE82" s="30">
        <v>1</v>
      </c>
      <c r="AF82" s="30"/>
      <c r="AG82" s="30"/>
      <c r="AH82" s="31">
        <f>SUM(AF82*10+AG82)/AE82*10</f>
        <v>0</v>
      </c>
      <c r="AI82" s="30">
        <v>1</v>
      </c>
      <c r="AJ82" s="30"/>
      <c r="AK82" s="30"/>
      <c r="AL82" s="31">
        <f>SUM(AJ82*10+AK82)/AI82*10</f>
        <v>0</v>
      </c>
      <c r="AM82" s="30">
        <v>1</v>
      </c>
      <c r="AN82" s="30"/>
      <c r="AO82" s="30"/>
      <c r="AP82" s="31">
        <f>SUM(AN82*10+AO82)/AM82*10</f>
        <v>0</v>
      </c>
      <c r="AQ82" s="30">
        <v>1</v>
      </c>
      <c r="AR82" s="30"/>
      <c r="AS82" s="30"/>
      <c r="AT82" s="31">
        <f>SUM(AR82*10+AS82)/AQ82*10</f>
        <v>0</v>
      </c>
      <c r="AU82" s="30">
        <v>1</v>
      </c>
      <c r="AV82" s="30"/>
      <c r="AW82" s="30"/>
      <c r="AX82" s="31">
        <f>SUM(AV82*10+AW82)/AU82*10</f>
        <v>0</v>
      </c>
      <c r="AY82" s="33">
        <f>IF(G82&lt;250,0,IF(G82&lt;500,250,IF(G82&lt;750,"500",IF(G82&lt;1000,750,IF(G82&lt;1500,1000,IF(G82&lt;2000,1500,IF(G82&lt;2500,2000,IF(G82&lt;3000,2500,3000))))))))</f>
        <v>0</v>
      </c>
      <c r="AZ82" s="34">
        <v>0</v>
      </c>
      <c r="BA82" s="6">
        <f>AY82-AZ82</f>
        <v>0</v>
      </c>
      <c r="BB82" s="33" t="str">
        <f>IF(BA82=0,"geen actie",CONCATENATE("diploma uitschrijven: ",AY82," punten"))</f>
        <v>geen actie</v>
      </c>
      <c r="BC82" s="3">
        <v>82</v>
      </c>
    </row>
    <row r="83" spans="1:55" s="59" customFormat="1" hidden="1" x14ac:dyDescent="0.3">
      <c r="A83" s="3">
        <v>83</v>
      </c>
      <c r="B83" s="3" t="str">
        <f>IF(A83=BC83,"v","x")</f>
        <v>v</v>
      </c>
      <c r="C83" s="158"/>
      <c r="D83" s="152"/>
      <c r="E83" s="6"/>
      <c r="F83" s="6"/>
      <c r="G83" s="33">
        <f>SUM(J83+N83+R83+V83+Z83+AD83+AH83+AL83+AP83+AT83+AX83)</f>
        <v>0</v>
      </c>
      <c r="H83" s="6"/>
      <c r="I83" s="137">
        <f>2018-H83</f>
        <v>2018</v>
      </c>
      <c r="J83" s="17"/>
      <c r="K83" s="30">
        <v>1</v>
      </c>
      <c r="L83" s="30"/>
      <c r="M83" s="30"/>
      <c r="N83" s="31">
        <f>SUM(L83*10+M83)/K83*10</f>
        <v>0</v>
      </c>
      <c r="O83" s="30">
        <v>1</v>
      </c>
      <c r="P83" s="30"/>
      <c r="Q83" s="30"/>
      <c r="R83" s="31">
        <f>SUM(P83*10+Q83)/O83*10</f>
        <v>0</v>
      </c>
      <c r="S83" s="30">
        <v>1</v>
      </c>
      <c r="T83" s="30"/>
      <c r="U83" s="30"/>
      <c r="V83" s="31">
        <f>SUM(T83*10+U83)/S83*10</f>
        <v>0</v>
      </c>
      <c r="W83" s="30">
        <v>1</v>
      </c>
      <c r="X83" s="30"/>
      <c r="Y83" s="30"/>
      <c r="Z83" s="31">
        <f>SUM(X83*10+Y83)/W83*10</f>
        <v>0</v>
      </c>
      <c r="AA83" s="30">
        <v>1</v>
      </c>
      <c r="AB83" s="30"/>
      <c r="AC83" s="30"/>
      <c r="AD83" s="31">
        <f>SUM(AB83*10+AC83)/AA83*10</f>
        <v>0</v>
      </c>
      <c r="AE83" s="30">
        <v>1</v>
      </c>
      <c r="AF83" s="30"/>
      <c r="AG83" s="30"/>
      <c r="AH83" s="31">
        <f>SUM(AF83*10+AG83)/AE83*10</f>
        <v>0</v>
      </c>
      <c r="AI83" s="30">
        <v>1</v>
      </c>
      <c r="AJ83" s="30"/>
      <c r="AK83" s="30"/>
      <c r="AL83" s="31">
        <f>SUM(AJ83*10+AK83)/AI83*10</f>
        <v>0</v>
      </c>
      <c r="AM83" s="30">
        <v>1</v>
      </c>
      <c r="AN83" s="30"/>
      <c r="AO83" s="30"/>
      <c r="AP83" s="31">
        <f>SUM(AN83*10+AO83)/AM83*10</f>
        <v>0</v>
      </c>
      <c r="AQ83" s="30">
        <v>1</v>
      </c>
      <c r="AR83" s="30"/>
      <c r="AS83" s="30"/>
      <c r="AT83" s="31">
        <f>SUM(AR83*10+AS83)/AQ83*10</f>
        <v>0</v>
      </c>
      <c r="AU83" s="30">
        <v>1</v>
      </c>
      <c r="AV83" s="30"/>
      <c r="AW83" s="30"/>
      <c r="AX83" s="31">
        <f>SUM(AV83*10+AW83)/AU83*10</f>
        <v>0</v>
      </c>
      <c r="AY83" s="33">
        <f>IF(G83&lt;250,0,IF(G83&lt;500,250,IF(G83&lt;750,"500",IF(G83&lt;1000,750,IF(G83&lt;1500,1000,IF(G83&lt;2000,1500,IF(G83&lt;2500,2000,IF(G83&lt;3000,2500,3000))))))))</f>
        <v>0</v>
      </c>
      <c r="AZ83" s="34">
        <v>0</v>
      </c>
      <c r="BA83" s="6">
        <f>AY83-AZ83</f>
        <v>0</v>
      </c>
      <c r="BB83" s="33" t="str">
        <f>IF(BA83=0,"geen actie",CONCATENATE("diploma uitschrijven: ",AY83," punten"))</f>
        <v>geen actie</v>
      </c>
      <c r="BC83" s="3">
        <v>83</v>
      </c>
    </row>
    <row r="84" spans="1:55" s="59" customFormat="1" hidden="1" x14ac:dyDescent="0.3">
      <c r="A84" s="3">
        <v>84</v>
      </c>
      <c r="B84" s="3" t="str">
        <f>IF(A84=BC84,"v","x")</f>
        <v>v</v>
      </c>
      <c r="C84" s="158"/>
      <c r="D84" s="152"/>
      <c r="E84" s="6"/>
      <c r="F84" s="6"/>
      <c r="G84" s="33">
        <f>SUM(J84+N84+R84+V84+Z84+AD84+AH84+AL84+AP84+AT84+AX84)</f>
        <v>0</v>
      </c>
      <c r="H84" s="6"/>
      <c r="I84" s="137">
        <f>2018-H84</f>
        <v>2018</v>
      </c>
      <c r="J84" s="17"/>
      <c r="K84" s="30">
        <v>1</v>
      </c>
      <c r="L84" s="30"/>
      <c r="M84" s="30"/>
      <c r="N84" s="31">
        <f>SUM(L84*10+M84)/K84*10</f>
        <v>0</v>
      </c>
      <c r="O84" s="30">
        <v>1</v>
      </c>
      <c r="P84" s="30"/>
      <c r="Q84" s="30"/>
      <c r="R84" s="31">
        <f>SUM(P84*10+Q84)/O84*10</f>
        <v>0</v>
      </c>
      <c r="S84" s="30">
        <v>1</v>
      </c>
      <c r="T84" s="30"/>
      <c r="U84" s="30"/>
      <c r="V84" s="31">
        <f>SUM(T84*10+U84)/S84*10</f>
        <v>0</v>
      </c>
      <c r="W84" s="30">
        <v>1</v>
      </c>
      <c r="X84" s="30"/>
      <c r="Y84" s="30"/>
      <c r="Z84" s="31">
        <f>SUM(X84*10+Y84)/W84*10</f>
        <v>0</v>
      </c>
      <c r="AA84" s="30">
        <v>1</v>
      </c>
      <c r="AB84" s="30"/>
      <c r="AC84" s="30"/>
      <c r="AD84" s="31">
        <f>SUM(AB84*10+AC84)/AA84*10</f>
        <v>0</v>
      </c>
      <c r="AE84" s="30">
        <v>1</v>
      </c>
      <c r="AF84" s="30"/>
      <c r="AG84" s="30"/>
      <c r="AH84" s="31">
        <f>SUM(AF84*10+AG84)/AE84*10</f>
        <v>0</v>
      </c>
      <c r="AI84" s="30">
        <v>1</v>
      </c>
      <c r="AJ84" s="30"/>
      <c r="AK84" s="30"/>
      <c r="AL84" s="31">
        <f>SUM(AJ84*10+AK84)/AI84*10</f>
        <v>0</v>
      </c>
      <c r="AM84" s="30">
        <v>1</v>
      </c>
      <c r="AN84" s="30"/>
      <c r="AO84" s="30"/>
      <c r="AP84" s="31">
        <f>SUM(AN84*10+AO84)/AM84*10</f>
        <v>0</v>
      </c>
      <c r="AQ84" s="30">
        <v>1</v>
      </c>
      <c r="AR84" s="30"/>
      <c r="AS84" s="30"/>
      <c r="AT84" s="31">
        <f>SUM(AR84*10+AS84)/AQ84*10</f>
        <v>0</v>
      </c>
      <c r="AU84" s="30">
        <v>1</v>
      </c>
      <c r="AV84" s="30"/>
      <c r="AW84" s="30"/>
      <c r="AX84" s="31">
        <f>SUM(AV84*10+AW84)/AU84*10</f>
        <v>0</v>
      </c>
      <c r="AY84" s="33">
        <f>IF(G84&lt;250,0,IF(G84&lt;500,250,IF(G84&lt;750,"500",IF(G84&lt;1000,750,IF(G84&lt;1500,1000,IF(G84&lt;2000,1500,IF(G84&lt;2500,2000,IF(G84&lt;3000,2500,3000))))))))</f>
        <v>0</v>
      </c>
      <c r="AZ84" s="34">
        <v>0</v>
      </c>
      <c r="BA84" s="6">
        <f>AY84-AZ84</f>
        <v>0</v>
      </c>
      <c r="BB84" s="33" t="str">
        <f>IF(BA84=0,"geen actie",CONCATENATE("diploma uitschrijven: ",AY84," punten"))</f>
        <v>geen actie</v>
      </c>
      <c r="BC84" s="3">
        <v>84</v>
      </c>
    </row>
    <row r="85" spans="1:55" s="59" customFormat="1" hidden="1" x14ac:dyDescent="0.3">
      <c r="A85" s="3">
        <v>85</v>
      </c>
      <c r="B85" s="3" t="str">
        <f>IF(A85=BC85,"v","x")</f>
        <v>v</v>
      </c>
      <c r="C85" s="158"/>
      <c r="D85" s="152"/>
      <c r="E85" s="6"/>
      <c r="F85" s="6"/>
      <c r="G85" s="33">
        <f>SUM(J85+N85+R85+V85+Z85+AD85+AH85+AL85+AP85+AT85+AX85)</f>
        <v>0</v>
      </c>
      <c r="H85" s="6"/>
      <c r="I85" s="137">
        <f>2018-H85</f>
        <v>2018</v>
      </c>
      <c r="J85" s="17"/>
      <c r="K85" s="30">
        <v>1</v>
      </c>
      <c r="L85" s="30"/>
      <c r="M85" s="30"/>
      <c r="N85" s="31">
        <f>SUM(L85*10+M85)/K85*10</f>
        <v>0</v>
      </c>
      <c r="O85" s="30">
        <v>1</v>
      </c>
      <c r="P85" s="30"/>
      <c r="Q85" s="30"/>
      <c r="R85" s="31">
        <f>SUM(P85*10+Q85)/O85*10</f>
        <v>0</v>
      </c>
      <c r="S85" s="30">
        <v>1</v>
      </c>
      <c r="T85" s="30"/>
      <c r="U85" s="30"/>
      <c r="V85" s="31">
        <f>SUM(T85*10+U85)/S85*10</f>
        <v>0</v>
      </c>
      <c r="W85" s="30">
        <v>1</v>
      </c>
      <c r="X85" s="30"/>
      <c r="Y85" s="30"/>
      <c r="Z85" s="31">
        <f>SUM(X85*10+Y85)/W85*10</f>
        <v>0</v>
      </c>
      <c r="AA85" s="30">
        <v>1</v>
      </c>
      <c r="AB85" s="30"/>
      <c r="AC85" s="30"/>
      <c r="AD85" s="31">
        <f>SUM(AB85*10+AC85)/AA85*10</f>
        <v>0</v>
      </c>
      <c r="AE85" s="30">
        <v>1</v>
      </c>
      <c r="AF85" s="30"/>
      <c r="AG85" s="30"/>
      <c r="AH85" s="31">
        <f>SUM(AF85*10+AG85)/AE85*10</f>
        <v>0</v>
      </c>
      <c r="AI85" s="30">
        <v>1</v>
      </c>
      <c r="AJ85" s="30"/>
      <c r="AK85" s="30"/>
      <c r="AL85" s="31">
        <f>SUM(AJ85*10+AK85)/AI85*10</f>
        <v>0</v>
      </c>
      <c r="AM85" s="30">
        <v>1</v>
      </c>
      <c r="AN85" s="30"/>
      <c r="AO85" s="30"/>
      <c r="AP85" s="31">
        <f>SUM(AN85*10+AO85)/AM85*10</f>
        <v>0</v>
      </c>
      <c r="AQ85" s="30">
        <v>1</v>
      </c>
      <c r="AR85" s="30"/>
      <c r="AS85" s="30"/>
      <c r="AT85" s="31">
        <f>SUM(AR85*10+AS85)/AQ85*10</f>
        <v>0</v>
      </c>
      <c r="AU85" s="30">
        <v>1</v>
      </c>
      <c r="AV85" s="30"/>
      <c r="AW85" s="30"/>
      <c r="AX85" s="31">
        <f>SUM(AV85*10+AW85)/AU85*10</f>
        <v>0</v>
      </c>
      <c r="AY85" s="33">
        <f>IF(G85&lt;250,0,IF(G85&lt;500,250,IF(G85&lt;750,"500",IF(G85&lt;1000,750,IF(G85&lt;1500,1000,IF(G85&lt;2000,1500,IF(G85&lt;2500,2000,IF(G85&lt;3000,2500,3000))))))))</f>
        <v>0</v>
      </c>
      <c r="AZ85" s="34">
        <v>0</v>
      </c>
      <c r="BA85" s="6">
        <f>AY85-AZ85</f>
        <v>0</v>
      </c>
      <c r="BB85" s="33" t="str">
        <f>IF(BA85=0,"geen actie",CONCATENATE("diploma uitschrijven: ",AY85," punten"))</f>
        <v>geen actie</v>
      </c>
      <c r="BC85" s="3">
        <v>85</v>
      </c>
    </row>
    <row r="86" spans="1:55" s="59" customFormat="1" hidden="1" x14ac:dyDescent="0.3">
      <c r="A86" s="3">
        <v>86</v>
      </c>
      <c r="B86" s="3" t="str">
        <f>IF(A86=BC86,"v","x")</f>
        <v>v</v>
      </c>
      <c r="C86" s="158"/>
      <c r="D86" s="152"/>
      <c r="E86" s="6"/>
      <c r="F86" s="6"/>
      <c r="G86" s="33">
        <f>SUM(J86+N86+R86+V86+Z86+AD86+AH86+AL86+AP86+AT86+AX86)</f>
        <v>0</v>
      </c>
      <c r="H86" s="6"/>
      <c r="I86" s="137">
        <f>2018-H86</f>
        <v>2018</v>
      </c>
      <c r="J86" s="17"/>
      <c r="K86" s="30">
        <v>1</v>
      </c>
      <c r="L86" s="30"/>
      <c r="M86" s="30"/>
      <c r="N86" s="31">
        <f>SUM(L86*10+M86)/K86*10</f>
        <v>0</v>
      </c>
      <c r="O86" s="30">
        <v>1</v>
      </c>
      <c r="P86" s="30"/>
      <c r="Q86" s="30"/>
      <c r="R86" s="31">
        <f>SUM(P86*10+Q86)/O86*10</f>
        <v>0</v>
      </c>
      <c r="S86" s="30">
        <v>1</v>
      </c>
      <c r="T86" s="30"/>
      <c r="U86" s="30"/>
      <c r="V86" s="31">
        <f>SUM(T86*10+U86)/S86*10</f>
        <v>0</v>
      </c>
      <c r="W86" s="30">
        <v>1</v>
      </c>
      <c r="X86" s="30"/>
      <c r="Y86" s="30"/>
      <c r="Z86" s="31">
        <f>SUM(X86*10+Y86)/W86*10</f>
        <v>0</v>
      </c>
      <c r="AA86" s="30">
        <v>1</v>
      </c>
      <c r="AB86" s="30"/>
      <c r="AC86" s="30"/>
      <c r="AD86" s="31">
        <f>SUM(AB86*10+AC86)/AA86*10</f>
        <v>0</v>
      </c>
      <c r="AE86" s="30">
        <v>1</v>
      </c>
      <c r="AF86" s="30"/>
      <c r="AG86" s="30"/>
      <c r="AH86" s="31">
        <f>SUM(AF86*10+AG86)/AE86*10</f>
        <v>0</v>
      </c>
      <c r="AI86" s="30">
        <v>1</v>
      </c>
      <c r="AJ86" s="30"/>
      <c r="AK86" s="30"/>
      <c r="AL86" s="31">
        <f>SUM(AJ86*10+AK86)/AI86*10</f>
        <v>0</v>
      </c>
      <c r="AM86" s="30">
        <v>1</v>
      </c>
      <c r="AN86" s="30"/>
      <c r="AO86" s="30"/>
      <c r="AP86" s="31">
        <f>SUM(AN86*10+AO86)/AM86*10</f>
        <v>0</v>
      </c>
      <c r="AQ86" s="30">
        <v>1</v>
      </c>
      <c r="AR86" s="30"/>
      <c r="AS86" s="30"/>
      <c r="AT86" s="31">
        <f>SUM(AR86*10+AS86)/AQ86*10</f>
        <v>0</v>
      </c>
      <c r="AU86" s="30">
        <v>1</v>
      </c>
      <c r="AV86" s="30"/>
      <c r="AW86" s="30"/>
      <c r="AX86" s="31">
        <f>SUM(AV86*10+AW86)/AU86*10</f>
        <v>0</v>
      </c>
      <c r="AY86" s="33">
        <f>IF(G86&lt;250,0,IF(G86&lt;500,250,IF(G86&lt;750,"500",IF(G86&lt;1000,750,IF(G86&lt;1500,1000,IF(G86&lt;2000,1500,IF(G86&lt;2500,2000,IF(G86&lt;3000,2500,3000))))))))</f>
        <v>0</v>
      </c>
      <c r="AZ86" s="34">
        <v>0</v>
      </c>
      <c r="BA86" s="6">
        <f>AY86-AZ86</f>
        <v>0</v>
      </c>
      <c r="BB86" s="33" t="str">
        <f>IF(BA86=0,"geen actie",CONCATENATE("diploma uitschrijven: ",AY86," punten"))</f>
        <v>geen actie</v>
      </c>
      <c r="BC86" s="3">
        <v>86</v>
      </c>
    </row>
    <row r="87" spans="1:55" s="59" customFormat="1" hidden="1" x14ac:dyDescent="0.3">
      <c r="A87" s="3">
        <v>87</v>
      </c>
      <c r="B87" s="3" t="str">
        <f>IF(A87=BC87,"v","x")</f>
        <v>v</v>
      </c>
      <c r="C87" s="158"/>
      <c r="D87" s="152"/>
      <c r="E87" s="6"/>
      <c r="F87" s="6"/>
      <c r="G87" s="33">
        <f>SUM(J87+N87+R87+V87+Z87+AD87+AH87+AL87+AP87+AT87+AX87)</f>
        <v>0</v>
      </c>
      <c r="H87" s="6"/>
      <c r="I87" s="137">
        <f>2018-H87</f>
        <v>2018</v>
      </c>
      <c r="J87" s="17"/>
      <c r="K87" s="30">
        <v>1</v>
      </c>
      <c r="L87" s="30"/>
      <c r="M87" s="30"/>
      <c r="N87" s="31">
        <f>SUM(L87*10+M87)/K87*10</f>
        <v>0</v>
      </c>
      <c r="O87" s="30">
        <v>1</v>
      </c>
      <c r="P87" s="30"/>
      <c r="Q87" s="30"/>
      <c r="R87" s="31">
        <f>SUM(P87*10+Q87)/O87*10</f>
        <v>0</v>
      </c>
      <c r="S87" s="30">
        <v>1</v>
      </c>
      <c r="T87" s="30"/>
      <c r="U87" s="30"/>
      <c r="V87" s="31">
        <f>SUM(T87*10+U87)/S87*10</f>
        <v>0</v>
      </c>
      <c r="W87" s="30">
        <v>1</v>
      </c>
      <c r="X87" s="30"/>
      <c r="Y87" s="30"/>
      <c r="Z87" s="31">
        <f>SUM(X87*10+Y87)/W87*10</f>
        <v>0</v>
      </c>
      <c r="AA87" s="30">
        <v>1</v>
      </c>
      <c r="AB87" s="30"/>
      <c r="AC87" s="30"/>
      <c r="AD87" s="31">
        <f>SUM(AB87*10+AC87)/AA87*10</f>
        <v>0</v>
      </c>
      <c r="AE87" s="30">
        <v>1</v>
      </c>
      <c r="AF87" s="30"/>
      <c r="AG87" s="30"/>
      <c r="AH87" s="31">
        <f>SUM(AF87*10+AG87)/AE87*10</f>
        <v>0</v>
      </c>
      <c r="AI87" s="30">
        <v>1</v>
      </c>
      <c r="AJ87" s="30"/>
      <c r="AK87" s="30"/>
      <c r="AL87" s="31">
        <f>SUM(AJ87*10+AK87)/AI87*10</f>
        <v>0</v>
      </c>
      <c r="AM87" s="30">
        <v>1</v>
      </c>
      <c r="AN87" s="30"/>
      <c r="AO87" s="30"/>
      <c r="AP87" s="31">
        <f>SUM(AN87*10+AO87)/AM87*10</f>
        <v>0</v>
      </c>
      <c r="AQ87" s="30">
        <v>1</v>
      </c>
      <c r="AR87" s="30"/>
      <c r="AS87" s="30"/>
      <c r="AT87" s="31">
        <f>SUM(AR87*10+AS87)/AQ87*10</f>
        <v>0</v>
      </c>
      <c r="AU87" s="30">
        <v>1</v>
      </c>
      <c r="AV87" s="30"/>
      <c r="AW87" s="30"/>
      <c r="AX87" s="31">
        <f>SUM(AV87*10+AW87)/AU87*10</f>
        <v>0</v>
      </c>
      <c r="AY87" s="33">
        <f>IF(G87&lt;250,0,IF(G87&lt;500,250,IF(G87&lt;750,"500",IF(G87&lt;1000,750,IF(G87&lt;1500,1000,IF(G87&lt;2000,1500,IF(G87&lt;2500,2000,IF(G87&lt;3000,2500,3000))))))))</f>
        <v>0</v>
      </c>
      <c r="AZ87" s="34">
        <v>0</v>
      </c>
      <c r="BA87" s="6">
        <f>AY87-AZ87</f>
        <v>0</v>
      </c>
      <c r="BB87" s="33" t="str">
        <f>IF(BA87=0,"geen actie",CONCATENATE("diploma uitschrijven: ",AY87," punten"))</f>
        <v>geen actie</v>
      </c>
      <c r="BC87" s="3">
        <v>87</v>
      </c>
    </row>
    <row r="88" spans="1:55" s="59" customFormat="1" hidden="1" x14ac:dyDescent="0.3">
      <c r="A88" s="3">
        <v>88</v>
      </c>
      <c r="B88" s="3" t="str">
        <f>IF(A88=BC88,"v","x")</f>
        <v>v</v>
      </c>
      <c r="C88" s="158"/>
      <c r="D88" s="152"/>
      <c r="E88" s="6"/>
      <c r="F88" s="6"/>
      <c r="G88" s="33">
        <f>SUM(J88+N88+R88+V88+Z88+AD88+AH88+AL88+AP88+AT88+AX88)</f>
        <v>0</v>
      </c>
      <c r="H88" s="6"/>
      <c r="I88" s="137">
        <f>2018-H88</f>
        <v>2018</v>
      </c>
      <c r="J88" s="17"/>
      <c r="K88" s="30">
        <v>1</v>
      </c>
      <c r="L88" s="30"/>
      <c r="M88" s="30"/>
      <c r="N88" s="31">
        <f>SUM(L88*10+M88)/K88*10</f>
        <v>0</v>
      </c>
      <c r="O88" s="30">
        <v>1</v>
      </c>
      <c r="P88" s="30"/>
      <c r="Q88" s="30"/>
      <c r="R88" s="31">
        <f>SUM(P88*10+Q88)/O88*10</f>
        <v>0</v>
      </c>
      <c r="S88" s="30">
        <v>1</v>
      </c>
      <c r="T88" s="30"/>
      <c r="U88" s="30"/>
      <c r="V88" s="31">
        <f>SUM(T88*10+U88)/S88*10</f>
        <v>0</v>
      </c>
      <c r="W88" s="30">
        <v>1</v>
      </c>
      <c r="X88" s="30"/>
      <c r="Y88" s="30"/>
      <c r="Z88" s="31">
        <f>SUM(X88*10+Y88)/W88*10</f>
        <v>0</v>
      </c>
      <c r="AA88" s="30">
        <v>1</v>
      </c>
      <c r="AB88" s="30"/>
      <c r="AC88" s="30"/>
      <c r="AD88" s="31">
        <f>SUM(AB88*10+AC88)/AA88*10</f>
        <v>0</v>
      </c>
      <c r="AE88" s="30">
        <v>1</v>
      </c>
      <c r="AF88" s="30"/>
      <c r="AG88" s="30"/>
      <c r="AH88" s="31">
        <f>SUM(AF88*10+AG88)/AE88*10</f>
        <v>0</v>
      </c>
      <c r="AI88" s="30">
        <v>1</v>
      </c>
      <c r="AJ88" s="30"/>
      <c r="AK88" s="30"/>
      <c r="AL88" s="31">
        <f>SUM(AJ88*10+AK88)/AI88*10</f>
        <v>0</v>
      </c>
      <c r="AM88" s="30">
        <v>1</v>
      </c>
      <c r="AN88" s="30"/>
      <c r="AO88" s="30"/>
      <c r="AP88" s="31">
        <f>SUM(AN88*10+AO88)/AM88*10</f>
        <v>0</v>
      </c>
      <c r="AQ88" s="30">
        <v>1</v>
      </c>
      <c r="AR88" s="30"/>
      <c r="AS88" s="30"/>
      <c r="AT88" s="31">
        <f>SUM(AR88*10+AS88)/AQ88*10</f>
        <v>0</v>
      </c>
      <c r="AU88" s="30">
        <v>1</v>
      </c>
      <c r="AV88" s="30"/>
      <c r="AW88" s="30"/>
      <c r="AX88" s="31">
        <f>SUM(AV88*10+AW88)/AU88*10</f>
        <v>0</v>
      </c>
      <c r="AY88" s="33">
        <f>IF(G88&lt;250,0,IF(G88&lt;500,250,IF(G88&lt;750,"500",IF(G88&lt;1000,750,IF(G88&lt;1500,1000,IF(G88&lt;2000,1500,IF(G88&lt;2500,2000,IF(G88&lt;3000,2500,3000))))))))</f>
        <v>0</v>
      </c>
      <c r="AZ88" s="34">
        <v>0</v>
      </c>
      <c r="BA88" s="6">
        <f>AY88-AZ88</f>
        <v>0</v>
      </c>
      <c r="BB88" s="33" t="str">
        <f>IF(BA88=0,"geen actie",CONCATENATE("diploma uitschrijven: ",AY88," punten"))</f>
        <v>geen actie</v>
      </c>
      <c r="BC88" s="3">
        <v>88</v>
      </c>
    </row>
    <row r="89" spans="1:55" s="59" customFormat="1" hidden="1" x14ac:dyDescent="0.3">
      <c r="A89" s="3">
        <v>89</v>
      </c>
      <c r="B89" s="3" t="str">
        <f>IF(A89=BC89,"v","x")</f>
        <v>v</v>
      </c>
      <c r="C89" s="158"/>
      <c r="D89" s="152"/>
      <c r="E89" s="6"/>
      <c r="F89" s="6"/>
      <c r="G89" s="33">
        <f>SUM(J89+N89+R89+V89+Z89+AD89+AH89+AL89+AP89+AT89+AX89)</f>
        <v>0</v>
      </c>
      <c r="H89" s="6"/>
      <c r="I89" s="137">
        <f>2018-H89</f>
        <v>2018</v>
      </c>
      <c r="J89" s="17"/>
      <c r="K89" s="30">
        <v>1</v>
      </c>
      <c r="L89" s="30"/>
      <c r="M89" s="30"/>
      <c r="N89" s="31">
        <f>SUM(L89*10+M89)/K89*10</f>
        <v>0</v>
      </c>
      <c r="O89" s="30">
        <v>1</v>
      </c>
      <c r="P89" s="30"/>
      <c r="Q89" s="30"/>
      <c r="R89" s="31">
        <f>SUM(P89*10+Q89)/O89*10</f>
        <v>0</v>
      </c>
      <c r="S89" s="30">
        <v>1</v>
      </c>
      <c r="T89" s="30"/>
      <c r="U89" s="30"/>
      <c r="V89" s="31">
        <f>SUM(T89*10+U89)/S89*10</f>
        <v>0</v>
      </c>
      <c r="W89" s="30">
        <v>1</v>
      </c>
      <c r="X89" s="30"/>
      <c r="Y89" s="30"/>
      <c r="Z89" s="31">
        <f>SUM(X89*10+Y89)/W89*10</f>
        <v>0</v>
      </c>
      <c r="AA89" s="30">
        <v>1</v>
      </c>
      <c r="AB89" s="30"/>
      <c r="AC89" s="30"/>
      <c r="AD89" s="31">
        <f>SUM(AB89*10+AC89)/AA89*10</f>
        <v>0</v>
      </c>
      <c r="AE89" s="30">
        <v>1</v>
      </c>
      <c r="AF89" s="30"/>
      <c r="AG89" s="30"/>
      <c r="AH89" s="31">
        <f>SUM(AF89*10+AG89)/AE89*10</f>
        <v>0</v>
      </c>
      <c r="AI89" s="30">
        <v>1</v>
      </c>
      <c r="AJ89" s="30"/>
      <c r="AK89" s="30"/>
      <c r="AL89" s="31">
        <f>SUM(AJ89*10+AK89)/AI89*10</f>
        <v>0</v>
      </c>
      <c r="AM89" s="30">
        <v>1</v>
      </c>
      <c r="AN89" s="30"/>
      <c r="AO89" s="30"/>
      <c r="AP89" s="31">
        <f>SUM(AN89*10+AO89)/AM89*10</f>
        <v>0</v>
      </c>
      <c r="AQ89" s="30">
        <v>1</v>
      </c>
      <c r="AR89" s="30"/>
      <c r="AS89" s="30"/>
      <c r="AT89" s="31">
        <f>SUM(AR89*10+AS89)/AQ89*10</f>
        <v>0</v>
      </c>
      <c r="AU89" s="30">
        <v>1</v>
      </c>
      <c r="AV89" s="30"/>
      <c r="AW89" s="30"/>
      <c r="AX89" s="31">
        <f>SUM(AV89*10+AW89)/AU89*10</f>
        <v>0</v>
      </c>
      <c r="AY89" s="33">
        <f>IF(G89&lt;250,0,IF(G89&lt;500,250,IF(G89&lt;750,"500",IF(G89&lt;1000,750,IF(G89&lt;1500,1000,IF(G89&lt;2000,1500,IF(G89&lt;2500,2000,IF(G89&lt;3000,2500,3000))))))))</f>
        <v>0</v>
      </c>
      <c r="AZ89" s="34">
        <v>0</v>
      </c>
      <c r="BA89" s="6">
        <f>AY89-AZ89</f>
        <v>0</v>
      </c>
      <c r="BB89" s="33" t="str">
        <f>IF(BA89=0,"geen actie",CONCATENATE("diploma uitschrijven: ",AY89," punten"))</f>
        <v>geen actie</v>
      </c>
      <c r="BC89" s="3">
        <v>89</v>
      </c>
    </row>
    <row r="90" spans="1:55" s="59" customFormat="1" hidden="1" x14ac:dyDescent="0.3">
      <c r="A90" s="3">
        <v>90</v>
      </c>
      <c r="B90" s="3" t="str">
        <f>IF(A90=BC90,"v","x")</f>
        <v>v</v>
      </c>
      <c r="C90" s="158"/>
      <c r="D90" s="152"/>
      <c r="E90" s="6"/>
      <c r="F90" s="6"/>
      <c r="G90" s="33">
        <f>SUM(J90+N90+R90+V90+Z90+AD90+AH90+AL90+AP90+AT90+AX90)</f>
        <v>0</v>
      </c>
      <c r="H90" s="6"/>
      <c r="I90" s="137">
        <f>2018-H90</f>
        <v>2018</v>
      </c>
      <c r="J90" s="17"/>
      <c r="K90" s="30">
        <v>1</v>
      </c>
      <c r="L90" s="30"/>
      <c r="M90" s="30"/>
      <c r="N90" s="31">
        <f>SUM(L90*10+M90)/K90*10</f>
        <v>0</v>
      </c>
      <c r="O90" s="30">
        <v>1</v>
      </c>
      <c r="P90" s="30"/>
      <c r="Q90" s="30"/>
      <c r="R90" s="31">
        <f>SUM(P90*10+Q90)/O90*10</f>
        <v>0</v>
      </c>
      <c r="S90" s="30">
        <v>1</v>
      </c>
      <c r="T90" s="30"/>
      <c r="U90" s="30"/>
      <c r="V90" s="31">
        <f>SUM(T90*10+U90)/S90*10</f>
        <v>0</v>
      </c>
      <c r="W90" s="30">
        <v>1</v>
      </c>
      <c r="X90" s="30"/>
      <c r="Y90" s="30"/>
      <c r="Z90" s="31">
        <f>SUM(X90*10+Y90)/W90*10</f>
        <v>0</v>
      </c>
      <c r="AA90" s="30">
        <v>1</v>
      </c>
      <c r="AB90" s="30"/>
      <c r="AC90" s="30"/>
      <c r="AD90" s="31">
        <f>SUM(AB90*10+AC90)/AA90*10</f>
        <v>0</v>
      </c>
      <c r="AE90" s="30">
        <v>1</v>
      </c>
      <c r="AF90" s="30"/>
      <c r="AG90" s="30"/>
      <c r="AH90" s="31">
        <f>SUM(AF90*10+AG90)/AE90*10</f>
        <v>0</v>
      </c>
      <c r="AI90" s="30">
        <v>1</v>
      </c>
      <c r="AJ90" s="30"/>
      <c r="AK90" s="30"/>
      <c r="AL90" s="31">
        <f>SUM(AJ90*10+AK90)/AI90*10</f>
        <v>0</v>
      </c>
      <c r="AM90" s="30">
        <v>1</v>
      </c>
      <c r="AN90" s="30"/>
      <c r="AO90" s="30"/>
      <c r="AP90" s="31">
        <f>SUM(AN90*10+AO90)/AM90*10</f>
        <v>0</v>
      </c>
      <c r="AQ90" s="30">
        <v>1</v>
      </c>
      <c r="AR90" s="30"/>
      <c r="AS90" s="30"/>
      <c r="AT90" s="31">
        <f>SUM(AR90*10+AS90)/AQ90*10</f>
        <v>0</v>
      </c>
      <c r="AU90" s="30">
        <v>1</v>
      </c>
      <c r="AV90" s="30"/>
      <c r="AW90" s="30"/>
      <c r="AX90" s="31">
        <f>SUM(AV90*10+AW90)/AU90*10</f>
        <v>0</v>
      </c>
      <c r="AY90" s="33">
        <f>IF(G90&lt;250,0,IF(G90&lt;500,250,IF(G90&lt;750,"500",IF(G90&lt;1000,750,IF(G90&lt;1500,1000,IF(G90&lt;2000,1500,IF(G90&lt;2500,2000,IF(G90&lt;3000,2500,3000))))))))</f>
        <v>0</v>
      </c>
      <c r="AZ90" s="34">
        <v>0</v>
      </c>
      <c r="BA90" s="6">
        <f>AY90-AZ90</f>
        <v>0</v>
      </c>
      <c r="BB90" s="33" t="str">
        <f>IF(BA90=0,"geen actie",CONCATENATE("diploma uitschrijven: ",AY90," punten"))</f>
        <v>geen actie</v>
      </c>
      <c r="BC90" s="3">
        <v>90</v>
      </c>
    </row>
    <row r="91" spans="1:55" s="59" customFormat="1" hidden="1" x14ac:dyDescent="0.3">
      <c r="A91" s="3">
        <v>91</v>
      </c>
      <c r="B91" s="3" t="str">
        <f>IF(A91=BC91,"v","x")</f>
        <v>v</v>
      </c>
      <c r="C91" s="158"/>
      <c r="D91" s="152"/>
      <c r="E91" s="6"/>
      <c r="F91" s="6"/>
      <c r="G91" s="33">
        <f>SUM(J91+N91+R91+V91+Z91+AD91+AH91+AL91+AP91+AT91+AX91)</f>
        <v>0</v>
      </c>
      <c r="H91" s="6"/>
      <c r="I91" s="137">
        <f>2018-H91</f>
        <v>2018</v>
      </c>
      <c r="J91" s="17"/>
      <c r="K91" s="30">
        <v>1</v>
      </c>
      <c r="L91" s="30"/>
      <c r="M91" s="30"/>
      <c r="N91" s="31">
        <f>SUM(L91*10+M91)/K91*10</f>
        <v>0</v>
      </c>
      <c r="O91" s="30">
        <v>1</v>
      </c>
      <c r="P91" s="30"/>
      <c r="Q91" s="30"/>
      <c r="R91" s="31">
        <f>SUM(P91*10+Q91)/O91*10</f>
        <v>0</v>
      </c>
      <c r="S91" s="30">
        <v>1</v>
      </c>
      <c r="T91" s="30"/>
      <c r="U91" s="30"/>
      <c r="V91" s="31">
        <f>SUM(T91*10+U91)/S91*10</f>
        <v>0</v>
      </c>
      <c r="W91" s="30">
        <v>1</v>
      </c>
      <c r="X91" s="30"/>
      <c r="Y91" s="30"/>
      <c r="Z91" s="31">
        <f>SUM(X91*10+Y91)/W91*10</f>
        <v>0</v>
      </c>
      <c r="AA91" s="30">
        <v>1</v>
      </c>
      <c r="AB91" s="30"/>
      <c r="AC91" s="30"/>
      <c r="AD91" s="31">
        <f>SUM(AB91*10+AC91)/AA91*10</f>
        <v>0</v>
      </c>
      <c r="AE91" s="30">
        <v>1</v>
      </c>
      <c r="AF91" s="30"/>
      <c r="AG91" s="30"/>
      <c r="AH91" s="31">
        <f>SUM(AF91*10+AG91)/AE91*10</f>
        <v>0</v>
      </c>
      <c r="AI91" s="30">
        <v>1</v>
      </c>
      <c r="AJ91" s="30"/>
      <c r="AK91" s="30"/>
      <c r="AL91" s="31">
        <f>SUM(AJ91*10+AK91)/AI91*10</f>
        <v>0</v>
      </c>
      <c r="AM91" s="30">
        <v>1</v>
      </c>
      <c r="AN91" s="30"/>
      <c r="AO91" s="30"/>
      <c r="AP91" s="31">
        <f>SUM(AN91*10+AO91)/AM91*10</f>
        <v>0</v>
      </c>
      <c r="AQ91" s="30">
        <v>1</v>
      </c>
      <c r="AR91" s="30"/>
      <c r="AS91" s="30"/>
      <c r="AT91" s="31">
        <f>SUM(AR91*10+AS91)/AQ91*10</f>
        <v>0</v>
      </c>
      <c r="AU91" s="30">
        <v>1</v>
      </c>
      <c r="AV91" s="30"/>
      <c r="AW91" s="30"/>
      <c r="AX91" s="31">
        <f>SUM(AV91*10+AW91)/AU91*10</f>
        <v>0</v>
      </c>
      <c r="AY91" s="33">
        <f>IF(G91&lt;250,0,IF(G91&lt;500,250,IF(G91&lt;750,"500",IF(G91&lt;1000,750,IF(G91&lt;1500,1000,IF(G91&lt;2000,1500,IF(G91&lt;2500,2000,IF(G91&lt;3000,2500,3000))))))))</f>
        <v>0</v>
      </c>
      <c r="AZ91" s="34">
        <v>0</v>
      </c>
      <c r="BA91" s="6">
        <f>AY91-AZ91</f>
        <v>0</v>
      </c>
      <c r="BB91" s="33" t="str">
        <f>IF(BA91=0,"geen actie",CONCATENATE("diploma uitschrijven: ",AY91," punten"))</f>
        <v>geen actie</v>
      </c>
      <c r="BC91" s="3">
        <v>91</v>
      </c>
    </row>
    <row r="92" spans="1:55" s="59" customFormat="1" hidden="1" x14ac:dyDescent="0.3">
      <c r="A92" s="3">
        <v>92</v>
      </c>
      <c r="B92" s="3" t="str">
        <f>IF(A92=BC92,"v","x")</f>
        <v>v</v>
      </c>
      <c r="C92" s="158"/>
      <c r="D92" s="152"/>
      <c r="E92" s="6"/>
      <c r="F92" s="6"/>
      <c r="G92" s="33">
        <f>SUM(J92+N92+R92+V92+Z92+AD92+AH92+AL92+AP92+AT92+AX92)</f>
        <v>0</v>
      </c>
      <c r="H92" s="6"/>
      <c r="I92" s="137">
        <f>2018-H92</f>
        <v>2018</v>
      </c>
      <c r="J92" s="17"/>
      <c r="K92" s="30">
        <v>1</v>
      </c>
      <c r="L92" s="30"/>
      <c r="M92" s="30"/>
      <c r="N92" s="31">
        <f>SUM(L92*10+M92)/K92*10</f>
        <v>0</v>
      </c>
      <c r="O92" s="30">
        <v>1</v>
      </c>
      <c r="P92" s="30"/>
      <c r="Q92" s="30"/>
      <c r="R92" s="31">
        <f>SUM(P92*10+Q92)/O92*10</f>
        <v>0</v>
      </c>
      <c r="S92" s="30">
        <v>1</v>
      </c>
      <c r="T92" s="30"/>
      <c r="U92" s="30"/>
      <c r="V92" s="31">
        <f>SUM(T92*10+U92)/S92*10</f>
        <v>0</v>
      </c>
      <c r="W92" s="30">
        <v>1</v>
      </c>
      <c r="X92" s="30"/>
      <c r="Y92" s="30"/>
      <c r="Z92" s="31">
        <f>SUM(X92*10+Y92)/W92*10</f>
        <v>0</v>
      </c>
      <c r="AA92" s="30">
        <v>1</v>
      </c>
      <c r="AB92" s="30"/>
      <c r="AC92" s="30"/>
      <c r="AD92" s="31">
        <f>SUM(AB92*10+AC92)/AA92*10</f>
        <v>0</v>
      </c>
      <c r="AE92" s="30">
        <v>1</v>
      </c>
      <c r="AF92" s="30"/>
      <c r="AG92" s="30"/>
      <c r="AH92" s="31">
        <f>SUM(AF92*10+AG92)/AE92*10</f>
        <v>0</v>
      </c>
      <c r="AI92" s="30">
        <v>1</v>
      </c>
      <c r="AJ92" s="30"/>
      <c r="AK92" s="30"/>
      <c r="AL92" s="31">
        <f>SUM(AJ92*10+AK92)/AI92*10</f>
        <v>0</v>
      </c>
      <c r="AM92" s="30">
        <v>1</v>
      </c>
      <c r="AN92" s="30"/>
      <c r="AO92" s="30"/>
      <c r="AP92" s="31">
        <f>SUM(AN92*10+AO92)/AM92*10</f>
        <v>0</v>
      </c>
      <c r="AQ92" s="30">
        <v>1</v>
      </c>
      <c r="AR92" s="30"/>
      <c r="AS92" s="30"/>
      <c r="AT92" s="31">
        <f>SUM(AR92*10+AS92)/AQ92*10</f>
        <v>0</v>
      </c>
      <c r="AU92" s="30">
        <v>1</v>
      </c>
      <c r="AV92" s="30"/>
      <c r="AW92" s="30"/>
      <c r="AX92" s="31">
        <f>SUM(AV92*10+AW92)/AU92*10</f>
        <v>0</v>
      </c>
      <c r="AY92" s="33">
        <f>IF(G92&lt;250,0,IF(G92&lt;500,250,IF(G92&lt;750,"500",IF(G92&lt;1000,750,IF(G92&lt;1500,1000,IF(G92&lt;2000,1500,IF(G92&lt;2500,2000,IF(G92&lt;3000,2500,3000))))))))</f>
        <v>0</v>
      </c>
      <c r="AZ92" s="34">
        <v>0</v>
      </c>
      <c r="BA92" s="6">
        <f>AY92-AZ92</f>
        <v>0</v>
      </c>
      <c r="BB92" s="33" t="str">
        <f>IF(BA92=0,"geen actie",CONCATENATE("diploma uitschrijven: ",AY92," punten"))</f>
        <v>geen actie</v>
      </c>
      <c r="BC92" s="3">
        <v>92</v>
      </c>
    </row>
    <row r="93" spans="1:55" s="59" customFormat="1" hidden="1" x14ac:dyDescent="0.3">
      <c r="A93" s="3">
        <v>93</v>
      </c>
      <c r="B93" s="3" t="str">
        <f>IF(A93=BC93,"v","x")</f>
        <v>v</v>
      </c>
      <c r="C93" s="158"/>
      <c r="D93" s="152"/>
      <c r="E93" s="6"/>
      <c r="F93" s="6"/>
      <c r="G93" s="33">
        <f>SUM(J93+N93+R93+V93+Z93+AD93+AH93+AL93+AP93+AT93+AX93)</f>
        <v>0</v>
      </c>
      <c r="H93" s="6"/>
      <c r="I93" s="137">
        <f>2018-H93</f>
        <v>2018</v>
      </c>
      <c r="J93" s="17"/>
      <c r="K93" s="30">
        <v>1</v>
      </c>
      <c r="L93" s="30"/>
      <c r="M93" s="30"/>
      <c r="N93" s="31">
        <f>SUM(L93*10+M93)/K93*10</f>
        <v>0</v>
      </c>
      <c r="O93" s="30">
        <v>1</v>
      </c>
      <c r="P93" s="30"/>
      <c r="Q93" s="30"/>
      <c r="R93" s="31">
        <f>SUM(P93*10+Q93)/O93*10</f>
        <v>0</v>
      </c>
      <c r="S93" s="30">
        <v>1</v>
      </c>
      <c r="T93" s="30"/>
      <c r="U93" s="30"/>
      <c r="V93" s="31">
        <f>SUM(T93*10+U93)/S93*10</f>
        <v>0</v>
      </c>
      <c r="W93" s="30">
        <v>1</v>
      </c>
      <c r="X93" s="30"/>
      <c r="Y93" s="30"/>
      <c r="Z93" s="31">
        <f>SUM(X93*10+Y93)/W93*10</f>
        <v>0</v>
      </c>
      <c r="AA93" s="30">
        <v>1</v>
      </c>
      <c r="AB93" s="30"/>
      <c r="AC93" s="30"/>
      <c r="AD93" s="31">
        <f>SUM(AB93*10+AC93)/AA93*10</f>
        <v>0</v>
      </c>
      <c r="AE93" s="30">
        <v>1</v>
      </c>
      <c r="AF93" s="30"/>
      <c r="AG93" s="30"/>
      <c r="AH93" s="31">
        <f>SUM(AF93*10+AG93)/AE93*10</f>
        <v>0</v>
      </c>
      <c r="AI93" s="30">
        <v>1</v>
      </c>
      <c r="AJ93" s="30"/>
      <c r="AK93" s="30"/>
      <c r="AL93" s="31">
        <f>SUM(AJ93*10+AK93)/AI93*10</f>
        <v>0</v>
      </c>
      <c r="AM93" s="30">
        <v>1</v>
      </c>
      <c r="AN93" s="30"/>
      <c r="AO93" s="30"/>
      <c r="AP93" s="31">
        <f>SUM(AN93*10+AO93)/AM93*10</f>
        <v>0</v>
      </c>
      <c r="AQ93" s="30">
        <v>1</v>
      </c>
      <c r="AR93" s="30"/>
      <c r="AS93" s="30"/>
      <c r="AT93" s="31">
        <f>SUM(AR93*10+AS93)/AQ93*10</f>
        <v>0</v>
      </c>
      <c r="AU93" s="30">
        <v>1</v>
      </c>
      <c r="AV93" s="30"/>
      <c r="AW93" s="30"/>
      <c r="AX93" s="31">
        <f>SUM(AV93*10+AW93)/AU93*10</f>
        <v>0</v>
      </c>
      <c r="AY93" s="33">
        <f>IF(G93&lt;250,0,IF(G93&lt;500,250,IF(G93&lt;750,"500",IF(G93&lt;1000,750,IF(G93&lt;1500,1000,IF(G93&lt;2000,1500,IF(G93&lt;2500,2000,IF(G93&lt;3000,2500,3000))))))))</f>
        <v>0</v>
      </c>
      <c r="AZ93" s="34">
        <v>0</v>
      </c>
      <c r="BA93" s="6">
        <f>AY93-AZ93</f>
        <v>0</v>
      </c>
      <c r="BB93" s="33" t="str">
        <f>IF(BA93=0,"geen actie",CONCATENATE("diploma uitschrijven: ",AY93," punten"))</f>
        <v>geen actie</v>
      </c>
      <c r="BC93" s="3">
        <v>93</v>
      </c>
    </row>
    <row r="94" spans="1:55" s="59" customFormat="1" hidden="1" x14ac:dyDescent="0.3">
      <c r="A94" s="3">
        <v>94</v>
      </c>
      <c r="B94" s="3" t="str">
        <f>IF(A94=BC94,"v","x")</f>
        <v>v</v>
      </c>
      <c r="C94" s="158"/>
      <c r="D94" s="152"/>
      <c r="E94" s="6"/>
      <c r="F94" s="6"/>
      <c r="G94" s="33">
        <f>SUM(J94+N94+R94+V94+Z94+AD94+AH94+AL94+AP94+AT94+AX94)</f>
        <v>0</v>
      </c>
      <c r="H94" s="6"/>
      <c r="I94" s="137">
        <f>2018-H94</f>
        <v>2018</v>
      </c>
      <c r="J94" s="17"/>
      <c r="K94" s="30">
        <v>1</v>
      </c>
      <c r="L94" s="30"/>
      <c r="M94" s="30"/>
      <c r="N94" s="31">
        <f>SUM(L94*10+M94)/K94*10</f>
        <v>0</v>
      </c>
      <c r="O94" s="30">
        <v>1</v>
      </c>
      <c r="P94" s="30"/>
      <c r="Q94" s="30"/>
      <c r="R94" s="31">
        <f>SUM(P94*10+Q94)/O94*10</f>
        <v>0</v>
      </c>
      <c r="S94" s="30">
        <v>1</v>
      </c>
      <c r="T94" s="30"/>
      <c r="U94" s="30"/>
      <c r="V94" s="31">
        <f>SUM(T94*10+U94)/S94*10</f>
        <v>0</v>
      </c>
      <c r="W94" s="30">
        <v>1</v>
      </c>
      <c r="X94" s="30"/>
      <c r="Y94" s="30"/>
      <c r="Z94" s="31">
        <f>SUM(X94*10+Y94)/W94*10</f>
        <v>0</v>
      </c>
      <c r="AA94" s="30">
        <v>1</v>
      </c>
      <c r="AB94" s="30"/>
      <c r="AC94" s="30"/>
      <c r="AD94" s="31">
        <f>SUM(AB94*10+AC94)/AA94*10</f>
        <v>0</v>
      </c>
      <c r="AE94" s="30">
        <v>1</v>
      </c>
      <c r="AF94" s="30"/>
      <c r="AG94" s="30"/>
      <c r="AH94" s="31">
        <f>SUM(AF94*10+AG94)/AE94*10</f>
        <v>0</v>
      </c>
      <c r="AI94" s="30">
        <v>1</v>
      </c>
      <c r="AJ94" s="30"/>
      <c r="AK94" s="30"/>
      <c r="AL94" s="31">
        <f>SUM(AJ94*10+AK94)/AI94*10</f>
        <v>0</v>
      </c>
      <c r="AM94" s="30">
        <v>1</v>
      </c>
      <c r="AN94" s="30"/>
      <c r="AO94" s="30"/>
      <c r="AP94" s="31">
        <f>SUM(AN94*10+AO94)/AM94*10</f>
        <v>0</v>
      </c>
      <c r="AQ94" s="30">
        <v>1</v>
      </c>
      <c r="AR94" s="30"/>
      <c r="AS94" s="30"/>
      <c r="AT94" s="31">
        <f>SUM(AR94*10+AS94)/AQ94*10</f>
        <v>0</v>
      </c>
      <c r="AU94" s="30">
        <v>1</v>
      </c>
      <c r="AV94" s="30"/>
      <c r="AW94" s="30"/>
      <c r="AX94" s="31">
        <f>SUM(AV94*10+AW94)/AU94*10</f>
        <v>0</v>
      </c>
      <c r="AY94" s="33">
        <f>IF(G94&lt;250,0,IF(G94&lt;500,250,IF(G94&lt;750,"500",IF(G94&lt;1000,750,IF(G94&lt;1500,1000,IF(G94&lt;2000,1500,IF(G94&lt;2500,2000,IF(G94&lt;3000,2500,3000))))))))</f>
        <v>0</v>
      </c>
      <c r="AZ94" s="34">
        <v>0</v>
      </c>
      <c r="BA94" s="6">
        <f>AY94-AZ94</f>
        <v>0</v>
      </c>
      <c r="BB94" s="33" t="str">
        <f>IF(BA94=0,"geen actie",CONCATENATE("diploma uitschrijven: ",AY94," punten"))</f>
        <v>geen actie</v>
      </c>
      <c r="BC94" s="3">
        <v>94</v>
      </c>
    </row>
    <row r="95" spans="1:55" s="59" customFormat="1" hidden="1" x14ac:dyDescent="0.3">
      <c r="A95" s="3">
        <v>95</v>
      </c>
      <c r="B95" s="3" t="str">
        <f>IF(A95=BC95,"v","x")</f>
        <v>v</v>
      </c>
      <c r="C95" s="158"/>
      <c r="D95" s="152"/>
      <c r="E95" s="6"/>
      <c r="F95" s="6"/>
      <c r="G95" s="33">
        <f>SUM(J95+N95+R95+V95+Z95+AD95+AH95+AL95+AP95+AT95+AX95)</f>
        <v>0</v>
      </c>
      <c r="H95" s="6"/>
      <c r="I95" s="137">
        <f>2018-H95</f>
        <v>2018</v>
      </c>
      <c r="J95" s="17"/>
      <c r="K95" s="30">
        <v>1</v>
      </c>
      <c r="L95" s="30"/>
      <c r="M95" s="30"/>
      <c r="N95" s="31">
        <f>SUM(L95*10+M95)/K95*10</f>
        <v>0</v>
      </c>
      <c r="O95" s="30">
        <v>1</v>
      </c>
      <c r="P95" s="30"/>
      <c r="Q95" s="30"/>
      <c r="R95" s="31">
        <f>SUM(P95*10+Q95)/O95*10</f>
        <v>0</v>
      </c>
      <c r="S95" s="30">
        <v>1</v>
      </c>
      <c r="T95" s="30"/>
      <c r="U95" s="30"/>
      <c r="V95" s="31">
        <f>SUM(T95*10+U95)/S95*10</f>
        <v>0</v>
      </c>
      <c r="W95" s="30">
        <v>1</v>
      </c>
      <c r="X95" s="30"/>
      <c r="Y95" s="30"/>
      <c r="Z95" s="31">
        <f>SUM(X95*10+Y95)/W95*10</f>
        <v>0</v>
      </c>
      <c r="AA95" s="30">
        <v>1</v>
      </c>
      <c r="AB95" s="30"/>
      <c r="AC95" s="30"/>
      <c r="AD95" s="31">
        <f>SUM(AB95*10+AC95)/AA95*10</f>
        <v>0</v>
      </c>
      <c r="AE95" s="30">
        <v>1</v>
      </c>
      <c r="AF95" s="30"/>
      <c r="AG95" s="30"/>
      <c r="AH95" s="31">
        <f>SUM(AF95*10+AG95)/AE95*10</f>
        <v>0</v>
      </c>
      <c r="AI95" s="30">
        <v>1</v>
      </c>
      <c r="AJ95" s="30"/>
      <c r="AK95" s="30"/>
      <c r="AL95" s="31">
        <f>SUM(AJ95*10+AK95)/AI95*10</f>
        <v>0</v>
      </c>
      <c r="AM95" s="30">
        <v>1</v>
      </c>
      <c r="AN95" s="30"/>
      <c r="AO95" s="30"/>
      <c r="AP95" s="31">
        <f>SUM(AN95*10+AO95)/AM95*10</f>
        <v>0</v>
      </c>
      <c r="AQ95" s="30">
        <v>1</v>
      </c>
      <c r="AR95" s="30"/>
      <c r="AS95" s="30"/>
      <c r="AT95" s="31">
        <f>SUM(AR95*10+AS95)/AQ95*10</f>
        <v>0</v>
      </c>
      <c r="AU95" s="30">
        <v>1</v>
      </c>
      <c r="AV95" s="30"/>
      <c r="AW95" s="30"/>
      <c r="AX95" s="31">
        <f>SUM(AV95*10+AW95)/AU95*10</f>
        <v>0</v>
      </c>
      <c r="AY95" s="33">
        <f>IF(G95&lt;250,0,IF(G95&lt;500,250,IF(G95&lt;750,"500",IF(G95&lt;1000,750,IF(G95&lt;1500,1000,IF(G95&lt;2000,1500,IF(G95&lt;2500,2000,IF(G95&lt;3000,2500,3000))))))))</f>
        <v>0</v>
      </c>
      <c r="AZ95" s="34">
        <v>0</v>
      </c>
      <c r="BA95" s="6">
        <f>AY95-AZ95</f>
        <v>0</v>
      </c>
      <c r="BB95" s="33" t="str">
        <f>IF(BA95=0,"geen actie",CONCATENATE("diploma uitschrijven: ",AY95," punten"))</f>
        <v>geen actie</v>
      </c>
      <c r="BC95" s="3">
        <v>95</v>
      </c>
    </row>
    <row r="96" spans="1:55" s="59" customFormat="1" hidden="1" x14ac:dyDescent="0.3">
      <c r="A96" s="3">
        <v>96</v>
      </c>
      <c r="B96" s="3" t="str">
        <f>IF(A96=BC96,"v","x")</f>
        <v>v</v>
      </c>
      <c r="C96" s="158"/>
      <c r="D96" s="152"/>
      <c r="E96" s="6"/>
      <c r="F96" s="6"/>
      <c r="G96" s="33">
        <f>SUM(J96+N96+R96+V96+Z96+AD96+AH96+AL96+AP96+AT96+AX96)</f>
        <v>0</v>
      </c>
      <c r="H96" s="6"/>
      <c r="I96" s="137">
        <f>2018-H96</f>
        <v>2018</v>
      </c>
      <c r="J96" s="17"/>
      <c r="K96" s="30">
        <v>1</v>
      </c>
      <c r="L96" s="30"/>
      <c r="M96" s="30"/>
      <c r="N96" s="31">
        <f>SUM(L96*10+M96)/K96*10</f>
        <v>0</v>
      </c>
      <c r="O96" s="30">
        <v>1</v>
      </c>
      <c r="P96" s="30"/>
      <c r="Q96" s="30"/>
      <c r="R96" s="31">
        <f>SUM(P96*10+Q96)/O96*10</f>
        <v>0</v>
      </c>
      <c r="S96" s="30">
        <v>1</v>
      </c>
      <c r="T96" s="30"/>
      <c r="U96" s="30"/>
      <c r="V96" s="31">
        <f>SUM(T96*10+U96)/S96*10</f>
        <v>0</v>
      </c>
      <c r="W96" s="30">
        <v>1</v>
      </c>
      <c r="X96" s="30"/>
      <c r="Y96" s="30"/>
      <c r="Z96" s="31">
        <f>SUM(X96*10+Y96)/W96*10</f>
        <v>0</v>
      </c>
      <c r="AA96" s="30">
        <v>1</v>
      </c>
      <c r="AB96" s="30"/>
      <c r="AC96" s="30"/>
      <c r="AD96" s="31">
        <f>SUM(AB96*10+AC96)/AA96*10</f>
        <v>0</v>
      </c>
      <c r="AE96" s="30">
        <v>1</v>
      </c>
      <c r="AF96" s="30"/>
      <c r="AG96" s="30"/>
      <c r="AH96" s="31">
        <f>SUM(AF96*10+AG96)/AE96*10</f>
        <v>0</v>
      </c>
      <c r="AI96" s="30">
        <v>1</v>
      </c>
      <c r="AJ96" s="30"/>
      <c r="AK96" s="30"/>
      <c r="AL96" s="31">
        <f>SUM(AJ96*10+AK96)/AI96*10</f>
        <v>0</v>
      </c>
      <c r="AM96" s="30">
        <v>1</v>
      </c>
      <c r="AN96" s="30"/>
      <c r="AO96" s="30"/>
      <c r="AP96" s="31">
        <f>SUM(AN96*10+AO96)/AM96*10</f>
        <v>0</v>
      </c>
      <c r="AQ96" s="30">
        <v>1</v>
      </c>
      <c r="AR96" s="30"/>
      <c r="AS96" s="30"/>
      <c r="AT96" s="31">
        <f>SUM(AR96*10+AS96)/AQ96*10</f>
        <v>0</v>
      </c>
      <c r="AU96" s="30">
        <v>1</v>
      </c>
      <c r="AV96" s="30"/>
      <c r="AW96" s="30"/>
      <c r="AX96" s="31">
        <f>SUM(AV96*10+AW96)/AU96*10</f>
        <v>0</v>
      </c>
      <c r="AY96" s="33">
        <f>IF(G96&lt;250,0,IF(G96&lt;500,250,IF(G96&lt;750,"500",IF(G96&lt;1000,750,IF(G96&lt;1500,1000,IF(G96&lt;2000,1500,IF(G96&lt;2500,2000,IF(G96&lt;3000,2500,3000))))))))</f>
        <v>0</v>
      </c>
      <c r="AZ96" s="34">
        <v>0</v>
      </c>
      <c r="BA96" s="6">
        <f>AY96-AZ96</f>
        <v>0</v>
      </c>
      <c r="BB96" s="33" t="str">
        <f>IF(BA96=0,"geen actie",CONCATENATE("diploma uitschrijven: ",AY96," punten"))</f>
        <v>geen actie</v>
      </c>
      <c r="BC96" s="3">
        <v>96</v>
      </c>
    </row>
    <row r="97" spans="1:55" s="59" customFormat="1" hidden="1" x14ac:dyDescent="0.3">
      <c r="A97" s="3">
        <v>97</v>
      </c>
      <c r="B97" s="3" t="str">
        <f>IF(A97=BC97,"v","x")</f>
        <v>v</v>
      </c>
      <c r="C97" s="158"/>
      <c r="D97" s="152"/>
      <c r="E97" s="6"/>
      <c r="F97" s="6"/>
      <c r="G97" s="33">
        <f>SUM(J97+N97+R97+V97+Z97+AD97+AH97+AL97+AP97+AT97+AX97)</f>
        <v>0</v>
      </c>
      <c r="H97" s="6"/>
      <c r="I97" s="137">
        <f>2018-H97</f>
        <v>2018</v>
      </c>
      <c r="J97" s="17"/>
      <c r="K97" s="30">
        <v>1</v>
      </c>
      <c r="L97" s="30"/>
      <c r="M97" s="30"/>
      <c r="N97" s="31">
        <f>SUM(L97*10+M97)/K97*10</f>
        <v>0</v>
      </c>
      <c r="O97" s="30">
        <v>1</v>
      </c>
      <c r="P97" s="30"/>
      <c r="Q97" s="30"/>
      <c r="R97" s="31">
        <f>SUM(P97*10+Q97)/O97*10</f>
        <v>0</v>
      </c>
      <c r="S97" s="30">
        <v>1</v>
      </c>
      <c r="T97" s="30"/>
      <c r="U97" s="30"/>
      <c r="V97" s="31">
        <f>SUM(T97*10+U97)/S97*10</f>
        <v>0</v>
      </c>
      <c r="W97" s="30">
        <v>1</v>
      </c>
      <c r="X97" s="30"/>
      <c r="Y97" s="30"/>
      <c r="Z97" s="31">
        <f>SUM(X97*10+Y97)/W97*10</f>
        <v>0</v>
      </c>
      <c r="AA97" s="30">
        <v>1</v>
      </c>
      <c r="AB97" s="30"/>
      <c r="AC97" s="30"/>
      <c r="AD97" s="31">
        <f>SUM(AB97*10+AC97)/AA97*10</f>
        <v>0</v>
      </c>
      <c r="AE97" s="30">
        <v>1</v>
      </c>
      <c r="AF97" s="30"/>
      <c r="AG97" s="30"/>
      <c r="AH97" s="31">
        <f>SUM(AF97*10+AG97)/AE97*10</f>
        <v>0</v>
      </c>
      <c r="AI97" s="30">
        <v>1</v>
      </c>
      <c r="AJ97" s="30"/>
      <c r="AK97" s="30"/>
      <c r="AL97" s="31">
        <f>SUM(AJ97*10+AK97)/AI97*10</f>
        <v>0</v>
      </c>
      <c r="AM97" s="30">
        <v>1</v>
      </c>
      <c r="AN97" s="30"/>
      <c r="AO97" s="30"/>
      <c r="AP97" s="31">
        <f>SUM(AN97*10+AO97)/AM97*10</f>
        <v>0</v>
      </c>
      <c r="AQ97" s="30">
        <v>1</v>
      </c>
      <c r="AR97" s="30"/>
      <c r="AS97" s="30"/>
      <c r="AT97" s="31">
        <f>SUM(AR97*10+AS97)/AQ97*10</f>
        <v>0</v>
      </c>
      <c r="AU97" s="30">
        <v>1</v>
      </c>
      <c r="AV97" s="30"/>
      <c r="AW97" s="30"/>
      <c r="AX97" s="31">
        <f>SUM(AV97*10+AW97)/AU97*10</f>
        <v>0</v>
      </c>
      <c r="AY97" s="33">
        <f>IF(G97&lt;250,0,IF(G97&lt;500,250,IF(G97&lt;750,"500",IF(G97&lt;1000,750,IF(G97&lt;1500,1000,IF(G97&lt;2000,1500,IF(G97&lt;2500,2000,IF(G97&lt;3000,2500,3000))))))))</f>
        <v>0</v>
      </c>
      <c r="AZ97" s="34">
        <v>0</v>
      </c>
      <c r="BA97" s="6">
        <f>AY97-AZ97</f>
        <v>0</v>
      </c>
      <c r="BB97" s="33" t="str">
        <f>IF(BA97=0,"geen actie",CONCATENATE("diploma uitschrijven: ",AY97," punten"))</f>
        <v>geen actie</v>
      </c>
      <c r="BC97" s="3">
        <v>97</v>
      </c>
    </row>
    <row r="98" spans="1:55" s="59" customFormat="1" hidden="1" x14ac:dyDescent="0.3">
      <c r="A98" s="3">
        <v>98</v>
      </c>
      <c r="B98" s="3" t="str">
        <f>IF(A98=BC98,"v","x")</f>
        <v>v</v>
      </c>
      <c r="C98" s="158"/>
      <c r="D98" s="152"/>
      <c r="E98" s="6"/>
      <c r="F98" s="6"/>
      <c r="G98" s="33">
        <f>SUM(J98+N98+R98+V98+Z98+AD98+AH98+AL98+AP98+AT98+AX98)</f>
        <v>0</v>
      </c>
      <c r="H98" s="6"/>
      <c r="I98" s="137">
        <f>2018-H98</f>
        <v>2018</v>
      </c>
      <c r="J98" s="17"/>
      <c r="K98" s="30">
        <v>1</v>
      </c>
      <c r="L98" s="30"/>
      <c r="M98" s="30"/>
      <c r="N98" s="31">
        <f>SUM(L98*10+M98)/K98*10</f>
        <v>0</v>
      </c>
      <c r="O98" s="30">
        <v>1</v>
      </c>
      <c r="P98" s="30"/>
      <c r="Q98" s="30"/>
      <c r="R98" s="31">
        <f>SUM(P98*10+Q98)/O98*10</f>
        <v>0</v>
      </c>
      <c r="S98" s="30">
        <v>1</v>
      </c>
      <c r="T98" s="30"/>
      <c r="U98" s="30"/>
      <c r="V98" s="31">
        <f>SUM(T98*10+U98)/S98*10</f>
        <v>0</v>
      </c>
      <c r="W98" s="30">
        <v>1</v>
      </c>
      <c r="X98" s="30"/>
      <c r="Y98" s="30"/>
      <c r="Z98" s="31">
        <f>SUM(X98*10+Y98)/W98*10</f>
        <v>0</v>
      </c>
      <c r="AA98" s="30">
        <v>1</v>
      </c>
      <c r="AB98" s="30"/>
      <c r="AC98" s="30"/>
      <c r="AD98" s="31">
        <f>SUM(AB98*10+AC98)/AA98*10</f>
        <v>0</v>
      </c>
      <c r="AE98" s="30">
        <v>1</v>
      </c>
      <c r="AF98" s="30"/>
      <c r="AG98" s="30"/>
      <c r="AH98" s="31">
        <f>SUM(AF98*10+AG98)/AE98*10</f>
        <v>0</v>
      </c>
      <c r="AI98" s="30">
        <v>1</v>
      </c>
      <c r="AJ98" s="30"/>
      <c r="AK98" s="30"/>
      <c r="AL98" s="31">
        <f>SUM(AJ98*10+AK98)/AI98*10</f>
        <v>0</v>
      </c>
      <c r="AM98" s="30">
        <v>1</v>
      </c>
      <c r="AN98" s="30"/>
      <c r="AO98" s="30"/>
      <c r="AP98" s="31">
        <f>SUM(AN98*10+AO98)/AM98*10</f>
        <v>0</v>
      </c>
      <c r="AQ98" s="30">
        <v>1</v>
      </c>
      <c r="AR98" s="30"/>
      <c r="AS98" s="30"/>
      <c r="AT98" s="31">
        <f>SUM(AR98*10+AS98)/AQ98*10</f>
        <v>0</v>
      </c>
      <c r="AU98" s="30">
        <v>1</v>
      </c>
      <c r="AV98" s="30"/>
      <c r="AW98" s="30"/>
      <c r="AX98" s="31">
        <f>SUM(AV98*10+AW98)/AU98*10</f>
        <v>0</v>
      </c>
      <c r="AY98" s="33">
        <f>IF(G98&lt;250,0,IF(G98&lt;500,250,IF(G98&lt;750,"500",IF(G98&lt;1000,750,IF(G98&lt;1500,1000,IF(G98&lt;2000,1500,IF(G98&lt;2500,2000,IF(G98&lt;3000,2500,3000))))))))</f>
        <v>0</v>
      </c>
      <c r="AZ98" s="34">
        <v>0</v>
      </c>
      <c r="BA98" s="6">
        <f>AY98-AZ98</f>
        <v>0</v>
      </c>
      <c r="BB98" s="33" t="str">
        <f>IF(BA98=0,"geen actie",CONCATENATE("diploma uitschrijven: ",AY98," punten"))</f>
        <v>geen actie</v>
      </c>
      <c r="BC98" s="3">
        <v>98</v>
      </c>
    </row>
    <row r="99" spans="1:55" s="59" customFormat="1" hidden="1" x14ac:dyDescent="0.3">
      <c r="A99" s="3">
        <v>99</v>
      </c>
      <c r="B99" s="3" t="str">
        <f>IF(A99=BC99,"v","x")</f>
        <v>v</v>
      </c>
      <c r="C99" s="158"/>
      <c r="D99" s="152"/>
      <c r="E99" s="6"/>
      <c r="F99" s="6"/>
      <c r="G99" s="33">
        <f>SUM(J99+N99+R99+V99+Z99+AD99+AH99+AL99+AP99+AT99+AX99)</f>
        <v>0</v>
      </c>
      <c r="H99" s="6"/>
      <c r="I99" s="137">
        <f>2018-H99</f>
        <v>2018</v>
      </c>
      <c r="J99" s="17"/>
      <c r="K99" s="30">
        <v>1</v>
      </c>
      <c r="L99" s="30"/>
      <c r="M99" s="30"/>
      <c r="N99" s="31">
        <f>SUM(L99*10+M99)/K99*10</f>
        <v>0</v>
      </c>
      <c r="O99" s="30">
        <v>1</v>
      </c>
      <c r="P99" s="30"/>
      <c r="Q99" s="30"/>
      <c r="R99" s="31">
        <f>SUM(P99*10+Q99)/O99*10</f>
        <v>0</v>
      </c>
      <c r="S99" s="30">
        <v>1</v>
      </c>
      <c r="T99" s="30"/>
      <c r="U99" s="30"/>
      <c r="V99" s="31">
        <f>SUM(T99*10+U99)/S99*10</f>
        <v>0</v>
      </c>
      <c r="W99" s="30">
        <v>1</v>
      </c>
      <c r="X99" s="30"/>
      <c r="Y99" s="30"/>
      <c r="Z99" s="31">
        <f>SUM(X99*10+Y99)/W99*10</f>
        <v>0</v>
      </c>
      <c r="AA99" s="30">
        <v>1</v>
      </c>
      <c r="AB99" s="30"/>
      <c r="AC99" s="30"/>
      <c r="AD99" s="31">
        <f>SUM(AB99*10+AC99)/AA99*10</f>
        <v>0</v>
      </c>
      <c r="AE99" s="30">
        <v>1</v>
      </c>
      <c r="AF99" s="30"/>
      <c r="AG99" s="30"/>
      <c r="AH99" s="31">
        <f>SUM(AF99*10+AG99)/AE99*10</f>
        <v>0</v>
      </c>
      <c r="AI99" s="30">
        <v>1</v>
      </c>
      <c r="AJ99" s="30"/>
      <c r="AK99" s="30"/>
      <c r="AL99" s="31">
        <f>SUM(AJ99*10+AK99)/AI99*10</f>
        <v>0</v>
      </c>
      <c r="AM99" s="30">
        <v>1</v>
      </c>
      <c r="AN99" s="30"/>
      <c r="AO99" s="30"/>
      <c r="AP99" s="31">
        <f>SUM(AN99*10+AO99)/AM99*10</f>
        <v>0</v>
      </c>
      <c r="AQ99" s="30">
        <v>1</v>
      </c>
      <c r="AR99" s="30"/>
      <c r="AS99" s="30"/>
      <c r="AT99" s="31">
        <f>SUM(AR99*10+AS99)/AQ99*10</f>
        <v>0</v>
      </c>
      <c r="AU99" s="30">
        <v>1</v>
      </c>
      <c r="AV99" s="30"/>
      <c r="AW99" s="30"/>
      <c r="AX99" s="31">
        <f>SUM(AV99*10+AW99)/AU99*10</f>
        <v>0</v>
      </c>
      <c r="AY99" s="33">
        <f>IF(G99&lt;250,0,IF(G99&lt;500,250,IF(G99&lt;750,"500",IF(G99&lt;1000,750,IF(G99&lt;1500,1000,IF(G99&lt;2000,1500,IF(G99&lt;2500,2000,IF(G99&lt;3000,2500,3000))))))))</f>
        <v>0</v>
      </c>
      <c r="AZ99" s="34">
        <v>0</v>
      </c>
      <c r="BA99" s="6">
        <f>AY99-AZ99</f>
        <v>0</v>
      </c>
      <c r="BB99" s="33" t="str">
        <f>IF(BA99=0,"geen actie",CONCATENATE("diploma uitschrijven: ",AY99," punten"))</f>
        <v>geen actie</v>
      </c>
      <c r="BC99" s="3">
        <v>99</v>
      </c>
    </row>
    <row r="100" spans="1:55" s="59" customFormat="1" hidden="1" x14ac:dyDescent="0.3">
      <c r="A100" s="3">
        <v>100</v>
      </c>
      <c r="B100" s="3" t="str">
        <f>IF(A100=BC100,"v","x")</f>
        <v>v</v>
      </c>
      <c r="C100" s="158"/>
      <c r="D100" s="152"/>
      <c r="E100" s="6"/>
      <c r="F100" s="6"/>
      <c r="G100" s="33">
        <f>SUM(J100+N100+R100+V100+Z100+AD100+AH100+AL100+AP100+AT100+AX100)</f>
        <v>0</v>
      </c>
      <c r="H100" s="6"/>
      <c r="I100" s="137">
        <f>2018-H100</f>
        <v>2018</v>
      </c>
      <c r="J100" s="17"/>
      <c r="K100" s="30">
        <v>1</v>
      </c>
      <c r="L100" s="30"/>
      <c r="M100" s="30"/>
      <c r="N100" s="31">
        <f>SUM(L100*10+M100)/K100*10</f>
        <v>0</v>
      </c>
      <c r="O100" s="30">
        <v>1</v>
      </c>
      <c r="P100" s="30"/>
      <c r="Q100" s="30"/>
      <c r="R100" s="31">
        <f>SUM(P100*10+Q100)/O100*10</f>
        <v>0</v>
      </c>
      <c r="S100" s="30">
        <v>1</v>
      </c>
      <c r="T100" s="30"/>
      <c r="U100" s="30"/>
      <c r="V100" s="31">
        <f>SUM(T100*10+U100)/S100*10</f>
        <v>0</v>
      </c>
      <c r="W100" s="30">
        <v>1</v>
      </c>
      <c r="X100" s="30"/>
      <c r="Y100" s="30"/>
      <c r="Z100" s="31">
        <f>SUM(X100*10+Y100)/W100*10</f>
        <v>0</v>
      </c>
      <c r="AA100" s="30">
        <v>1</v>
      </c>
      <c r="AB100" s="30"/>
      <c r="AC100" s="30"/>
      <c r="AD100" s="31">
        <f>SUM(AB100*10+AC100)/AA100*10</f>
        <v>0</v>
      </c>
      <c r="AE100" s="30">
        <v>1</v>
      </c>
      <c r="AF100" s="30"/>
      <c r="AG100" s="30"/>
      <c r="AH100" s="31">
        <f>SUM(AF100*10+AG100)/AE100*10</f>
        <v>0</v>
      </c>
      <c r="AI100" s="30">
        <v>1</v>
      </c>
      <c r="AJ100" s="30"/>
      <c r="AK100" s="30"/>
      <c r="AL100" s="31">
        <f>SUM(AJ100*10+AK100)/AI100*10</f>
        <v>0</v>
      </c>
      <c r="AM100" s="30">
        <v>1</v>
      </c>
      <c r="AN100" s="30"/>
      <c r="AO100" s="30"/>
      <c r="AP100" s="31">
        <f>SUM(AN100*10+AO100)/AM100*10</f>
        <v>0</v>
      </c>
      <c r="AQ100" s="30">
        <v>1</v>
      </c>
      <c r="AR100" s="30"/>
      <c r="AS100" s="30"/>
      <c r="AT100" s="31">
        <f>SUM(AR100*10+AS100)/AQ100*10</f>
        <v>0</v>
      </c>
      <c r="AU100" s="30">
        <v>1</v>
      </c>
      <c r="AV100" s="30"/>
      <c r="AW100" s="30"/>
      <c r="AX100" s="31">
        <f>SUM(AV100*10+AW100)/AU100*10</f>
        <v>0</v>
      </c>
      <c r="AY100" s="33">
        <f>IF(G100&lt;250,0,IF(G100&lt;500,250,IF(G100&lt;750,"500",IF(G100&lt;1000,750,IF(G100&lt;1500,1000,IF(G100&lt;2000,1500,IF(G100&lt;2500,2000,IF(G100&lt;3000,2500,3000))))))))</f>
        <v>0</v>
      </c>
      <c r="AZ100" s="34">
        <v>0</v>
      </c>
      <c r="BA100" s="6">
        <f>AY100-AZ100</f>
        <v>0</v>
      </c>
      <c r="BB100" s="33" t="str">
        <f>IF(BA100=0,"geen actie",CONCATENATE("diploma uitschrijven: ",AY100," punten"))</f>
        <v>geen actie</v>
      </c>
      <c r="BC100" s="3">
        <v>100</v>
      </c>
    </row>
    <row r="101" spans="1:55" s="59" customFormat="1" hidden="1" x14ac:dyDescent="0.3">
      <c r="A101" s="3">
        <v>101</v>
      </c>
      <c r="B101" s="3" t="str">
        <f>IF(A101=BC101,"v","x")</f>
        <v>v</v>
      </c>
      <c r="C101" s="158"/>
      <c r="D101" s="152"/>
      <c r="E101" s="6"/>
      <c r="F101" s="6"/>
      <c r="G101" s="33">
        <f>SUM(J101+N101+R101+V101+Z101+AD101+AH101+AL101+AP101+AT101+AX101)</f>
        <v>0</v>
      </c>
      <c r="H101" s="6"/>
      <c r="I101" s="137">
        <f>2018-H101</f>
        <v>2018</v>
      </c>
      <c r="J101" s="17"/>
      <c r="K101" s="30">
        <v>1</v>
      </c>
      <c r="L101" s="30"/>
      <c r="M101" s="30"/>
      <c r="N101" s="31">
        <f>SUM(L101*10+M101)/K101*10</f>
        <v>0</v>
      </c>
      <c r="O101" s="30">
        <v>1</v>
      </c>
      <c r="P101" s="30"/>
      <c r="Q101" s="30"/>
      <c r="R101" s="31">
        <f>SUM(P101*10+Q101)/O101*10</f>
        <v>0</v>
      </c>
      <c r="S101" s="30">
        <v>1</v>
      </c>
      <c r="T101" s="30"/>
      <c r="U101" s="30"/>
      <c r="V101" s="31">
        <f>SUM(T101*10+U101)/S101*10</f>
        <v>0</v>
      </c>
      <c r="W101" s="30">
        <v>1</v>
      </c>
      <c r="X101" s="30"/>
      <c r="Y101" s="30"/>
      <c r="Z101" s="31">
        <f>SUM(X101*10+Y101)/W101*10</f>
        <v>0</v>
      </c>
      <c r="AA101" s="30">
        <v>1</v>
      </c>
      <c r="AB101" s="30"/>
      <c r="AC101" s="30"/>
      <c r="AD101" s="31">
        <f>SUM(AB101*10+AC101)/AA101*10</f>
        <v>0</v>
      </c>
      <c r="AE101" s="30">
        <v>1</v>
      </c>
      <c r="AF101" s="30"/>
      <c r="AG101" s="30"/>
      <c r="AH101" s="31">
        <f>SUM(AF101*10+AG101)/AE101*10</f>
        <v>0</v>
      </c>
      <c r="AI101" s="30">
        <v>1</v>
      </c>
      <c r="AJ101" s="30"/>
      <c r="AK101" s="30"/>
      <c r="AL101" s="31">
        <f>SUM(AJ101*10+AK101)/AI101*10</f>
        <v>0</v>
      </c>
      <c r="AM101" s="30">
        <v>1</v>
      </c>
      <c r="AN101" s="30"/>
      <c r="AO101" s="30"/>
      <c r="AP101" s="31">
        <f>SUM(AN101*10+AO101)/AM101*10</f>
        <v>0</v>
      </c>
      <c r="AQ101" s="30">
        <v>1</v>
      </c>
      <c r="AR101" s="30"/>
      <c r="AS101" s="30"/>
      <c r="AT101" s="31">
        <f>SUM(AR101*10+AS101)/AQ101*10</f>
        <v>0</v>
      </c>
      <c r="AU101" s="30">
        <v>1</v>
      </c>
      <c r="AV101" s="30"/>
      <c r="AW101" s="30"/>
      <c r="AX101" s="31">
        <f>SUM(AV101*10+AW101)/AU101*10</f>
        <v>0</v>
      </c>
      <c r="AY101" s="33">
        <f>IF(G101&lt;250,0,IF(G101&lt;500,250,IF(G101&lt;750,"500",IF(G101&lt;1000,750,IF(G101&lt;1500,1000,IF(G101&lt;2000,1500,IF(G101&lt;2500,2000,IF(G101&lt;3000,2500,3000))))))))</f>
        <v>0</v>
      </c>
      <c r="AZ101" s="34">
        <v>0</v>
      </c>
      <c r="BA101" s="6">
        <f>AY101-AZ101</f>
        <v>0</v>
      </c>
      <c r="BB101" s="33" t="str">
        <f>IF(BA101=0,"geen actie",CONCATENATE("diploma uitschrijven: ",AY101," punten"))</f>
        <v>geen actie</v>
      </c>
      <c r="BC101" s="3">
        <v>101</v>
      </c>
    </row>
    <row r="102" spans="1:55" s="59" customFormat="1" hidden="1" x14ac:dyDescent="0.3">
      <c r="A102" s="3">
        <v>102</v>
      </c>
      <c r="B102" s="3" t="str">
        <f>IF(A102=BC102,"v","x")</f>
        <v>v</v>
      </c>
      <c r="C102" s="158"/>
      <c r="D102" s="152"/>
      <c r="E102" s="6"/>
      <c r="F102" s="6"/>
      <c r="G102" s="33">
        <f>SUM(J102+N102+R102+V102+Z102+AD102+AH102+AL102+AP102+AT102+AX102)</f>
        <v>0</v>
      </c>
      <c r="H102" s="6"/>
      <c r="I102" s="137">
        <f>2018-H102</f>
        <v>2018</v>
      </c>
      <c r="J102" s="17"/>
      <c r="K102" s="30">
        <v>1</v>
      </c>
      <c r="L102" s="30"/>
      <c r="M102" s="30"/>
      <c r="N102" s="31">
        <f>SUM(L102*10+M102)/K102*10</f>
        <v>0</v>
      </c>
      <c r="O102" s="30">
        <v>1</v>
      </c>
      <c r="P102" s="30"/>
      <c r="Q102" s="30"/>
      <c r="R102" s="31">
        <f>SUM(P102*10+Q102)/O102*10</f>
        <v>0</v>
      </c>
      <c r="S102" s="30">
        <v>1</v>
      </c>
      <c r="T102" s="30"/>
      <c r="U102" s="30"/>
      <c r="V102" s="31">
        <f>SUM(T102*10+U102)/S102*10</f>
        <v>0</v>
      </c>
      <c r="W102" s="30">
        <v>1</v>
      </c>
      <c r="X102" s="30"/>
      <c r="Y102" s="30"/>
      <c r="Z102" s="31">
        <f>SUM(X102*10+Y102)/W102*10</f>
        <v>0</v>
      </c>
      <c r="AA102" s="30">
        <v>1</v>
      </c>
      <c r="AB102" s="30"/>
      <c r="AC102" s="30"/>
      <c r="AD102" s="31">
        <f>SUM(AB102*10+AC102)/AA102*10</f>
        <v>0</v>
      </c>
      <c r="AE102" s="30">
        <v>1</v>
      </c>
      <c r="AF102" s="30"/>
      <c r="AG102" s="30"/>
      <c r="AH102" s="31">
        <f>SUM(AF102*10+AG102)/AE102*10</f>
        <v>0</v>
      </c>
      <c r="AI102" s="30">
        <v>1</v>
      </c>
      <c r="AJ102" s="30"/>
      <c r="AK102" s="30"/>
      <c r="AL102" s="31">
        <f>SUM(AJ102*10+AK102)/AI102*10</f>
        <v>0</v>
      </c>
      <c r="AM102" s="30">
        <v>1</v>
      </c>
      <c r="AN102" s="30"/>
      <c r="AO102" s="30"/>
      <c r="AP102" s="31">
        <f>SUM(AN102*10+AO102)/AM102*10</f>
        <v>0</v>
      </c>
      <c r="AQ102" s="30">
        <v>1</v>
      </c>
      <c r="AR102" s="30"/>
      <c r="AS102" s="30"/>
      <c r="AT102" s="31">
        <f>SUM(AR102*10+AS102)/AQ102*10</f>
        <v>0</v>
      </c>
      <c r="AU102" s="30">
        <v>1</v>
      </c>
      <c r="AV102" s="30"/>
      <c r="AW102" s="30"/>
      <c r="AX102" s="31">
        <f>SUM(AV102*10+AW102)/AU102*10</f>
        <v>0</v>
      </c>
      <c r="AY102" s="33">
        <f>IF(G102&lt;250,0,IF(G102&lt;500,250,IF(G102&lt;750,"500",IF(G102&lt;1000,750,IF(G102&lt;1500,1000,IF(G102&lt;2000,1500,IF(G102&lt;2500,2000,IF(G102&lt;3000,2500,3000))))))))</f>
        <v>0</v>
      </c>
      <c r="AZ102" s="34">
        <v>0</v>
      </c>
      <c r="BA102" s="6">
        <f>AY102-AZ102</f>
        <v>0</v>
      </c>
      <c r="BB102" s="33" t="str">
        <f>IF(BA102=0,"geen actie",CONCATENATE("diploma uitschrijven: ",AY102," punten"))</f>
        <v>geen actie</v>
      </c>
      <c r="BC102" s="3">
        <v>102</v>
      </c>
    </row>
    <row r="103" spans="1:55" s="59" customFormat="1" hidden="1" x14ac:dyDescent="0.3">
      <c r="A103" s="3">
        <v>103</v>
      </c>
      <c r="B103" s="3" t="str">
        <f>IF(A103=BC103,"v","x")</f>
        <v>v</v>
      </c>
      <c r="C103" s="158"/>
      <c r="D103" s="152"/>
      <c r="E103" s="6"/>
      <c r="F103" s="6"/>
      <c r="G103" s="33">
        <f>SUM(J103+N103+R103+V103+Z103+AD103+AH103+AL103+AP103+AT103+AX103)</f>
        <v>0</v>
      </c>
      <c r="H103" s="6"/>
      <c r="I103" s="137">
        <f>2018-H103</f>
        <v>2018</v>
      </c>
      <c r="J103" s="17"/>
      <c r="K103" s="30">
        <v>1</v>
      </c>
      <c r="L103" s="30"/>
      <c r="M103" s="30"/>
      <c r="N103" s="31">
        <f>SUM(L103*10+M103)/K103*10</f>
        <v>0</v>
      </c>
      <c r="O103" s="30">
        <v>1</v>
      </c>
      <c r="P103" s="30"/>
      <c r="Q103" s="30"/>
      <c r="R103" s="31">
        <f>SUM(P103*10+Q103)/O103*10</f>
        <v>0</v>
      </c>
      <c r="S103" s="30">
        <v>1</v>
      </c>
      <c r="T103" s="30"/>
      <c r="U103" s="30"/>
      <c r="V103" s="31">
        <f>SUM(T103*10+U103)/S103*10</f>
        <v>0</v>
      </c>
      <c r="W103" s="30">
        <v>1</v>
      </c>
      <c r="X103" s="30"/>
      <c r="Y103" s="30"/>
      <c r="Z103" s="31">
        <f>SUM(X103*10+Y103)/W103*10</f>
        <v>0</v>
      </c>
      <c r="AA103" s="30">
        <v>1</v>
      </c>
      <c r="AB103" s="30"/>
      <c r="AC103" s="30"/>
      <c r="AD103" s="31">
        <f>SUM(AB103*10+AC103)/AA103*10</f>
        <v>0</v>
      </c>
      <c r="AE103" s="30">
        <v>1</v>
      </c>
      <c r="AF103" s="30"/>
      <c r="AG103" s="30"/>
      <c r="AH103" s="31">
        <f>SUM(AF103*10+AG103)/AE103*10</f>
        <v>0</v>
      </c>
      <c r="AI103" s="30">
        <v>1</v>
      </c>
      <c r="AJ103" s="30"/>
      <c r="AK103" s="30"/>
      <c r="AL103" s="31">
        <f>SUM(AJ103*10+AK103)/AI103*10</f>
        <v>0</v>
      </c>
      <c r="AM103" s="30">
        <v>1</v>
      </c>
      <c r="AN103" s="30"/>
      <c r="AO103" s="30"/>
      <c r="AP103" s="31">
        <f>SUM(AN103*10+AO103)/AM103*10</f>
        <v>0</v>
      </c>
      <c r="AQ103" s="30">
        <v>1</v>
      </c>
      <c r="AR103" s="30"/>
      <c r="AS103" s="30"/>
      <c r="AT103" s="31">
        <f>SUM(AR103*10+AS103)/AQ103*10</f>
        <v>0</v>
      </c>
      <c r="AU103" s="30">
        <v>1</v>
      </c>
      <c r="AV103" s="30"/>
      <c r="AW103" s="30"/>
      <c r="AX103" s="31">
        <f>SUM(AV103*10+AW103)/AU103*10</f>
        <v>0</v>
      </c>
      <c r="AY103" s="33">
        <f>IF(G103&lt;250,0,IF(G103&lt;500,250,IF(G103&lt;750,"500",IF(G103&lt;1000,750,IF(G103&lt;1500,1000,IF(G103&lt;2000,1500,IF(G103&lt;2500,2000,IF(G103&lt;3000,2500,3000))))))))</f>
        <v>0</v>
      </c>
      <c r="AZ103" s="34">
        <v>0</v>
      </c>
      <c r="BA103" s="6">
        <f>AY103-AZ103</f>
        <v>0</v>
      </c>
      <c r="BB103" s="33" t="str">
        <f>IF(BA103=0,"geen actie",CONCATENATE("diploma uitschrijven: ",AY103," punten"))</f>
        <v>geen actie</v>
      </c>
      <c r="BC103" s="3">
        <v>103</v>
      </c>
    </row>
    <row r="104" spans="1:55" s="59" customFormat="1" hidden="1" x14ac:dyDescent="0.3">
      <c r="A104" s="3">
        <v>104</v>
      </c>
      <c r="B104" s="3" t="str">
        <f>IF(A104=BC104,"v","x")</f>
        <v>v</v>
      </c>
      <c r="C104" s="158"/>
      <c r="D104" s="152"/>
      <c r="E104" s="6"/>
      <c r="F104" s="6"/>
      <c r="G104" s="33">
        <f>SUM(J104+N104+R104+V104+Z104+AD104+AH104+AL104+AP104+AT104+AX104)</f>
        <v>0</v>
      </c>
      <c r="H104" s="6"/>
      <c r="I104" s="137">
        <f>2018-H104</f>
        <v>2018</v>
      </c>
      <c r="J104" s="17"/>
      <c r="K104" s="30">
        <v>1</v>
      </c>
      <c r="L104" s="30"/>
      <c r="M104" s="30"/>
      <c r="N104" s="31">
        <f>SUM(L104*10+M104)/K104*10</f>
        <v>0</v>
      </c>
      <c r="O104" s="30">
        <v>1</v>
      </c>
      <c r="P104" s="30"/>
      <c r="Q104" s="30"/>
      <c r="R104" s="31">
        <f>SUM(P104*10+Q104)/O104*10</f>
        <v>0</v>
      </c>
      <c r="S104" s="30">
        <v>1</v>
      </c>
      <c r="T104" s="30"/>
      <c r="U104" s="30"/>
      <c r="V104" s="31">
        <f>SUM(T104*10+U104)/S104*10</f>
        <v>0</v>
      </c>
      <c r="W104" s="30">
        <v>1</v>
      </c>
      <c r="X104" s="30"/>
      <c r="Y104" s="30"/>
      <c r="Z104" s="31">
        <f>SUM(X104*10+Y104)/W104*10</f>
        <v>0</v>
      </c>
      <c r="AA104" s="30">
        <v>1</v>
      </c>
      <c r="AB104" s="30"/>
      <c r="AC104" s="30"/>
      <c r="AD104" s="31">
        <f>SUM(AB104*10+AC104)/AA104*10</f>
        <v>0</v>
      </c>
      <c r="AE104" s="30">
        <v>1</v>
      </c>
      <c r="AF104" s="30"/>
      <c r="AG104" s="30"/>
      <c r="AH104" s="31">
        <f>SUM(AF104*10+AG104)/AE104*10</f>
        <v>0</v>
      </c>
      <c r="AI104" s="30">
        <v>1</v>
      </c>
      <c r="AJ104" s="30"/>
      <c r="AK104" s="30"/>
      <c r="AL104" s="31">
        <f>SUM(AJ104*10+AK104)/AI104*10</f>
        <v>0</v>
      </c>
      <c r="AM104" s="30">
        <v>1</v>
      </c>
      <c r="AN104" s="30"/>
      <c r="AO104" s="30"/>
      <c r="AP104" s="31">
        <f>SUM(AN104*10+AO104)/AM104*10</f>
        <v>0</v>
      </c>
      <c r="AQ104" s="30">
        <v>1</v>
      </c>
      <c r="AR104" s="30"/>
      <c r="AS104" s="30"/>
      <c r="AT104" s="31">
        <f>SUM(AR104*10+AS104)/AQ104*10</f>
        <v>0</v>
      </c>
      <c r="AU104" s="30">
        <v>1</v>
      </c>
      <c r="AV104" s="30"/>
      <c r="AW104" s="30"/>
      <c r="AX104" s="31">
        <f>SUM(AV104*10+AW104)/AU104*10</f>
        <v>0</v>
      </c>
      <c r="AY104" s="33">
        <f>IF(G104&lt;250,0,IF(G104&lt;500,250,IF(G104&lt;750,"500",IF(G104&lt;1000,750,IF(G104&lt;1500,1000,IF(G104&lt;2000,1500,IF(G104&lt;2500,2000,IF(G104&lt;3000,2500,3000))))))))</f>
        <v>0</v>
      </c>
      <c r="AZ104" s="34">
        <v>0</v>
      </c>
      <c r="BA104" s="6">
        <f>AY104-AZ104</f>
        <v>0</v>
      </c>
      <c r="BB104" s="33" t="str">
        <f>IF(BA104=0,"geen actie",CONCATENATE("diploma uitschrijven: ",AY104," punten"))</f>
        <v>geen actie</v>
      </c>
      <c r="BC104" s="3">
        <v>104</v>
      </c>
    </row>
    <row r="105" spans="1:55" s="59" customFormat="1" hidden="1" x14ac:dyDescent="0.3">
      <c r="A105" s="3">
        <v>105</v>
      </c>
      <c r="B105" s="3" t="str">
        <f>IF(A105=BC105,"v","x")</f>
        <v>v</v>
      </c>
      <c r="C105" s="158"/>
      <c r="D105" s="152"/>
      <c r="E105" s="6"/>
      <c r="F105" s="6"/>
      <c r="G105" s="33">
        <f>SUM(J105+N105+R105+V105+Z105+AD105+AH105+AL105+AP105+AT105+AX105)</f>
        <v>0</v>
      </c>
      <c r="H105" s="6"/>
      <c r="I105" s="137">
        <f>2018-H105</f>
        <v>2018</v>
      </c>
      <c r="J105" s="17"/>
      <c r="K105" s="30">
        <v>1</v>
      </c>
      <c r="L105" s="30"/>
      <c r="M105" s="30"/>
      <c r="N105" s="31">
        <f>SUM(L105*10+M105)/K105*10</f>
        <v>0</v>
      </c>
      <c r="O105" s="30">
        <v>1</v>
      </c>
      <c r="P105" s="30"/>
      <c r="Q105" s="30"/>
      <c r="R105" s="31">
        <f>SUM(P105*10+Q105)/O105*10</f>
        <v>0</v>
      </c>
      <c r="S105" s="30">
        <v>1</v>
      </c>
      <c r="T105" s="30"/>
      <c r="U105" s="30"/>
      <c r="V105" s="31">
        <f>SUM(T105*10+U105)/S105*10</f>
        <v>0</v>
      </c>
      <c r="W105" s="30">
        <v>1</v>
      </c>
      <c r="X105" s="30"/>
      <c r="Y105" s="30"/>
      <c r="Z105" s="31">
        <f>SUM(X105*10+Y105)/W105*10</f>
        <v>0</v>
      </c>
      <c r="AA105" s="30">
        <v>1</v>
      </c>
      <c r="AB105" s="30"/>
      <c r="AC105" s="30"/>
      <c r="AD105" s="31">
        <f>SUM(AB105*10+AC105)/AA105*10</f>
        <v>0</v>
      </c>
      <c r="AE105" s="30">
        <v>1</v>
      </c>
      <c r="AF105" s="30"/>
      <c r="AG105" s="30"/>
      <c r="AH105" s="31">
        <f>SUM(AF105*10+AG105)/AE105*10</f>
        <v>0</v>
      </c>
      <c r="AI105" s="30">
        <v>1</v>
      </c>
      <c r="AJ105" s="30"/>
      <c r="AK105" s="30"/>
      <c r="AL105" s="31">
        <f>SUM(AJ105*10+AK105)/AI105*10</f>
        <v>0</v>
      </c>
      <c r="AM105" s="30">
        <v>1</v>
      </c>
      <c r="AN105" s="30"/>
      <c r="AO105" s="30"/>
      <c r="AP105" s="31">
        <f>SUM(AN105*10+AO105)/AM105*10</f>
        <v>0</v>
      </c>
      <c r="AQ105" s="30">
        <v>1</v>
      </c>
      <c r="AR105" s="30"/>
      <c r="AS105" s="30"/>
      <c r="AT105" s="31">
        <f>SUM(AR105*10+AS105)/AQ105*10</f>
        <v>0</v>
      </c>
      <c r="AU105" s="30">
        <v>1</v>
      </c>
      <c r="AV105" s="30"/>
      <c r="AW105" s="30"/>
      <c r="AX105" s="31">
        <f>SUM(AV105*10+AW105)/AU105*10</f>
        <v>0</v>
      </c>
      <c r="AY105" s="33">
        <f>IF(G105&lt;250,0,IF(G105&lt;500,250,IF(G105&lt;750,"500",IF(G105&lt;1000,750,IF(G105&lt;1500,1000,IF(G105&lt;2000,1500,IF(G105&lt;2500,2000,IF(G105&lt;3000,2500,3000))))))))</f>
        <v>0</v>
      </c>
      <c r="AZ105" s="34">
        <v>0</v>
      </c>
      <c r="BA105" s="6">
        <f>AY105-AZ105</f>
        <v>0</v>
      </c>
      <c r="BB105" s="33" t="str">
        <f>IF(BA105=0,"geen actie",CONCATENATE("diploma uitschrijven: ",AY105," punten"))</f>
        <v>geen actie</v>
      </c>
      <c r="BC105" s="3">
        <v>105</v>
      </c>
    </row>
    <row r="106" spans="1:55" s="59" customFormat="1" hidden="1" x14ac:dyDescent="0.3">
      <c r="A106" s="3">
        <v>106</v>
      </c>
      <c r="B106" s="3" t="str">
        <f>IF(A106=BC106,"v","x")</f>
        <v>v</v>
      </c>
      <c r="C106" s="158"/>
      <c r="D106" s="152"/>
      <c r="E106" s="6"/>
      <c r="F106" s="6"/>
      <c r="G106" s="33">
        <f>SUM(J106+N106+R106+V106+Z106+AD106+AH106+AL106+AP106+AT106+AX106)</f>
        <v>0</v>
      </c>
      <c r="H106" s="6"/>
      <c r="I106" s="137">
        <f>2018-H106</f>
        <v>2018</v>
      </c>
      <c r="J106" s="17"/>
      <c r="K106" s="30">
        <v>1</v>
      </c>
      <c r="L106" s="30"/>
      <c r="M106" s="30"/>
      <c r="N106" s="31">
        <f>SUM(L106*10+M106)/K106*10</f>
        <v>0</v>
      </c>
      <c r="O106" s="30">
        <v>1</v>
      </c>
      <c r="P106" s="30"/>
      <c r="Q106" s="30"/>
      <c r="R106" s="31">
        <f>SUM(P106*10+Q106)/O106*10</f>
        <v>0</v>
      </c>
      <c r="S106" s="30">
        <v>1</v>
      </c>
      <c r="T106" s="30"/>
      <c r="U106" s="30"/>
      <c r="V106" s="31">
        <f>SUM(T106*10+U106)/S106*10</f>
        <v>0</v>
      </c>
      <c r="W106" s="30">
        <v>1</v>
      </c>
      <c r="X106" s="30"/>
      <c r="Y106" s="30"/>
      <c r="Z106" s="31">
        <f>SUM(X106*10+Y106)/W106*10</f>
        <v>0</v>
      </c>
      <c r="AA106" s="30">
        <v>1</v>
      </c>
      <c r="AB106" s="30"/>
      <c r="AC106" s="30"/>
      <c r="AD106" s="31">
        <f>SUM(AB106*10+AC106)/AA106*10</f>
        <v>0</v>
      </c>
      <c r="AE106" s="30">
        <v>1</v>
      </c>
      <c r="AF106" s="30"/>
      <c r="AG106" s="30"/>
      <c r="AH106" s="31">
        <f>SUM(AF106*10+AG106)/AE106*10</f>
        <v>0</v>
      </c>
      <c r="AI106" s="30">
        <v>1</v>
      </c>
      <c r="AJ106" s="30"/>
      <c r="AK106" s="30"/>
      <c r="AL106" s="31">
        <f>SUM(AJ106*10+AK106)/AI106*10</f>
        <v>0</v>
      </c>
      <c r="AM106" s="30">
        <v>1</v>
      </c>
      <c r="AN106" s="30"/>
      <c r="AO106" s="30"/>
      <c r="AP106" s="31">
        <f>SUM(AN106*10+AO106)/AM106*10</f>
        <v>0</v>
      </c>
      <c r="AQ106" s="30">
        <v>1</v>
      </c>
      <c r="AR106" s="30"/>
      <c r="AS106" s="30"/>
      <c r="AT106" s="31">
        <f>SUM(AR106*10+AS106)/AQ106*10</f>
        <v>0</v>
      </c>
      <c r="AU106" s="30">
        <v>1</v>
      </c>
      <c r="AV106" s="30"/>
      <c r="AW106" s="30"/>
      <c r="AX106" s="31">
        <f>SUM(AV106*10+AW106)/AU106*10</f>
        <v>0</v>
      </c>
      <c r="AY106" s="33">
        <f>IF(G106&lt;250,0,IF(G106&lt;500,250,IF(G106&lt;750,"500",IF(G106&lt;1000,750,IF(G106&lt;1500,1000,IF(G106&lt;2000,1500,IF(G106&lt;2500,2000,IF(G106&lt;3000,2500,3000))))))))</f>
        <v>0</v>
      </c>
      <c r="AZ106" s="34">
        <v>0</v>
      </c>
      <c r="BA106" s="6">
        <f>AY106-AZ106</f>
        <v>0</v>
      </c>
      <c r="BB106" s="33" t="str">
        <f>IF(BA106=0,"geen actie",CONCATENATE("diploma uitschrijven: ",AY106," punten"))</f>
        <v>geen actie</v>
      </c>
      <c r="BC106" s="3">
        <v>106</v>
      </c>
    </row>
    <row r="107" spans="1:55" s="59" customFormat="1" hidden="1" x14ac:dyDescent="0.3">
      <c r="A107" s="3">
        <v>107</v>
      </c>
      <c r="B107" s="3" t="str">
        <f>IF(A107=BC107,"v","x")</f>
        <v>v</v>
      </c>
      <c r="C107" s="158"/>
      <c r="D107" s="152"/>
      <c r="E107" s="6"/>
      <c r="F107" s="6"/>
      <c r="G107" s="33">
        <f>SUM(J107+N107+R107+V107+Z107+AD107+AH107+AL107+AP107+AT107+AX107)</f>
        <v>0</v>
      </c>
      <c r="H107" s="6"/>
      <c r="I107" s="137">
        <f>2018-H107</f>
        <v>2018</v>
      </c>
      <c r="J107" s="17"/>
      <c r="K107" s="30">
        <v>1</v>
      </c>
      <c r="L107" s="30"/>
      <c r="M107" s="30"/>
      <c r="N107" s="31">
        <f>SUM(L107*10+M107)/K107*10</f>
        <v>0</v>
      </c>
      <c r="O107" s="30">
        <v>1</v>
      </c>
      <c r="P107" s="30"/>
      <c r="Q107" s="30"/>
      <c r="R107" s="31">
        <f>SUM(P107*10+Q107)/O107*10</f>
        <v>0</v>
      </c>
      <c r="S107" s="30">
        <v>1</v>
      </c>
      <c r="T107" s="30"/>
      <c r="U107" s="30"/>
      <c r="V107" s="31">
        <f>SUM(T107*10+U107)/S107*10</f>
        <v>0</v>
      </c>
      <c r="W107" s="30">
        <v>1</v>
      </c>
      <c r="X107" s="30"/>
      <c r="Y107" s="30"/>
      <c r="Z107" s="31">
        <f>SUM(X107*10+Y107)/W107*10</f>
        <v>0</v>
      </c>
      <c r="AA107" s="30">
        <v>1</v>
      </c>
      <c r="AB107" s="30"/>
      <c r="AC107" s="30"/>
      <c r="AD107" s="31">
        <f>SUM(AB107*10+AC107)/AA107*10</f>
        <v>0</v>
      </c>
      <c r="AE107" s="30">
        <v>1</v>
      </c>
      <c r="AF107" s="30"/>
      <c r="AG107" s="30"/>
      <c r="AH107" s="31">
        <f>SUM(AF107*10+AG107)/AE107*10</f>
        <v>0</v>
      </c>
      <c r="AI107" s="30">
        <v>1</v>
      </c>
      <c r="AJ107" s="30"/>
      <c r="AK107" s="30"/>
      <c r="AL107" s="31">
        <f>SUM(AJ107*10+AK107)/AI107*10</f>
        <v>0</v>
      </c>
      <c r="AM107" s="30">
        <v>1</v>
      </c>
      <c r="AN107" s="30"/>
      <c r="AO107" s="30"/>
      <c r="AP107" s="31">
        <f>SUM(AN107*10+AO107)/AM107*10</f>
        <v>0</v>
      </c>
      <c r="AQ107" s="30">
        <v>1</v>
      </c>
      <c r="AR107" s="30"/>
      <c r="AS107" s="30"/>
      <c r="AT107" s="31">
        <f>SUM(AR107*10+AS107)/AQ107*10</f>
        <v>0</v>
      </c>
      <c r="AU107" s="30">
        <v>1</v>
      </c>
      <c r="AV107" s="30"/>
      <c r="AW107" s="30"/>
      <c r="AX107" s="31">
        <f>SUM(AV107*10+AW107)/AU107*10</f>
        <v>0</v>
      </c>
      <c r="AY107" s="33">
        <f>IF(G107&lt;250,0,IF(G107&lt;500,250,IF(G107&lt;750,"500",IF(G107&lt;1000,750,IF(G107&lt;1500,1000,IF(G107&lt;2000,1500,IF(G107&lt;2500,2000,IF(G107&lt;3000,2500,3000))))))))</f>
        <v>0</v>
      </c>
      <c r="AZ107" s="34">
        <v>0</v>
      </c>
      <c r="BA107" s="6">
        <f>AY107-AZ107</f>
        <v>0</v>
      </c>
      <c r="BB107" s="33" t="str">
        <f>IF(BA107=0,"geen actie",CONCATENATE("diploma uitschrijven: ",AY107," punten"))</f>
        <v>geen actie</v>
      </c>
      <c r="BC107" s="3">
        <v>107</v>
      </c>
    </row>
    <row r="108" spans="1:55" s="59" customFormat="1" hidden="1" x14ac:dyDescent="0.3">
      <c r="A108" s="3">
        <v>108</v>
      </c>
      <c r="B108" s="3" t="str">
        <f>IF(A108=BC108,"v","x")</f>
        <v>v</v>
      </c>
      <c r="C108" s="158"/>
      <c r="D108" s="152"/>
      <c r="E108" s="6"/>
      <c r="F108" s="6"/>
      <c r="G108" s="33">
        <f>SUM(J108+N108+R108+V108+Z108+AD108+AH108+AL108+AP108+AT108+AX108)</f>
        <v>0</v>
      </c>
      <c r="H108" s="6"/>
      <c r="I108" s="137">
        <f>2018-H108</f>
        <v>2018</v>
      </c>
      <c r="J108" s="17"/>
      <c r="K108" s="30">
        <v>1</v>
      </c>
      <c r="L108" s="30"/>
      <c r="M108" s="30"/>
      <c r="N108" s="31">
        <f>SUM(L108*10+M108)/K108*10</f>
        <v>0</v>
      </c>
      <c r="O108" s="30">
        <v>1</v>
      </c>
      <c r="P108" s="30"/>
      <c r="Q108" s="30"/>
      <c r="R108" s="31">
        <f>SUM(P108*10+Q108)/O108*10</f>
        <v>0</v>
      </c>
      <c r="S108" s="30">
        <v>1</v>
      </c>
      <c r="T108" s="30"/>
      <c r="U108" s="30"/>
      <c r="V108" s="31">
        <f>SUM(T108*10+U108)/S108*10</f>
        <v>0</v>
      </c>
      <c r="W108" s="30">
        <v>1</v>
      </c>
      <c r="X108" s="30"/>
      <c r="Y108" s="30"/>
      <c r="Z108" s="31">
        <f>SUM(X108*10+Y108)/W108*10</f>
        <v>0</v>
      </c>
      <c r="AA108" s="30">
        <v>1</v>
      </c>
      <c r="AB108" s="30"/>
      <c r="AC108" s="30"/>
      <c r="AD108" s="31">
        <f>SUM(AB108*10+AC108)/AA108*10</f>
        <v>0</v>
      </c>
      <c r="AE108" s="30">
        <v>1</v>
      </c>
      <c r="AF108" s="30"/>
      <c r="AG108" s="30"/>
      <c r="AH108" s="31">
        <f>SUM(AF108*10+AG108)/AE108*10</f>
        <v>0</v>
      </c>
      <c r="AI108" s="30">
        <v>1</v>
      </c>
      <c r="AJ108" s="30"/>
      <c r="AK108" s="30"/>
      <c r="AL108" s="31">
        <f>SUM(AJ108*10+AK108)/AI108*10</f>
        <v>0</v>
      </c>
      <c r="AM108" s="30">
        <v>1</v>
      </c>
      <c r="AN108" s="30"/>
      <c r="AO108" s="30"/>
      <c r="AP108" s="31">
        <f>SUM(AN108*10+AO108)/AM108*10</f>
        <v>0</v>
      </c>
      <c r="AQ108" s="30">
        <v>1</v>
      </c>
      <c r="AR108" s="30"/>
      <c r="AS108" s="30"/>
      <c r="AT108" s="31">
        <f>SUM(AR108*10+AS108)/AQ108*10</f>
        <v>0</v>
      </c>
      <c r="AU108" s="30">
        <v>1</v>
      </c>
      <c r="AV108" s="30"/>
      <c r="AW108" s="30"/>
      <c r="AX108" s="31">
        <f>SUM(AV108*10+AW108)/AU108*10</f>
        <v>0</v>
      </c>
      <c r="AY108" s="33">
        <f>IF(G108&lt;250,0,IF(G108&lt;500,250,IF(G108&lt;750,"500",IF(G108&lt;1000,750,IF(G108&lt;1500,1000,IF(G108&lt;2000,1500,IF(G108&lt;2500,2000,IF(G108&lt;3000,2500,3000))))))))</f>
        <v>0</v>
      </c>
      <c r="AZ108" s="34">
        <v>0</v>
      </c>
      <c r="BA108" s="6">
        <f>AY108-AZ108</f>
        <v>0</v>
      </c>
      <c r="BB108" s="33" t="str">
        <f>IF(BA108=0,"geen actie",CONCATENATE("diploma uitschrijven: ",AY108," punten"))</f>
        <v>geen actie</v>
      </c>
      <c r="BC108" s="3">
        <v>108</v>
      </c>
    </row>
    <row r="109" spans="1:55" s="59" customFormat="1" hidden="1" x14ac:dyDescent="0.3">
      <c r="A109" s="3">
        <v>109</v>
      </c>
      <c r="B109" s="3" t="str">
        <f>IF(A109=BC109,"v","x")</f>
        <v>v</v>
      </c>
      <c r="C109" s="158"/>
      <c r="D109" s="152"/>
      <c r="E109" s="6"/>
      <c r="F109" s="6"/>
      <c r="G109" s="33">
        <f>SUM(J109+N109+R109+V109+Z109+AD109+AH109+AL109+AP109+AT109+AX109)</f>
        <v>0</v>
      </c>
      <c r="H109" s="6"/>
      <c r="I109" s="137">
        <f>2018-H109</f>
        <v>2018</v>
      </c>
      <c r="J109" s="17"/>
      <c r="K109" s="30">
        <v>1</v>
      </c>
      <c r="L109" s="30"/>
      <c r="M109" s="30"/>
      <c r="N109" s="31">
        <f>SUM(L109*10+M109)/K109*10</f>
        <v>0</v>
      </c>
      <c r="O109" s="30">
        <v>1</v>
      </c>
      <c r="P109" s="30"/>
      <c r="Q109" s="30"/>
      <c r="R109" s="31">
        <f>SUM(P109*10+Q109)/O109*10</f>
        <v>0</v>
      </c>
      <c r="S109" s="30">
        <v>1</v>
      </c>
      <c r="T109" s="30"/>
      <c r="U109" s="30"/>
      <c r="V109" s="31">
        <f>SUM(T109*10+U109)/S109*10</f>
        <v>0</v>
      </c>
      <c r="W109" s="30">
        <v>1</v>
      </c>
      <c r="X109" s="30"/>
      <c r="Y109" s="30"/>
      <c r="Z109" s="31">
        <f>SUM(X109*10+Y109)/W109*10</f>
        <v>0</v>
      </c>
      <c r="AA109" s="30">
        <v>1</v>
      </c>
      <c r="AB109" s="30"/>
      <c r="AC109" s="30"/>
      <c r="AD109" s="31">
        <f>SUM(AB109*10+AC109)/AA109*10</f>
        <v>0</v>
      </c>
      <c r="AE109" s="30">
        <v>1</v>
      </c>
      <c r="AF109" s="30"/>
      <c r="AG109" s="30"/>
      <c r="AH109" s="31">
        <f>SUM(AF109*10+AG109)/AE109*10</f>
        <v>0</v>
      </c>
      <c r="AI109" s="30">
        <v>1</v>
      </c>
      <c r="AJ109" s="30"/>
      <c r="AK109" s="30"/>
      <c r="AL109" s="31">
        <f>SUM(AJ109*10+AK109)/AI109*10</f>
        <v>0</v>
      </c>
      <c r="AM109" s="30">
        <v>1</v>
      </c>
      <c r="AN109" s="30"/>
      <c r="AO109" s="30"/>
      <c r="AP109" s="31">
        <f>SUM(AN109*10+AO109)/AM109*10</f>
        <v>0</v>
      </c>
      <c r="AQ109" s="30">
        <v>1</v>
      </c>
      <c r="AR109" s="30"/>
      <c r="AS109" s="30"/>
      <c r="AT109" s="31">
        <f>SUM(AR109*10+AS109)/AQ109*10</f>
        <v>0</v>
      </c>
      <c r="AU109" s="30">
        <v>1</v>
      </c>
      <c r="AV109" s="30"/>
      <c r="AW109" s="30"/>
      <c r="AX109" s="31">
        <f>SUM(AV109*10+AW109)/AU109*10</f>
        <v>0</v>
      </c>
      <c r="AY109" s="33">
        <f>IF(G109&lt;250,0,IF(G109&lt;500,250,IF(G109&lt;750,"500",IF(G109&lt;1000,750,IF(G109&lt;1500,1000,IF(G109&lt;2000,1500,IF(G109&lt;2500,2000,IF(G109&lt;3000,2500,3000))))))))</f>
        <v>0</v>
      </c>
      <c r="AZ109" s="34">
        <v>0</v>
      </c>
      <c r="BA109" s="6">
        <f>AY109-AZ109</f>
        <v>0</v>
      </c>
      <c r="BB109" s="33" t="str">
        <f>IF(BA109=0,"geen actie",CONCATENATE("diploma uitschrijven: ",AY109," punten"))</f>
        <v>geen actie</v>
      </c>
      <c r="BC109" s="3">
        <v>109</v>
      </c>
    </row>
    <row r="110" spans="1:55" s="59" customFormat="1" hidden="1" x14ac:dyDescent="0.3">
      <c r="A110" s="3">
        <v>110</v>
      </c>
      <c r="B110" s="3" t="str">
        <f>IF(A110=BC110,"v","x")</f>
        <v>v</v>
      </c>
      <c r="C110" s="158"/>
      <c r="D110" s="152"/>
      <c r="E110" s="6"/>
      <c r="F110" s="6"/>
      <c r="G110" s="33">
        <f>SUM(J110+N110+R110+V110+Z110+AD110+AH110+AL110+AP110+AT110+AX110)</f>
        <v>0</v>
      </c>
      <c r="H110" s="6"/>
      <c r="I110" s="137">
        <f>2018-H110</f>
        <v>2018</v>
      </c>
      <c r="J110" s="17"/>
      <c r="K110" s="30">
        <v>1</v>
      </c>
      <c r="L110" s="30"/>
      <c r="M110" s="30"/>
      <c r="N110" s="31">
        <f>SUM(L110*10+M110)/K110*10</f>
        <v>0</v>
      </c>
      <c r="O110" s="30">
        <v>1</v>
      </c>
      <c r="P110" s="30"/>
      <c r="Q110" s="30"/>
      <c r="R110" s="31">
        <f>SUM(P110*10+Q110)/O110*10</f>
        <v>0</v>
      </c>
      <c r="S110" s="30">
        <v>1</v>
      </c>
      <c r="T110" s="30"/>
      <c r="U110" s="30"/>
      <c r="V110" s="31">
        <f>SUM(T110*10+U110)/S110*10</f>
        <v>0</v>
      </c>
      <c r="W110" s="30">
        <v>1</v>
      </c>
      <c r="X110" s="30"/>
      <c r="Y110" s="30"/>
      <c r="Z110" s="31">
        <f>SUM(X110*10+Y110)/W110*10</f>
        <v>0</v>
      </c>
      <c r="AA110" s="30">
        <v>1</v>
      </c>
      <c r="AB110" s="30"/>
      <c r="AC110" s="30"/>
      <c r="AD110" s="31">
        <f>SUM(AB110*10+AC110)/AA110*10</f>
        <v>0</v>
      </c>
      <c r="AE110" s="30">
        <v>1</v>
      </c>
      <c r="AF110" s="30"/>
      <c r="AG110" s="30"/>
      <c r="AH110" s="31">
        <f>SUM(AF110*10+AG110)/AE110*10</f>
        <v>0</v>
      </c>
      <c r="AI110" s="30">
        <v>1</v>
      </c>
      <c r="AJ110" s="30"/>
      <c r="AK110" s="30"/>
      <c r="AL110" s="31">
        <f>SUM(AJ110*10+AK110)/AI110*10</f>
        <v>0</v>
      </c>
      <c r="AM110" s="30">
        <v>1</v>
      </c>
      <c r="AN110" s="30"/>
      <c r="AO110" s="30"/>
      <c r="AP110" s="31">
        <f>SUM(AN110*10+AO110)/AM110*10</f>
        <v>0</v>
      </c>
      <c r="AQ110" s="30">
        <v>1</v>
      </c>
      <c r="AR110" s="30"/>
      <c r="AS110" s="30"/>
      <c r="AT110" s="31">
        <f>SUM(AR110*10+AS110)/AQ110*10</f>
        <v>0</v>
      </c>
      <c r="AU110" s="30">
        <v>1</v>
      </c>
      <c r="AV110" s="30"/>
      <c r="AW110" s="30"/>
      <c r="AX110" s="31">
        <f>SUM(AV110*10+AW110)/AU110*10</f>
        <v>0</v>
      </c>
      <c r="AY110" s="33">
        <f>IF(G110&lt;250,0,IF(G110&lt;500,250,IF(G110&lt;750,"500",IF(G110&lt;1000,750,IF(G110&lt;1500,1000,IF(G110&lt;2000,1500,IF(G110&lt;2500,2000,IF(G110&lt;3000,2500,3000))))))))</f>
        <v>0</v>
      </c>
      <c r="AZ110" s="34">
        <v>0</v>
      </c>
      <c r="BA110" s="6">
        <f>AY110-AZ110</f>
        <v>0</v>
      </c>
      <c r="BB110" s="33" t="str">
        <f>IF(BA110=0,"geen actie",CONCATENATE("diploma uitschrijven: ",AY110," punten"))</f>
        <v>geen actie</v>
      </c>
      <c r="BC110" s="3">
        <v>110</v>
      </c>
    </row>
    <row r="111" spans="1:55" s="59" customFormat="1" hidden="1" x14ac:dyDescent="0.3">
      <c r="A111" s="3">
        <v>111</v>
      </c>
      <c r="B111" s="3" t="str">
        <f>IF(A111=BC111,"v","x")</f>
        <v>v</v>
      </c>
      <c r="C111" s="158"/>
      <c r="D111" s="152"/>
      <c r="E111" s="6"/>
      <c r="F111" s="6"/>
      <c r="G111" s="33">
        <f>SUM(J111+N111+R111+V111+Z111+AD111+AH111+AL111+AP111+AT111+AX111)</f>
        <v>0</v>
      </c>
      <c r="H111" s="6"/>
      <c r="I111" s="137">
        <f>2018-H111</f>
        <v>2018</v>
      </c>
      <c r="J111" s="17"/>
      <c r="K111" s="30">
        <v>1</v>
      </c>
      <c r="L111" s="30"/>
      <c r="M111" s="30"/>
      <c r="N111" s="31">
        <f>SUM(L111*10+M111)/K111*10</f>
        <v>0</v>
      </c>
      <c r="O111" s="30">
        <v>1</v>
      </c>
      <c r="P111" s="30"/>
      <c r="Q111" s="30"/>
      <c r="R111" s="31">
        <f>SUM(P111*10+Q111)/O111*10</f>
        <v>0</v>
      </c>
      <c r="S111" s="30">
        <v>1</v>
      </c>
      <c r="T111" s="30"/>
      <c r="U111" s="30"/>
      <c r="V111" s="31">
        <f>SUM(T111*10+U111)/S111*10</f>
        <v>0</v>
      </c>
      <c r="W111" s="30">
        <v>1</v>
      </c>
      <c r="X111" s="30"/>
      <c r="Y111" s="30"/>
      <c r="Z111" s="31">
        <f>SUM(X111*10+Y111)/W111*10</f>
        <v>0</v>
      </c>
      <c r="AA111" s="30">
        <v>1</v>
      </c>
      <c r="AB111" s="30"/>
      <c r="AC111" s="30"/>
      <c r="AD111" s="31">
        <f>SUM(AB111*10+AC111)/AA111*10</f>
        <v>0</v>
      </c>
      <c r="AE111" s="30">
        <v>1</v>
      </c>
      <c r="AF111" s="30"/>
      <c r="AG111" s="30"/>
      <c r="AH111" s="31">
        <f>SUM(AF111*10+AG111)/AE111*10</f>
        <v>0</v>
      </c>
      <c r="AI111" s="30">
        <v>1</v>
      </c>
      <c r="AJ111" s="30"/>
      <c r="AK111" s="30"/>
      <c r="AL111" s="31">
        <f>SUM(AJ111*10+AK111)/AI111*10</f>
        <v>0</v>
      </c>
      <c r="AM111" s="30">
        <v>1</v>
      </c>
      <c r="AN111" s="30"/>
      <c r="AO111" s="30"/>
      <c r="AP111" s="31">
        <f>SUM(AN111*10+AO111)/AM111*10</f>
        <v>0</v>
      </c>
      <c r="AQ111" s="30">
        <v>1</v>
      </c>
      <c r="AR111" s="30"/>
      <c r="AS111" s="30"/>
      <c r="AT111" s="31">
        <f>SUM(AR111*10+AS111)/AQ111*10</f>
        <v>0</v>
      </c>
      <c r="AU111" s="30">
        <v>1</v>
      </c>
      <c r="AV111" s="30"/>
      <c r="AW111" s="30"/>
      <c r="AX111" s="31">
        <f>SUM(AV111*10+AW111)/AU111*10</f>
        <v>0</v>
      </c>
      <c r="AY111" s="33">
        <f>IF(G111&lt;250,0,IF(G111&lt;500,250,IF(G111&lt;750,"500",IF(G111&lt;1000,750,IF(G111&lt;1500,1000,IF(G111&lt;2000,1500,IF(G111&lt;2500,2000,IF(G111&lt;3000,2500,3000))))))))</f>
        <v>0</v>
      </c>
      <c r="AZ111" s="34">
        <v>0</v>
      </c>
      <c r="BA111" s="6">
        <f>AY111-AZ111</f>
        <v>0</v>
      </c>
      <c r="BB111" s="33" t="str">
        <f>IF(BA111=0,"geen actie",CONCATENATE("diploma uitschrijven: ",AY111," punten"))</f>
        <v>geen actie</v>
      </c>
      <c r="BC111" s="3">
        <v>111</v>
      </c>
    </row>
    <row r="112" spans="1:55" s="59" customFormat="1" hidden="1" x14ac:dyDescent="0.3">
      <c r="A112" s="3">
        <v>112</v>
      </c>
      <c r="B112" s="3" t="str">
        <f>IF(A112=BC112,"v","x")</f>
        <v>v</v>
      </c>
      <c r="C112" s="158"/>
      <c r="D112" s="152"/>
      <c r="E112" s="6"/>
      <c r="F112" s="6"/>
      <c r="G112" s="33">
        <f>SUM(J112+N112+R112+V112+Z112+AD112+AH112+AL112+AP112+AT112+AX112)</f>
        <v>0</v>
      </c>
      <c r="H112" s="6"/>
      <c r="I112" s="137">
        <f>2018-H112</f>
        <v>2018</v>
      </c>
      <c r="J112" s="17"/>
      <c r="K112" s="30">
        <v>1</v>
      </c>
      <c r="L112" s="30"/>
      <c r="M112" s="30"/>
      <c r="N112" s="31">
        <f>SUM(L112*10+M112)/K112*10</f>
        <v>0</v>
      </c>
      <c r="O112" s="30">
        <v>1</v>
      </c>
      <c r="P112" s="30"/>
      <c r="Q112" s="30"/>
      <c r="R112" s="31">
        <f>SUM(P112*10+Q112)/O112*10</f>
        <v>0</v>
      </c>
      <c r="S112" s="30">
        <v>1</v>
      </c>
      <c r="T112" s="30"/>
      <c r="U112" s="30"/>
      <c r="V112" s="31">
        <f>SUM(T112*10+U112)/S112*10</f>
        <v>0</v>
      </c>
      <c r="W112" s="30">
        <v>1</v>
      </c>
      <c r="X112" s="30"/>
      <c r="Y112" s="30"/>
      <c r="Z112" s="31">
        <f>SUM(X112*10+Y112)/W112*10</f>
        <v>0</v>
      </c>
      <c r="AA112" s="30">
        <v>1</v>
      </c>
      <c r="AB112" s="30"/>
      <c r="AC112" s="30"/>
      <c r="AD112" s="31">
        <f>SUM(AB112*10+AC112)/AA112*10</f>
        <v>0</v>
      </c>
      <c r="AE112" s="30">
        <v>1</v>
      </c>
      <c r="AF112" s="30"/>
      <c r="AG112" s="30"/>
      <c r="AH112" s="31">
        <f>SUM(AF112*10+AG112)/AE112*10</f>
        <v>0</v>
      </c>
      <c r="AI112" s="30">
        <v>1</v>
      </c>
      <c r="AJ112" s="30"/>
      <c r="AK112" s="30"/>
      <c r="AL112" s="31">
        <f>SUM(AJ112*10+AK112)/AI112*10</f>
        <v>0</v>
      </c>
      <c r="AM112" s="30">
        <v>1</v>
      </c>
      <c r="AN112" s="30"/>
      <c r="AO112" s="30"/>
      <c r="AP112" s="31">
        <f>SUM(AN112*10+AO112)/AM112*10</f>
        <v>0</v>
      </c>
      <c r="AQ112" s="30">
        <v>1</v>
      </c>
      <c r="AR112" s="30"/>
      <c r="AS112" s="30"/>
      <c r="AT112" s="31">
        <f>SUM(AR112*10+AS112)/AQ112*10</f>
        <v>0</v>
      </c>
      <c r="AU112" s="30">
        <v>1</v>
      </c>
      <c r="AV112" s="30"/>
      <c r="AW112" s="30"/>
      <c r="AX112" s="31">
        <f>SUM(AV112*10+AW112)/AU112*10</f>
        <v>0</v>
      </c>
      <c r="AY112" s="33">
        <f>IF(G112&lt;250,0,IF(G112&lt;500,250,IF(G112&lt;750,"500",IF(G112&lt;1000,750,IF(G112&lt;1500,1000,IF(G112&lt;2000,1500,IF(G112&lt;2500,2000,IF(G112&lt;3000,2500,3000))))))))</f>
        <v>0</v>
      </c>
      <c r="AZ112" s="34">
        <v>0</v>
      </c>
      <c r="BA112" s="6">
        <f>AY112-AZ112</f>
        <v>0</v>
      </c>
      <c r="BB112" s="33" t="str">
        <f>IF(BA112=0,"geen actie",CONCATENATE("diploma uitschrijven: ",AY112," punten"))</f>
        <v>geen actie</v>
      </c>
      <c r="BC112" s="3">
        <v>112</v>
      </c>
    </row>
    <row r="113" spans="1:55" s="59" customFormat="1" hidden="1" x14ac:dyDescent="0.3">
      <c r="A113" s="3">
        <v>113</v>
      </c>
      <c r="B113" s="3" t="str">
        <f>IF(A113=BC113,"v","x")</f>
        <v>v</v>
      </c>
      <c r="C113" s="158"/>
      <c r="D113" s="152"/>
      <c r="E113" s="6"/>
      <c r="F113" s="6"/>
      <c r="G113" s="33">
        <f>SUM(J113+N113+R113+V113+Z113+AD113+AH113+AL113+AP113+AT113+AX113)</f>
        <v>0</v>
      </c>
      <c r="H113" s="6"/>
      <c r="I113" s="137">
        <f>2018-H113</f>
        <v>2018</v>
      </c>
      <c r="J113" s="17"/>
      <c r="K113" s="30">
        <v>1</v>
      </c>
      <c r="L113" s="30"/>
      <c r="M113" s="30"/>
      <c r="N113" s="31">
        <f>SUM(L113*10+M113)/K113*10</f>
        <v>0</v>
      </c>
      <c r="O113" s="30">
        <v>1</v>
      </c>
      <c r="P113" s="30"/>
      <c r="Q113" s="30"/>
      <c r="R113" s="31">
        <f>SUM(P113*10+Q113)/O113*10</f>
        <v>0</v>
      </c>
      <c r="S113" s="30">
        <v>1</v>
      </c>
      <c r="T113" s="30"/>
      <c r="U113" s="30"/>
      <c r="V113" s="31">
        <f>SUM(T113*10+U113)/S113*10</f>
        <v>0</v>
      </c>
      <c r="W113" s="30">
        <v>1</v>
      </c>
      <c r="X113" s="30"/>
      <c r="Y113" s="30"/>
      <c r="Z113" s="31">
        <f>SUM(X113*10+Y113)/W113*10</f>
        <v>0</v>
      </c>
      <c r="AA113" s="30">
        <v>1</v>
      </c>
      <c r="AB113" s="30"/>
      <c r="AC113" s="30"/>
      <c r="AD113" s="31">
        <f>SUM(AB113*10+AC113)/AA113*10</f>
        <v>0</v>
      </c>
      <c r="AE113" s="30">
        <v>1</v>
      </c>
      <c r="AF113" s="30"/>
      <c r="AG113" s="30"/>
      <c r="AH113" s="31">
        <f>SUM(AF113*10+AG113)/AE113*10</f>
        <v>0</v>
      </c>
      <c r="AI113" s="30">
        <v>1</v>
      </c>
      <c r="AJ113" s="30"/>
      <c r="AK113" s="30"/>
      <c r="AL113" s="31">
        <f>SUM(AJ113*10+AK113)/AI113*10</f>
        <v>0</v>
      </c>
      <c r="AM113" s="30">
        <v>1</v>
      </c>
      <c r="AN113" s="30"/>
      <c r="AO113" s="30"/>
      <c r="AP113" s="31">
        <f>SUM(AN113*10+AO113)/AM113*10</f>
        <v>0</v>
      </c>
      <c r="AQ113" s="30">
        <v>1</v>
      </c>
      <c r="AR113" s="30"/>
      <c r="AS113" s="30"/>
      <c r="AT113" s="31">
        <f>SUM(AR113*10+AS113)/AQ113*10</f>
        <v>0</v>
      </c>
      <c r="AU113" s="30">
        <v>1</v>
      </c>
      <c r="AV113" s="30"/>
      <c r="AW113" s="30"/>
      <c r="AX113" s="31">
        <f>SUM(AV113*10+AW113)/AU113*10</f>
        <v>0</v>
      </c>
      <c r="AY113" s="33">
        <f>IF(G113&lt;250,0,IF(G113&lt;500,250,IF(G113&lt;750,"500",IF(G113&lt;1000,750,IF(G113&lt;1500,1000,IF(G113&lt;2000,1500,IF(G113&lt;2500,2000,IF(G113&lt;3000,2500,3000))))))))</f>
        <v>0</v>
      </c>
      <c r="AZ113" s="34">
        <v>0</v>
      </c>
      <c r="BA113" s="6">
        <f>AY113-AZ113</f>
        <v>0</v>
      </c>
      <c r="BB113" s="33" t="str">
        <f>IF(BA113=0,"geen actie",CONCATENATE("diploma uitschrijven: ",AY113," punten"))</f>
        <v>geen actie</v>
      </c>
      <c r="BC113" s="3">
        <v>113</v>
      </c>
    </row>
    <row r="114" spans="1:55" s="59" customFormat="1" hidden="1" x14ac:dyDescent="0.3">
      <c r="A114" s="3">
        <v>114</v>
      </c>
      <c r="B114" s="3" t="str">
        <f>IF(A114=BC114,"v","x")</f>
        <v>v</v>
      </c>
      <c r="C114" s="158"/>
      <c r="D114" s="152"/>
      <c r="E114" s="6"/>
      <c r="F114" s="6"/>
      <c r="G114" s="33">
        <f>SUM(J114+N114+R114+V114+Z114+AD114+AH114+AL114+AP114+AT114+AX114)</f>
        <v>0</v>
      </c>
      <c r="H114" s="6"/>
      <c r="I114" s="137">
        <f>2018-H114</f>
        <v>2018</v>
      </c>
      <c r="J114" s="17"/>
      <c r="K114" s="30">
        <v>1</v>
      </c>
      <c r="L114" s="30"/>
      <c r="M114" s="30"/>
      <c r="N114" s="31">
        <f>SUM(L114*10+M114)/K114*10</f>
        <v>0</v>
      </c>
      <c r="O114" s="30">
        <v>1</v>
      </c>
      <c r="P114" s="30"/>
      <c r="Q114" s="30"/>
      <c r="R114" s="31">
        <f>SUM(P114*10+Q114)/O114*10</f>
        <v>0</v>
      </c>
      <c r="S114" s="30">
        <v>1</v>
      </c>
      <c r="T114" s="30"/>
      <c r="U114" s="30"/>
      <c r="V114" s="31">
        <f>SUM(T114*10+U114)/S114*10</f>
        <v>0</v>
      </c>
      <c r="W114" s="30">
        <v>1</v>
      </c>
      <c r="X114" s="30"/>
      <c r="Y114" s="30"/>
      <c r="Z114" s="31">
        <f>SUM(X114*10+Y114)/W114*10</f>
        <v>0</v>
      </c>
      <c r="AA114" s="30">
        <v>1</v>
      </c>
      <c r="AB114" s="30"/>
      <c r="AC114" s="30"/>
      <c r="AD114" s="31">
        <f>SUM(AB114*10+AC114)/AA114*10</f>
        <v>0</v>
      </c>
      <c r="AE114" s="30">
        <v>1</v>
      </c>
      <c r="AF114" s="30"/>
      <c r="AG114" s="30"/>
      <c r="AH114" s="31">
        <f>SUM(AF114*10+AG114)/AE114*10</f>
        <v>0</v>
      </c>
      <c r="AI114" s="30">
        <v>1</v>
      </c>
      <c r="AJ114" s="30"/>
      <c r="AK114" s="30"/>
      <c r="AL114" s="31">
        <f>SUM(AJ114*10+AK114)/AI114*10</f>
        <v>0</v>
      </c>
      <c r="AM114" s="30">
        <v>1</v>
      </c>
      <c r="AN114" s="30"/>
      <c r="AO114" s="30"/>
      <c r="AP114" s="31">
        <f>SUM(AN114*10+AO114)/AM114*10</f>
        <v>0</v>
      </c>
      <c r="AQ114" s="30">
        <v>1</v>
      </c>
      <c r="AR114" s="30"/>
      <c r="AS114" s="30"/>
      <c r="AT114" s="31">
        <f>SUM(AR114*10+AS114)/AQ114*10</f>
        <v>0</v>
      </c>
      <c r="AU114" s="30">
        <v>1</v>
      </c>
      <c r="AV114" s="30"/>
      <c r="AW114" s="30"/>
      <c r="AX114" s="31">
        <f>SUM(AV114*10+AW114)/AU114*10</f>
        <v>0</v>
      </c>
      <c r="AY114" s="33">
        <f>IF(G114&lt;250,0,IF(G114&lt;500,250,IF(G114&lt;750,"500",IF(G114&lt;1000,750,IF(G114&lt;1500,1000,IF(G114&lt;2000,1500,IF(G114&lt;2500,2000,IF(G114&lt;3000,2500,3000))))))))</f>
        <v>0</v>
      </c>
      <c r="AZ114" s="34">
        <v>0</v>
      </c>
      <c r="BA114" s="6">
        <f>AY114-AZ114</f>
        <v>0</v>
      </c>
      <c r="BB114" s="33" t="str">
        <f>IF(BA114=0,"geen actie",CONCATENATE("diploma uitschrijven: ",AY114," punten"))</f>
        <v>geen actie</v>
      </c>
      <c r="BC114" s="3">
        <v>114</v>
      </c>
    </row>
    <row r="115" spans="1:55" s="59" customFormat="1" hidden="1" x14ac:dyDescent="0.3">
      <c r="A115" s="3">
        <v>115</v>
      </c>
      <c r="B115" s="3" t="str">
        <f>IF(A115=BC115,"v","x")</f>
        <v>v</v>
      </c>
      <c r="C115" s="158"/>
      <c r="D115" s="152"/>
      <c r="E115" s="6"/>
      <c r="F115" s="6"/>
      <c r="G115" s="33">
        <f>SUM(J115+N115+R115+V115+Z115+AD115+AH115+AL115+AP115+AT115+AX115)</f>
        <v>0</v>
      </c>
      <c r="H115" s="6"/>
      <c r="I115" s="137">
        <f>2018-H115</f>
        <v>2018</v>
      </c>
      <c r="J115" s="17"/>
      <c r="K115" s="30">
        <v>1</v>
      </c>
      <c r="L115" s="30"/>
      <c r="M115" s="30"/>
      <c r="N115" s="31">
        <f>SUM(L115*10+M115)/K115*10</f>
        <v>0</v>
      </c>
      <c r="O115" s="30">
        <v>1</v>
      </c>
      <c r="P115" s="30"/>
      <c r="Q115" s="30"/>
      <c r="R115" s="31">
        <f>SUM(P115*10+Q115)/O115*10</f>
        <v>0</v>
      </c>
      <c r="S115" s="30">
        <v>1</v>
      </c>
      <c r="T115" s="30"/>
      <c r="U115" s="30"/>
      <c r="V115" s="31">
        <f>SUM(T115*10+U115)/S115*10</f>
        <v>0</v>
      </c>
      <c r="W115" s="30">
        <v>1</v>
      </c>
      <c r="X115" s="30"/>
      <c r="Y115" s="30"/>
      <c r="Z115" s="31">
        <f>SUM(X115*10+Y115)/W115*10</f>
        <v>0</v>
      </c>
      <c r="AA115" s="30">
        <v>1</v>
      </c>
      <c r="AB115" s="30"/>
      <c r="AC115" s="30"/>
      <c r="AD115" s="31">
        <f>SUM(AB115*10+AC115)/AA115*10</f>
        <v>0</v>
      </c>
      <c r="AE115" s="30">
        <v>1</v>
      </c>
      <c r="AF115" s="30"/>
      <c r="AG115" s="30"/>
      <c r="AH115" s="31">
        <f>SUM(AF115*10+AG115)/AE115*10</f>
        <v>0</v>
      </c>
      <c r="AI115" s="30">
        <v>1</v>
      </c>
      <c r="AJ115" s="30"/>
      <c r="AK115" s="30"/>
      <c r="AL115" s="31">
        <f>SUM(AJ115*10+AK115)/AI115*10</f>
        <v>0</v>
      </c>
      <c r="AM115" s="30">
        <v>1</v>
      </c>
      <c r="AN115" s="30"/>
      <c r="AO115" s="30"/>
      <c r="AP115" s="31">
        <f>SUM(AN115*10+AO115)/AM115*10</f>
        <v>0</v>
      </c>
      <c r="AQ115" s="30">
        <v>1</v>
      </c>
      <c r="AR115" s="30"/>
      <c r="AS115" s="30"/>
      <c r="AT115" s="31">
        <f>SUM(AR115*10+AS115)/AQ115*10</f>
        <v>0</v>
      </c>
      <c r="AU115" s="30">
        <v>1</v>
      </c>
      <c r="AV115" s="30"/>
      <c r="AW115" s="30"/>
      <c r="AX115" s="31">
        <f>SUM(AV115*10+AW115)/AU115*10</f>
        <v>0</v>
      </c>
      <c r="AY115" s="33">
        <f>IF(G115&lt;250,0,IF(G115&lt;500,250,IF(G115&lt;750,"500",IF(G115&lt;1000,750,IF(G115&lt;1500,1000,IF(G115&lt;2000,1500,IF(G115&lt;2500,2000,IF(G115&lt;3000,2500,3000))))))))</f>
        <v>0</v>
      </c>
      <c r="AZ115" s="34">
        <v>0</v>
      </c>
      <c r="BA115" s="6">
        <f>AY115-AZ115</f>
        <v>0</v>
      </c>
      <c r="BB115" s="33" t="str">
        <f>IF(BA115=0,"geen actie",CONCATENATE("diploma uitschrijven: ",AY115," punten"))</f>
        <v>geen actie</v>
      </c>
      <c r="BC115" s="3">
        <v>115</v>
      </c>
    </row>
    <row r="116" spans="1:55" s="59" customFormat="1" hidden="1" x14ac:dyDescent="0.3">
      <c r="A116" s="3">
        <v>116</v>
      </c>
      <c r="B116" s="3" t="str">
        <f>IF(A116=BC116,"v","x")</f>
        <v>v</v>
      </c>
      <c r="C116" s="158"/>
      <c r="D116" s="152"/>
      <c r="E116" s="6"/>
      <c r="F116" s="6"/>
      <c r="G116" s="33">
        <f>SUM(J116+N116+R116+V116+Z116+AD116+AH116+AL116+AP116+AT116+AX116)</f>
        <v>0</v>
      </c>
      <c r="H116" s="6"/>
      <c r="I116" s="137">
        <f>2018-H116</f>
        <v>2018</v>
      </c>
      <c r="J116" s="17"/>
      <c r="K116" s="30">
        <v>1</v>
      </c>
      <c r="L116" s="30"/>
      <c r="M116" s="30"/>
      <c r="N116" s="31">
        <f>SUM(L116*10+M116)/K116*10</f>
        <v>0</v>
      </c>
      <c r="O116" s="30">
        <v>1</v>
      </c>
      <c r="P116" s="30"/>
      <c r="Q116" s="30"/>
      <c r="R116" s="31">
        <f>SUM(P116*10+Q116)/O116*10</f>
        <v>0</v>
      </c>
      <c r="S116" s="30">
        <v>1</v>
      </c>
      <c r="T116" s="30"/>
      <c r="U116" s="30"/>
      <c r="V116" s="31">
        <f>SUM(T116*10+U116)/S116*10</f>
        <v>0</v>
      </c>
      <c r="W116" s="30">
        <v>1</v>
      </c>
      <c r="X116" s="30"/>
      <c r="Y116" s="30"/>
      <c r="Z116" s="31">
        <f>SUM(X116*10+Y116)/W116*10</f>
        <v>0</v>
      </c>
      <c r="AA116" s="30">
        <v>1</v>
      </c>
      <c r="AB116" s="30"/>
      <c r="AC116" s="30"/>
      <c r="AD116" s="31">
        <f>SUM(AB116*10+AC116)/AA116*10</f>
        <v>0</v>
      </c>
      <c r="AE116" s="30">
        <v>1</v>
      </c>
      <c r="AF116" s="30"/>
      <c r="AG116" s="30"/>
      <c r="AH116" s="31">
        <f>SUM(AF116*10+AG116)/AE116*10</f>
        <v>0</v>
      </c>
      <c r="AI116" s="30">
        <v>1</v>
      </c>
      <c r="AJ116" s="30"/>
      <c r="AK116" s="30"/>
      <c r="AL116" s="31">
        <f>SUM(AJ116*10+AK116)/AI116*10</f>
        <v>0</v>
      </c>
      <c r="AM116" s="30">
        <v>1</v>
      </c>
      <c r="AN116" s="30"/>
      <c r="AO116" s="30"/>
      <c r="AP116" s="31">
        <f>SUM(AN116*10+AO116)/AM116*10</f>
        <v>0</v>
      </c>
      <c r="AQ116" s="30">
        <v>1</v>
      </c>
      <c r="AR116" s="30"/>
      <c r="AS116" s="30"/>
      <c r="AT116" s="31">
        <f>SUM(AR116*10+AS116)/AQ116*10</f>
        <v>0</v>
      </c>
      <c r="AU116" s="30">
        <v>1</v>
      </c>
      <c r="AV116" s="30"/>
      <c r="AW116" s="30"/>
      <c r="AX116" s="31">
        <f>SUM(AV116*10+AW116)/AU116*10</f>
        <v>0</v>
      </c>
      <c r="AY116" s="33">
        <f>IF(G116&lt;250,0,IF(G116&lt;500,250,IF(G116&lt;750,"500",IF(G116&lt;1000,750,IF(G116&lt;1500,1000,IF(G116&lt;2000,1500,IF(G116&lt;2500,2000,IF(G116&lt;3000,2500,3000))))))))</f>
        <v>0</v>
      </c>
      <c r="AZ116" s="34">
        <v>0</v>
      </c>
      <c r="BA116" s="6">
        <f>AY116-AZ116</f>
        <v>0</v>
      </c>
      <c r="BB116" s="33" t="str">
        <f>IF(BA116=0,"geen actie",CONCATENATE("diploma uitschrijven: ",AY116," punten"))</f>
        <v>geen actie</v>
      </c>
      <c r="BC116" s="3">
        <v>116</v>
      </c>
    </row>
    <row r="117" spans="1:55" s="59" customFormat="1" hidden="1" x14ac:dyDescent="0.3">
      <c r="A117" s="3">
        <v>117</v>
      </c>
      <c r="B117" s="3" t="str">
        <f>IF(A117=BC117,"v","x")</f>
        <v>v</v>
      </c>
      <c r="C117" s="158"/>
      <c r="D117" s="152"/>
      <c r="E117" s="6"/>
      <c r="F117" s="6"/>
      <c r="G117" s="33">
        <f>SUM(J117+N117+R117+V117+Z117+AD117+AH117+AL117+AP117+AT117+AX117)</f>
        <v>0</v>
      </c>
      <c r="H117" s="6"/>
      <c r="I117" s="137">
        <f>2018-H117</f>
        <v>2018</v>
      </c>
      <c r="J117" s="17"/>
      <c r="K117" s="30">
        <v>1</v>
      </c>
      <c r="L117" s="30"/>
      <c r="M117" s="30"/>
      <c r="N117" s="31">
        <f>SUM(L117*10+M117)/K117*10</f>
        <v>0</v>
      </c>
      <c r="O117" s="30">
        <v>1</v>
      </c>
      <c r="P117" s="30"/>
      <c r="Q117" s="30"/>
      <c r="R117" s="31">
        <f>SUM(P117*10+Q117)/O117*10</f>
        <v>0</v>
      </c>
      <c r="S117" s="30">
        <v>1</v>
      </c>
      <c r="T117" s="30"/>
      <c r="U117" s="30"/>
      <c r="V117" s="31">
        <f>SUM(T117*10+U117)/S117*10</f>
        <v>0</v>
      </c>
      <c r="W117" s="30">
        <v>1</v>
      </c>
      <c r="X117" s="30"/>
      <c r="Y117" s="30"/>
      <c r="Z117" s="31">
        <f>SUM(X117*10+Y117)/W117*10</f>
        <v>0</v>
      </c>
      <c r="AA117" s="30">
        <v>1</v>
      </c>
      <c r="AB117" s="30"/>
      <c r="AC117" s="30"/>
      <c r="AD117" s="31">
        <f>SUM(AB117*10+AC117)/AA117*10</f>
        <v>0</v>
      </c>
      <c r="AE117" s="30">
        <v>1</v>
      </c>
      <c r="AF117" s="30"/>
      <c r="AG117" s="30"/>
      <c r="AH117" s="31">
        <f>SUM(AF117*10+AG117)/AE117*10</f>
        <v>0</v>
      </c>
      <c r="AI117" s="30">
        <v>1</v>
      </c>
      <c r="AJ117" s="30"/>
      <c r="AK117" s="30"/>
      <c r="AL117" s="31">
        <f>SUM(AJ117*10+AK117)/AI117*10</f>
        <v>0</v>
      </c>
      <c r="AM117" s="30">
        <v>1</v>
      </c>
      <c r="AN117" s="30"/>
      <c r="AO117" s="30"/>
      <c r="AP117" s="31">
        <f>SUM(AN117*10+AO117)/AM117*10</f>
        <v>0</v>
      </c>
      <c r="AQ117" s="30">
        <v>1</v>
      </c>
      <c r="AR117" s="30"/>
      <c r="AS117" s="30"/>
      <c r="AT117" s="31">
        <f>SUM(AR117*10+AS117)/AQ117*10</f>
        <v>0</v>
      </c>
      <c r="AU117" s="30">
        <v>1</v>
      </c>
      <c r="AV117" s="30"/>
      <c r="AW117" s="30"/>
      <c r="AX117" s="31">
        <f>SUM(AV117*10+AW117)/AU117*10</f>
        <v>0</v>
      </c>
      <c r="AY117" s="33">
        <f>IF(G117&lt;250,0,IF(G117&lt;500,250,IF(G117&lt;750,"500",IF(G117&lt;1000,750,IF(G117&lt;1500,1000,IF(G117&lt;2000,1500,IF(G117&lt;2500,2000,IF(G117&lt;3000,2500,3000))))))))</f>
        <v>0</v>
      </c>
      <c r="AZ117" s="34">
        <v>0</v>
      </c>
      <c r="BA117" s="6">
        <f>AY117-AZ117</f>
        <v>0</v>
      </c>
      <c r="BB117" s="33" t="str">
        <f>IF(BA117=0,"geen actie",CONCATENATE("diploma uitschrijven: ",AY117," punten"))</f>
        <v>geen actie</v>
      </c>
      <c r="BC117" s="3">
        <v>117</v>
      </c>
    </row>
    <row r="118" spans="1:55" s="59" customFormat="1" hidden="1" x14ac:dyDescent="0.3">
      <c r="A118" s="3">
        <v>118</v>
      </c>
      <c r="B118" s="3" t="str">
        <f>IF(A118=BC118,"v","x")</f>
        <v>v</v>
      </c>
      <c r="C118" s="158"/>
      <c r="D118" s="152"/>
      <c r="E118" s="6"/>
      <c r="F118" s="6"/>
      <c r="G118" s="33">
        <f>SUM(J118+N118+R118+V118+Z118+AD118+AH118+AL118+AP118+AT118+AX118)</f>
        <v>0</v>
      </c>
      <c r="H118" s="6"/>
      <c r="I118" s="137">
        <f>2018-H118</f>
        <v>2018</v>
      </c>
      <c r="J118" s="17"/>
      <c r="K118" s="30">
        <v>1</v>
      </c>
      <c r="L118" s="30"/>
      <c r="M118" s="30"/>
      <c r="N118" s="31">
        <f>SUM(L118*10+M118)/K118*10</f>
        <v>0</v>
      </c>
      <c r="O118" s="30">
        <v>1</v>
      </c>
      <c r="P118" s="30"/>
      <c r="Q118" s="30"/>
      <c r="R118" s="31">
        <f>SUM(P118*10+Q118)/O118*10</f>
        <v>0</v>
      </c>
      <c r="S118" s="30">
        <v>1</v>
      </c>
      <c r="T118" s="30"/>
      <c r="U118" s="30"/>
      <c r="V118" s="31">
        <f>SUM(T118*10+U118)/S118*10</f>
        <v>0</v>
      </c>
      <c r="W118" s="30">
        <v>1</v>
      </c>
      <c r="X118" s="30"/>
      <c r="Y118" s="30"/>
      <c r="Z118" s="31">
        <f>SUM(X118*10+Y118)/W118*10</f>
        <v>0</v>
      </c>
      <c r="AA118" s="30">
        <v>1</v>
      </c>
      <c r="AB118" s="30"/>
      <c r="AC118" s="30"/>
      <c r="AD118" s="31">
        <f>SUM(AB118*10+AC118)/AA118*10</f>
        <v>0</v>
      </c>
      <c r="AE118" s="30">
        <v>1</v>
      </c>
      <c r="AF118" s="30"/>
      <c r="AG118" s="30"/>
      <c r="AH118" s="31">
        <f>SUM(AF118*10+AG118)/AE118*10</f>
        <v>0</v>
      </c>
      <c r="AI118" s="30">
        <v>1</v>
      </c>
      <c r="AJ118" s="30"/>
      <c r="AK118" s="30"/>
      <c r="AL118" s="31">
        <f>SUM(AJ118*10+AK118)/AI118*10</f>
        <v>0</v>
      </c>
      <c r="AM118" s="30">
        <v>1</v>
      </c>
      <c r="AN118" s="30"/>
      <c r="AO118" s="30"/>
      <c r="AP118" s="31">
        <f>SUM(AN118*10+AO118)/AM118*10</f>
        <v>0</v>
      </c>
      <c r="AQ118" s="30">
        <v>1</v>
      </c>
      <c r="AR118" s="30"/>
      <c r="AS118" s="30"/>
      <c r="AT118" s="31">
        <f>SUM(AR118*10+AS118)/AQ118*10</f>
        <v>0</v>
      </c>
      <c r="AU118" s="30">
        <v>1</v>
      </c>
      <c r="AV118" s="30"/>
      <c r="AW118" s="30"/>
      <c r="AX118" s="31">
        <f>SUM(AV118*10+AW118)/AU118*10</f>
        <v>0</v>
      </c>
      <c r="AY118" s="33">
        <f>IF(G118&lt;250,0,IF(G118&lt;500,250,IF(G118&lt;750,"500",IF(G118&lt;1000,750,IF(G118&lt;1500,1000,IF(G118&lt;2000,1500,IF(G118&lt;2500,2000,IF(G118&lt;3000,2500,3000))))))))</f>
        <v>0</v>
      </c>
      <c r="AZ118" s="34">
        <v>0</v>
      </c>
      <c r="BA118" s="6">
        <f>AY118-AZ118</f>
        <v>0</v>
      </c>
      <c r="BB118" s="33" t="str">
        <f>IF(BA118=0,"geen actie",CONCATENATE("diploma uitschrijven: ",AY118," punten"))</f>
        <v>geen actie</v>
      </c>
      <c r="BC118" s="3">
        <v>118</v>
      </c>
    </row>
    <row r="119" spans="1:55" s="59" customFormat="1" hidden="1" x14ac:dyDescent="0.3">
      <c r="A119" s="3">
        <v>119</v>
      </c>
      <c r="B119" s="3" t="str">
        <f>IF(A119=BC119,"v","x")</f>
        <v>v</v>
      </c>
      <c r="C119" s="158"/>
      <c r="D119" s="152"/>
      <c r="E119" s="6"/>
      <c r="F119" s="6"/>
      <c r="G119" s="33">
        <f>SUM(J119+N119+R119+V119+Z119+AD119+AH119+AL119+AP119+AT119+AX119)</f>
        <v>0</v>
      </c>
      <c r="H119" s="6"/>
      <c r="I119" s="137">
        <f>2018-H119</f>
        <v>2018</v>
      </c>
      <c r="J119" s="17"/>
      <c r="K119" s="30">
        <v>1</v>
      </c>
      <c r="L119" s="30"/>
      <c r="M119" s="30"/>
      <c r="N119" s="31">
        <f>SUM(L119*10+M119)/K119*10</f>
        <v>0</v>
      </c>
      <c r="O119" s="30">
        <v>1</v>
      </c>
      <c r="P119" s="30"/>
      <c r="Q119" s="30"/>
      <c r="R119" s="31">
        <f>SUM(P119*10+Q119)/O119*10</f>
        <v>0</v>
      </c>
      <c r="S119" s="30">
        <v>1</v>
      </c>
      <c r="T119" s="30"/>
      <c r="U119" s="30"/>
      <c r="V119" s="31">
        <f>SUM(T119*10+U119)/S119*10</f>
        <v>0</v>
      </c>
      <c r="W119" s="30">
        <v>1</v>
      </c>
      <c r="X119" s="30"/>
      <c r="Y119" s="30"/>
      <c r="Z119" s="31">
        <f>SUM(X119*10+Y119)/W119*10</f>
        <v>0</v>
      </c>
      <c r="AA119" s="30">
        <v>1</v>
      </c>
      <c r="AB119" s="30"/>
      <c r="AC119" s="30"/>
      <c r="AD119" s="31">
        <f>SUM(AB119*10+AC119)/AA119*10</f>
        <v>0</v>
      </c>
      <c r="AE119" s="30">
        <v>1</v>
      </c>
      <c r="AF119" s="30"/>
      <c r="AG119" s="30"/>
      <c r="AH119" s="31">
        <f>SUM(AF119*10+AG119)/AE119*10</f>
        <v>0</v>
      </c>
      <c r="AI119" s="30">
        <v>1</v>
      </c>
      <c r="AJ119" s="30"/>
      <c r="AK119" s="30"/>
      <c r="AL119" s="31">
        <f>SUM(AJ119*10+AK119)/AI119*10</f>
        <v>0</v>
      </c>
      <c r="AM119" s="30">
        <v>1</v>
      </c>
      <c r="AN119" s="30"/>
      <c r="AO119" s="30"/>
      <c r="AP119" s="31">
        <f>SUM(AN119*10+AO119)/AM119*10</f>
        <v>0</v>
      </c>
      <c r="AQ119" s="30">
        <v>1</v>
      </c>
      <c r="AR119" s="30"/>
      <c r="AS119" s="30"/>
      <c r="AT119" s="31">
        <f>SUM(AR119*10+AS119)/AQ119*10</f>
        <v>0</v>
      </c>
      <c r="AU119" s="30">
        <v>1</v>
      </c>
      <c r="AV119" s="30"/>
      <c r="AW119" s="30"/>
      <c r="AX119" s="31">
        <f>SUM(AV119*10+AW119)/AU119*10</f>
        <v>0</v>
      </c>
      <c r="AY119" s="33">
        <f>IF(G119&lt;250,0,IF(G119&lt;500,250,IF(G119&lt;750,"500",IF(G119&lt;1000,750,IF(G119&lt;1500,1000,IF(G119&lt;2000,1500,IF(G119&lt;2500,2000,IF(G119&lt;3000,2500,3000))))))))</f>
        <v>0</v>
      </c>
      <c r="AZ119" s="34">
        <v>0</v>
      </c>
      <c r="BA119" s="6">
        <f>AY119-AZ119</f>
        <v>0</v>
      </c>
      <c r="BB119" s="33" t="str">
        <f>IF(BA119=0,"geen actie",CONCATENATE("diploma uitschrijven: ",AY119," punten"))</f>
        <v>geen actie</v>
      </c>
      <c r="BC119" s="3">
        <v>119</v>
      </c>
    </row>
    <row r="120" spans="1:55" s="59" customFormat="1" hidden="1" x14ac:dyDescent="0.3">
      <c r="A120" s="3">
        <v>120</v>
      </c>
      <c r="B120" s="3" t="str">
        <f>IF(A120=BC120,"v","x")</f>
        <v>v</v>
      </c>
      <c r="C120" s="158"/>
      <c r="D120" s="152"/>
      <c r="E120" s="6"/>
      <c r="F120" s="6"/>
      <c r="G120" s="33">
        <f>SUM(J120+N120+R120+V120+Z120+AD120+AH120+AL120+AP120+AT120+AX120)</f>
        <v>0</v>
      </c>
      <c r="H120" s="6"/>
      <c r="I120" s="137">
        <f>2018-H120</f>
        <v>2018</v>
      </c>
      <c r="J120" s="17"/>
      <c r="K120" s="30">
        <v>1</v>
      </c>
      <c r="L120" s="30"/>
      <c r="M120" s="30"/>
      <c r="N120" s="31">
        <f>SUM(L120*10+M120)/K120*10</f>
        <v>0</v>
      </c>
      <c r="O120" s="30">
        <v>1</v>
      </c>
      <c r="P120" s="30"/>
      <c r="Q120" s="30"/>
      <c r="R120" s="31">
        <f>SUM(P120*10+Q120)/O120*10</f>
        <v>0</v>
      </c>
      <c r="S120" s="30">
        <v>1</v>
      </c>
      <c r="T120" s="30"/>
      <c r="U120" s="30"/>
      <c r="V120" s="31">
        <f>SUM(T120*10+U120)/S120*10</f>
        <v>0</v>
      </c>
      <c r="W120" s="30">
        <v>1</v>
      </c>
      <c r="X120" s="30"/>
      <c r="Y120" s="30"/>
      <c r="Z120" s="31">
        <f>SUM(X120*10+Y120)/W120*10</f>
        <v>0</v>
      </c>
      <c r="AA120" s="30">
        <v>1</v>
      </c>
      <c r="AB120" s="30"/>
      <c r="AC120" s="30"/>
      <c r="AD120" s="31">
        <f>SUM(AB120*10+AC120)/AA120*10</f>
        <v>0</v>
      </c>
      <c r="AE120" s="30">
        <v>1</v>
      </c>
      <c r="AF120" s="30"/>
      <c r="AG120" s="30"/>
      <c r="AH120" s="31">
        <f>SUM(AF120*10+AG120)/AE120*10</f>
        <v>0</v>
      </c>
      <c r="AI120" s="30">
        <v>1</v>
      </c>
      <c r="AJ120" s="30"/>
      <c r="AK120" s="30"/>
      <c r="AL120" s="31">
        <f>SUM(AJ120*10+AK120)/AI120*10</f>
        <v>0</v>
      </c>
      <c r="AM120" s="30">
        <v>1</v>
      </c>
      <c r="AN120" s="30"/>
      <c r="AO120" s="30"/>
      <c r="AP120" s="31">
        <f>SUM(AN120*10+AO120)/AM120*10</f>
        <v>0</v>
      </c>
      <c r="AQ120" s="30">
        <v>1</v>
      </c>
      <c r="AR120" s="30"/>
      <c r="AS120" s="30"/>
      <c r="AT120" s="31">
        <f>SUM(AR120*10+AS120)/AQ120*10</f>
        <v>0</v>
      </c>
      <c r="AU120" s="30">
        <v>1</v>
      </c>
      <c r="AV120" s="30"/>
      <c r="AW120" s="30"/>
      <c r="AX120" s="31">
        <f>SUM(AV120*10+AW120)/AU120*10</f>
        <v>0</v>
      </c>
      <c r="AY120" s="33">
        <f>IF(G120&lt;250,0,IF(G120&lt;500,250,IF(G120&lt;750,"500",IF(G120&lt;1000,750,IF(G120&lt;1500,1000,IF(G120&lt;2000,1500,IF(G120&lt;2500,2000,IF(G120&lt;3000,2500,3000))))))))</f>
        <v>0</v>
      </c>
      <c r="AZ120" s="34">
        <v>0</v>
      </c>
      <c r="BA120" s="6">
        <f>AY120-AZ120</f>
        <v>0</v>
      </c>
      <c r="BB120" s="33" t="str">
        <f>IF(BA120=0,"geen actie",CONCATENATE("diploma uitschrijven: ",AY120," punten"))</f>
        <v>geen actie</v>
      </c>
      <c r="BC120" s="3">
        <v>120</v>
      </c>
    </row>
    <row r="121" spans="1:55" s="59" customFormat="1" hidden="1" x14ac:dyDescent="0.3">
      <c r="A121" s="3">
        <v>121</v>
      </c>
      <c r="B121" s="3" t="str">
        <f>IF(A121=BC121,"v","x")</f>
        <v>v</v>
      </c>
      <c r="C121" s="158"/>
      <c r="D121" s="152"/>
      <c r="E121" s="6"/>
      <c r="F121" s="6"/>
      <c r="G121" s="33">
        <f>SUM(J121+N121+R121+V121+Z121+AD121+AH121+AL121+AP121+AT121+AX121)</f>
        <v>0</v>
      </c>
      <c r="H121" s="6"/>
      <c r="I121" s="137">
        <f>2018-H121</f>
        <v>2018</v>
      </c>
      <c r="J121" s="17"/>
      <c r="K121" s="30">
        <v>1</v>
      </c>
      <c r="L121" s="30"/>
      <c r="M121" s="30"/>
      <c r="N121" s="31">
        <f>SUM(L121*10+M121)/K121*10</f>
        <v>0</v>
      </c>
      <c r="O121" s="30">
        <v>1</v>
      </c>
      <c r="P121" s="30"/>
      <c r="Q121" s="30"/>
      <c r="R121" s="31">
        <f>SUM(P121*10+Q121)/O121*10</f>
        <v>0</v>
      </c>
      <c r="S121" s="30">
        <v>1</v>
      </c>
      <c r="T121" s="30"/>
      <c r="U121" s="30"/>
      <c r="V121" s="31">
        <f>SUM(T121*10+U121)/S121*10</f>
        <v>0</v>
      </c>
      <c r="W121" s="30">
        <v>1</v>
      </c>
      <c r="X121" s="30"/>
      <c r="Y121" s="30"/>
      <c r="Z121" s="31">
        <f>SUM(X121*10+Y121)/W121*10</f>
        <v>0</v>
      </c>
      <c r="AA121" s="30">
        <v>1</v>
      </c>
      <c r="AB121" s="30"/>
      <c r="AC121" s="30"/>
      <c r="AD121" s="31">
        <f>SUM(AB121*10+AC121)/AA121*10</f>
        <v>0</v>
      </c>
      <c r="AE121" s="30">
        <v>1</v>
      </c>
      <c r="AF121" s="30"/>
      <c r="AG121" s="30"/>
      <c r="AH121" s="31">
        <f>SUM(AF121*10+AG121)/AE121*10</f>
        <v>0</v>
      </c>
      <c r="AI121" s="30">
        <v>1</v>
      </c>
      <c r="AJ121" s="30"/>
      <c r="AK121" s="30"/>
      <c r="AL121" s="31">
        <f>SUM(AJ121*10+AK121)/AI121*10</f>
        <v>0</v>
      </c>
      <c r="AM121" s="30">
        <v>1</v>
      </c>
      <c r="AN121" s="30"/>
      <c r="AO121" s="30"/>
      <c r="AP121" s="31">
        <f>SUM(AN121*10+AO121)/AM121*10</f>
        <v>0</v>
      </c>
      <c r="AQ121" s="30">
        <v>1</v>
      </c>
      <c r="AR121" s="30"/>
      <c r="AS121" s="30"/>
      <c r="AT121" s="31">
        <f>SUM(AR121*10+AS121)/AQ121*10</f>
        <v>0</v>
      </c>
      <c r="AU121" s="30">
        <v>1</v>
      </c>
      <c r="AV121" s="30"/>
      <c r="AW121" s="30"/>
      <c r="AX121" s="31">
        <f>SUM(AV121*10+AW121)/AU121*10</f>
        <v>0</v>
      </c>
      <c r="AY121" s="33">
        <f>IF(G121&lt;250,0,IF(G121&lt;500,250,IF(G121&lt;750,"500",IF(G121&lt;1000,750,IF(G121&lt;1500,1000,IF(G121&lt;2000,1500,IF(G121&lt;2500,2000,IF(G121&lt;3000,2500,3000))))))))</f>
        <v>0</v>
      </c>
      <c r="AZ121" s="34">
        <v>0</v>
      </c>
      <c r="BA121" s="6">
        <f>AY121-AZ121</f>
        <v>0</v>
      </c>
      <c r="BB121" s="33" t="str">
        <f>IF(BA121=0,"geen actie",CONCATENATE("diploma uitschrijven: ",AY121," punten"))</f>
        <v>geen actie</v>
      </c>
      <c r="BC121" s="3">
        <v>121</v>
      </c>
    </row>
    <row r="122" spans="1:55" s="59" customFormat="1" hidden="1" x14ac:dyDescent="0.3">
      <c r="A122" s="3">
        <v>122</v>
      </c>
      <c r="B122" s="3" t="str">
        <f>IF(A122=BC122,"v","x")</f>
        <v>v</v>
      </c>
      <c r="C122" s="158"/>
      <c r="D122" s="152"/>
      <c r="E122" s="6"/>
      <c r="F122" s="6"/>
      <c r="G122" s="33">
        <f>SUM(J122+N122+R122+V122+Z122+AD122+AH122+AL122+AP122+AT122+AX122)</f>
        <v>0</v>
      </c>
      <c r="H122" s="6"/>
      <c r="I122" s="137">
        <f>2018-H122</f>
        <v>2018</v>
      </c>
      <c r="J122" s="17"/>
      <c r="K122" s="30">
        <v>1</v>
      </c>
      <c r="L122" s="30"/>
      <c r="M122" s="30"/>
      <c r="N122" s="31">
        <f>SUM(L122*10+M122)/K122*10</f>
        <v>0</v>
      </c>
      <c r="O122" s="30">
        <v>1</v>
      </c>
      <c r="P122" s="30"/>
      <c r="Q122" s="30"/>
      <c r="R122" s="31">
        <f>SUM(P122*10+Q122)/O122*10</f>
        <v>0</v>
      </c>
      <c r="S122" s="30">
        <v>1</v>
      </c>
      <c r="T122" s="30"/>
      <c r="U122" s="30"/>
      <c r="V122" s="31">
        <f>SUM(T122*10+U122)/S122*10</f>
        <v>0</v>
      </c>
      <c r="W122" s="30">
        <v>1</v>
      </c>
      <c r="X122" s="30"/>
      <c r="Y122" s="30"/>
      <c r="Z122" s="31">
        <f>SUM(X122*10+Y122)/W122*10</f>
        <v>0</v>
      </c>
      <c r="AA122" s="30">
        <v>1</v>
      </c>
      <c r="AB122" s="30"/>
      <c r="AC122" s="30"/>
      <c r="AD122" s="31">
        <f>SUM(AB122*10+AC122)/AA122*10</f>
        <v>0</v>
      </c>
      <c r="AE122" s="30">
        <v>1</v>
      </c>
      <c r="AF122" s="30"/>
      <c r="AG122" s="30"/>
      <c r="AH122" s="31">
        <f>SUM(AF122*10+AG122)/AE122*10</f>
        <v>0</v>
      </c>
      <c r="AI122" s="30">
        <v>1</v>
      </c>
      <c r="AJ122" s="30"/>
      <c r="AK122" s="30"/>
      <c r="AL122" s="31">
        <f>SUM(AJ122*10+AK122)/AI122*10</f>
        <v>0</v>
      </c>
      <c r="AM122" s="30">
        <v>1</v>
      </c>
      <c r="AN122" s="30"/>
      <c r="AO122" s="30"/>
      <c r="AP122" s="31">
        <f>SUM(AN122*10+AO122)/AM122*10</f>
        <v>0</v>
      </c>
      <c r="AQ122" s="30">
        <v>1</v>
      </c>
      <c r="AR122" s="30"/>
      <c r="AS122" s="30"/>
      <c r="AT122" s="31">
        <f>SUM(AR122*10+AS122)/AQ122*10</f>
        <v>0</v>
      </c>
      <c r="AU122" s="30">
        <v>1</v>
      </c>
      <c r="AV122" s="30"/>
      <c r="AW122" s="30"/>
      <c r="AX122" s="31">
        <f>SUM(AV122*10+AW122)/AU122*10</f>
        <v>0</v>
      </c>
      <c r="AY122" s="33">
        <f>IF(G122&lt;250,0,IF(G122&lt;500,250,IF(G122&lt;750,"500",IF(G122&lt;1000,750,IF(G122&lt;1500,1000,IF(G122&lt;2000,1500,IF(G122&lt;2500,2000,IF(G122&lt;3000,2500,3000))))))))</f>
        <v>0</v>
      </c>
      <c r="AZ122" s="34">
        <v>0</v>
      </c>
      <c r="BA122" s="6">
        <f>AY122-AZ122</f>
        <v>0</v>
      </c>
      <c r="BB122" s="33" t="str">
        <f>IF(BA122=0,"geen actie",CONCATENATE("diploma uitschrijven: ",AY122," punten"))</f>
        <v>geen actie</v>
      </c>
      <c r="BC122" s="3">
        <v>122</v>
      </c>
    </row>
    <row r="123" spans="1:55" s="59" customFormat="1" hidden="1" x14ac:dyDescent="0.3">
      <c r="A123" s="3">
        <v>123</v>
      </c>
      <c r="B123" s="3" t="str">
        <f>IF(A123=BC123,"v","x")</f>
        <v>v</v>
      </c>
      <c r="C123" s="158"/>
      <c r="D123" s="152"/>
      <c r="E123" s="6"/>
      <c r="F123" s="6"/>
      <c r="G123" s="33">
        <f>SUM(J123+N123+R123+V123+Z123+AD123+AH123+AL123+AP123+AT123+AX123)</f>
        <v>0</v>
      </c>
      <c r="H123" s="6"/>
      <c r="I123" s="137">
        <f>2018-H123</f>
        <v>2018</v>
      </c>
      <c r="J123" s="17"/>
      <c r="K123" s="30">
        <v>1</v>
      </c>
      <c r="L123" s="30"/>
      <c r="M123" s="30"/>
      <c r="N123" s="31">
        <f>SUM(L123*10+M123)/K123*10</f>
        <v>0</v>
      </c>
      <c r="O123" s="30">
        <v>1</v>
      </c>
      <c r="P123" s="30"/>
      <c r="Q123" s="30"/>
      <c r="R123" s="31">
        <f>SUM(P123*10+Q123)/O123*10</f>
        <v>0</v>
      </c>
      <c r="S123" s="30">
        <v>1</v>
      </c>
      <c r="T123" s="30"/>
      <c r="U123" s="30"/>
      <c r="V123" s="31">
        <f>SUM(T123*10+U123)/S123*10</f>
        <v>0</v>
      </c>
      <c r="W123" s="30">
        <v>1</v>
      </c>
      <c r="X123" s="30"/>
      <c r="Y123" s="30"/>
      <c r="Z123" s="31">
        <f>SUM(X123*10+Y123)/W123*10</f>
        <v>0</v>
      </c>
      <c r="AA123" s="30">
        <v>1</v>
      </c>
      <c r="AB123" s="30"/>
      <c r="AC123" s="30"/>
      <c r="AD123" s="31">
        <f>SUM(AB123*10+AC123)/AA123*10</f>
        <v>0</v>
      </c>
      <c r="AE123" s="30">
        <v>1</v>
      </c>
      <c r="AF123" s="30"/>
      <c r="AG123" s="30"/>
      <c r="AH123" s="31">
        <f>SUM(AF123*10+AG123)/AE123*10</f>
        <v>0</v>
      </c>
      <c r="AI123" s="30">
        <v>1</v>
      </c>
      <c r="AJ123" s="30"/>
      <c r="AK123" s="30"/>
      <c r="AL123" s="31">
        <f>SUM(AJ123*10+AK123)/AI123*10</f>
        <v>0</v>
      </c>
      <c r="AM123" s="30">
        <v>1</v>
      </c>
      <c r="AN123" s="30"/>
      <c r="AO123" s="30"/>
      <c r="AP123" s="31">
        <f>SUM(AN123*10+AO123)/AM123*10</f>
        <v>0</v>
      </c>
      <c r="AQ123" s="30">
        <v>1</v>
      </c>
      <c r="AR123" s="30"/>
      <c r="AS123" s="30"/>
      <c r="AT123" s="31">
        <f>SUM(AR123*10+AS123)/AQ123*10</f>
        <v>0</v>
      </c>
      <c r="AU123" s="30">
        <v>1</v>
      </c>
      <c r="AV123" s="30"/>
      <c r="AW123" s="30"/>
      <c r="AX123" s="31">
        <f>SUM(AV123*10+AW123)/AU123*10</f>
        <v>0</v>
      </c>
      <c r="AY123" s="33">
        <f>IF(G123&lt;250,0,IF(G123&lt;500,250,IF(G123&lt;750,"500",IF(G123&lt;1000,750,IF(G123&lt;1500,1000,IF(G123&lt;2000,1500,IF(G123&lt;2500,2000,IF(G123&lt;3000,2500,3000))))))))</f>
        <v>0</v>
      </c>
      <c r="AZ123" s="34">
        <v>0</v>
      </c>
      <c r="BA123" s="6">
        <f>AY123-AZ123</f>
        <v>0</v>
      </c>
      <c r="BB123" s="33" t="str">
        <f>IF(BA123=0,"geen actie",CONCATENATE("diploma uitschrijven: ",AY123," punten"))</f>
        <v>geen actie</v>
      </c>
      <c r="BC123" s="3">
        <v>123</v>
      </c>
    </row>
    <row r="124" spans="1:55" s="59" customFormat="1" ht="15.45" hidden="1" customHeight="1" x14ac:dyDescent="0.3">
      <c r="A124" s="3">
        <v>5</v>
      </c>
      <c r="B124" s="3" t="str">
        <f>IF(A124=BC124,"v","x")</f>
        <v>v</v>
      </c>
      <c r="C124" s="157"/>
      <c r="D124" s="160"/>
      <c r="E124" s="6"/>
      <c r="F124" s="6"/>
      <c r="G124" s="33"/>
      <c r="H124" s="6"/>
      <c r="I124" s="137">
        <f>2018-H124</f>
        <v>2018</v>
      </c>
      <c r="J124" s="17"/>
      <c r="K124" s="30">
        <v>1</v>
      </c>
      <c r="L124" s="30"/>
      <c r="M124" s="30"/>
      <c r="N124" s="31">
        <f>SUM(L124*10+M124)/K124*10</f>
        <v>0</v>
      </c>
      <c r="O124" s="30">
        <v>1</v>
      </c>
      <c r="P124" s="30"/>
      <c r="Q124" s="30"/>
      <c r="R124" s="31">
        <f>SUM(P124*10+Q124)/O124*10</f>
        <v>0</v>
      </c>
      <c r="S124" s="30">
        <v>1</v>
      </c>
      <c r="T124" s="30"/>
      <c r="U124" s="30"/>
      <c r="V124" s="31">
        <f>SUM(T124*10+U124)/S124*10</f>
        <v>0</v>
      </c>
      <c r="W124" s="30">
        <v>1</v>
      </c>
      <c r="X124" s="30"/>
      <c r="Y124" s="30"/>
      <c r="Z124" s="31">
        <f>SUM(X124*10+Y124)/W124*10</f>
        <v>0</v>
      </c>
      <c r="AA124" s="30">
        <v>1</v>
      </c>
      <c r="AB124" s="30"/>
      <c r="AC124" s="30"/>
      <c r="AD124" s="31">
        <f>SUM(AB124*10+AC124)/AA124*10</f>
        <v>0</v>
      </c>
      <c r="AE124" s="30">
        <v>1</v>
      </c>
      <c r="AF124" s="30"/>
      <c r="AG124" s="30"/>
      <c r="AH124" s="31">
        <f>SUM(AF124*10+AG124)/AE124*10</f>
        <v>0</v>
      </c>
      <c r="AI124" s="30">
        <v>1</v>
      </c>
      <c r="AJ124" s="30"/>
      <c r="AK124" s="30"/>
      <c r="AL124" s="31">
        <f>SUM(AJ124*10+AK124)/AI124*10</f>
        <v>0</v>
      </c>
      <c r="AM124" s="30">
        <v>1</v>
      </c>
      <c r="AN124" s="30"/>
      <c r="AO124" s="30"/>
      <c r="AP124" s="31">
        <f>SUM(AN124*10+AO124)/AM124*10</f>
        <v>0</v>
      </c>
      <c r="AQ124" s="30">
        <v>1</v>
      </c>
      <c r="AR124" s="30"/>
      <c r="AS124" s="30"/>
      <c r="AT124" s="31">
        <f>SUM(AR124*10+AS124)/AQ124*10</f>
        <v>0</v>
      </c>
      <c r="AU124" s="30">
        <v>1</v>
      </c>
      <c r="AV124" s="30"/>
      <c r="AW124" s="30"/>
      <c r="AX124" s="31">
        <f>SUM(AV124*10+AW124)/AU124*10</f>
        <v>0</v>
      </c>
      <c r="AY124" s="33">
        <f>IF(G124&lt;250,0,IF(G124&lt;500,250,IF(G124&lt;750,"500",IF(G124&lt;1000,750,IF(G124&lt;1500,1000,IF(G124&lt;2000,1500,IF(G124&lt;2500,2000,IF(G124&lt;3000,2500,3000))))))))</f>
        <v>0</v>
      </c>
      <c r="AZ124" s="34">
        <v>0</v>
      </c>
      <c r="BA124" s="6">
        <f>AY124-AZ124</f>
        <v>0</v>
      </c>
      <c r="BB124" s="33" t="str">
        <f>IF(BA124=0,"geen actie",CONCATENATE("diploma uitschrijven: ",AY124," punten"))</f>
        <v>geen actie</v>
      </c>
      <c r="BC124" s="3">
        <v>5</v>
      </c>
    </row>
    <row r="125" spans="1:55" ht="15" hidden="1" thickBot="1" x14ac:dyDescent="0.35">
      <c r="D125" s="56"/>
      <c r="M125" s="161">
        <f>COUNTA(M2:M124,"&gt;1")  -  1</f>
        <v>5</v>
      </c>
      <c r="Q125" s="161">
        <f>COUNTA(Q2:Q124,"&gt;1")  -  1</f>
        <v>8</v>
      </c>
      <c r="U125" s="161">
        <f>COUNTA(U2:U124,"&gt;1")  -  1</f>
        <v>9</v>
      </c>
      <c r="Y125" s="161">
        <f>COUNTA(Y2:Y124,"&gt;1")  -  1</f>
        <v>7</v>
      </c>
      <c r="AC125" s="161">
        <f>COUNTA(AC2:AC124,"&gt;1")  -  1</f>
        <v>0</v>
      </c>
      <c r="AG125" s="161">
        <f>COUNTA(AG2:AG124,"&gt;1")  -  1</f>
        <v>0</v>
      </c>
      <c r="AK125" s="162">
        <f>COUNTA(AK2:AK124,"&gt;1")  -  1</f>
        <v>0</v>
      </c>
      <c r="AO125" s="162">
        <f>COUNTA(AO2:AO124,"&gt;1")  -  1</f>
        <v>0</v>
      </c>
      <c r="AS125" s="162">
        <f>COUNTA(AS2:AS124,"&gt;1")  -  1</f>
        <v>0</v>
      </c>
      <c r="AW125" s="162">
        <f>COUNTA(AW2:AW124,"&gt;1")  -  1</f>
        <v>0</v>
      </c>
      <c r="AZ125" s="35"/>
    </row>
  </sheetData>
  <autoFilter ref="A1:BC125" xr:uid="{00000000-0009-0000-0000-000008000000}">
    <sortState xmlns:xlrd2="http://schemas.microsoft.com/office/spreadsheetml/2017/richdata2" ref="A2:BC125">
      <sortCondition ref="D2:D125"/>
    </sortState>
  </autoFilter>
  <conditionalFormatting sqref="AY58:BA58">
    <cfRule type="expression" dxfId="214" priority="6">
      <formula>NOT(ISERROR(SEARCH("diploma",AY58)))</formula>
    </cfRule>
    <cfRule type="expression" dxfId="213" priority="7">
      <formula>NOT(ISERROR(SEARCH("diploma",AY58)))</formula>
    </cfRule>
  </conditionalFormatting>
  <conditionalFormatting sqref="BB58">
    <cfRule type="expression" dxfId="212" priority="8">
      <formula>NOT(ISERROR(SEARCH("geen actie",BB58)))</formula>
    </cfRule>
    <cfRule type="expression" dxfId="211" priority="9">
      <formula>NOT(ISERROR(SEARCH("diploma uitschrijven",BB58)))</formula>
    </cfRule>
  </conditionalFormatting>
  <conditionalFormatting sqref="I1:I14 I17:I125">
    <cfRule type="cellIs" dxfId="210" priority="10" operator="between">
      <formula>13</formula>
      <formula>20</formula>
    </cfRule>
  </conditionalFormatting>
  <conditionalFormatting sqref="AY59:BA124 AY2:BA57">
    <cfRule type="expression" dxfId="209" priority="12">
      <formula>NOT(ISERROR(SEARCH("diploma",AY2)))</formula>
    </cfRule>
    <cfRule type="expression" dxfId="208" priority="13">
      <formula>NOT(ISERROR(SEARCH("diploma",AY2)))</formula>
    </cfRule>
  </conditionalFormatting>
  <conditionalFormatting sqref="BB59:BB124 BB2:BB57">
    <cfRule type="expression" dxfId="207" priority="14">
      <formula>NOT(ISERROR(SEARCH("geen actie",BB2)))</formula>
    </cfRule>
    <cfRule type="expression" dxfId="206" priority="15">
      <formula>NOT(ISERROR(SEARCH("diploma uitschrijven",BB2)))</formula>
    </cfRule>
  </conditionalFormatting>
  <conditionalFormatting sqref="B2:B124">
    <cfRule type="cellIs" dxfId="205" priority="16" operator="equal">
      <formula>"v"</formula>
    </cfRule>
    <cfRule type="cellIs" dxfId="204" priority="17" operator="equal">
      <formula>"x"</formula>
    </cfRule>
  </conditionalFormatting>
  <conditionalFormatting sqref="O1">
    <cfRule type="cellIs" dxfId="203" priority="19" operator="between">
      <formula>0</formula>
      <formula>200</formula>
    </cfRule>
  </conditionalFormatting>
  <conditionalFormatting sqref="U1">
    <cfRule type="cellIs" dxfId="202" priority="20" operator="between">
      <formula>1</formula>
      <formula>200</formula>
    </cfRule>
  </conditionalFormatting>
  <conditionalFormatting sqref="S1">
    <cfRule type="cellIs" dxfId="201" priority="21" operator="between">
      <formula>0</formula>
      <formula>200</formula>
    </cfRule>
  </conditionalFormatting>
  <conditionalFormatting sqref="W1">
    <cfRule type="cellIs" dxfId="200" priority="22" operator="between">
      <formula>0</formula>
      <formula>200</formula>
    </cfRule>
  </conditionalFormatting>
  <conditionalFormatting sqref="AA1">
    <cfRule type="cellIs" dxfId="199" priority="23" operator="between">
      <formula>0</formula>
      <formula>200</formula>
    </cfRule>
  </conditionalFormatting>
  <conditionalFormatting sqref="AE1">
    <cfRule type="cellIs" dxfId="198" priority="24" operator="between">
      <formula>0</formula>
      <formula>200</formula>
    </cfRule>
  </conditionalFormatting>
  <conditionalFormatting sqref="AI1">
    <cfRule type="cellIs" dxfId="197" priority="25" operator="between">
      <formula>0</formula>
      <formula>200</formula>
    </cfRule>
  </conditionalFormatting>
  <conditionalFormatting sqref="AM1">
    <cfRule type="cellIs" dxfId="196" priority="26" operator="between">
      <formula>0</formula>
      <formula>200</formula>
    </cfRule>
  </conditionalFormatting>
  <conditionalFormatting sqref="AQ1">
    <cfRule type="cellIs" dxfId="195" priority="27" operator="between">
      <formula>0</formula>
      <formula>200</formula>
    </cfRule>
  </conditionalFormatting>
  <conditionalFormatting sqref="AU1">
    <cfRule type="cellIs" dxfId="194" priority="28" operator="between">
      <formula>0</formula>
      <formula>200</formula>
    </cfRule>
  </conditionalFormatting>
  <conditionalFormatting sqref="I2:I14 I17:I124">
    <cfRule type="cellIs" dxfId="193" priority="29" operator="equal">
      <formula>2018</formula>
    </cfRule>
  </conditionalFormatting>
  <conditionalFormatting sqref="N1:N1048576 R1:R1048576">
    <cfRule type="cellIs" dxfId="192" priority="30" operator="greaterThan">
      <formula>150</formula>
    </cfRule>
  </conditionalFormatting>
  <conditionalFormatting sqref="V1:V1048576 Z1:Z1048576 AD1:AD1048576 AH1:AH1048576">
    <cfRule type="cellIs" dxfId="191" priority="31" operator="greaterThan">
      <formula>150</formula>
    </cfRule>
  </conditionalFormatting>
  <conditionalFormatting sqref="AL1:AL1048576 AP1:AP1048576 AT1:AT1048576 AX1:AX1048576">
    <cfRule type="cellIs" dxfId="190" priority="32" operator="greaterThan">
      <formula>150</formula>
    </cfRule>
  </conditionalFormatting>
  <conditionalFormatting sqref="K1:AX1048576">
    <cfRule type="cellIs" dxfId="189" priority="33" operator="greaterThan">
      <formula>150</formula>
    </cfRule>
  </conditionalFormatting>
  <conditionalFormatting sqref="C15:C16">
    <cfRule type="cellIs" dxfId="188" priority="3" operator="equal">
      <formula>"ja"</formula>
    </cfRule>
  </conditionalFormatting>
  <conditionalFormatting sqref="I15:I16">
    <cfRule type="cellIs" dxfId="187" priority="5" operator="equal">
      <formula>2018</formula>
    </cfRule>
  </conditionalFormatting>
  <conditionalFormatting sqref="BB2:BB16">
    <cfRule type="containsText" dxfId="186" priority="2" operator="containsText" text="geen actie">
      <formula>NOT(ISERROR(SEARCH("geen actie",BB2)))</formula>
    </cfRule>
    <cfRule type="containsText" dxfId="185" priority="1" operator="containsText" text="diploma uitschrijven">
      <formula>NOT(ISERROR(SEARCH("diploma uitschrijven",BB2)))</formula>
    </cfRule>
  </conditionalFormatting>
  <pageMargins left="0.75" right="0.75" top="1" bottom="1" header="0.51180555555555496" footer="0.51180555555555496"/>
  <pageSetup paperSize="9" firstPageNumber="0" orientation="portrait" horizontalDpi="300" verticalDpi="300"/>
  <colBreaks count="1" manualBreakCount="1">
    <brk id="49" max="1048575" man="1"/>
  </col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K170"/>
  <sheetViews>
    <sheetView zoomScale="125" zoomScaleNormal="125" workbookViewId="0">
      <pane xSplit="12" ySplit="1" topLeftCell="M164" activePane="bottomRight" state="frozen"/>
      <selection activeCell="J12" sqref="J12"/>
      <selection pane="topRight" activeCell="J12" sqref="J12"/>
      <selection pane="bottomLeft" activeCell="J12" sqref="J12"/>
      <selection pane="bottomRight" activeCell="G178" sqref="G178"/>
    </sheetView>
  </sheetViews>
  <sheetFormatPr defaultColWidth="8.88671875" defaultRowHeight="14.4" x14ac:dyDescent="0.3"/>
  <cols>
    <col min="1" max="1" width="20.44140625" style="2" customWidth="1"/>
    <col min="2" max="2" width="14.33203125" style="2" customWidth="1"/>
    <col min="3" max="5" width="6.5546875" style="58" customWidth="1"/>
    <col min="6" max="6" width="11.6640625" style="58" customWidth="1"/>
    <col min="7" max="7" width="7.44140625" style="186" customWidth="1"/>
    <col min="8" max="8" width="5.6640625" style="58" customWidth="1"/>
    <col min="9" max="9" width="7.6640625" style="187" customWidth="1"/>
    <col min="10" max="10" width="8" style="188" customWidth="1"/>
    <col min="11" max="11" width="7.44140625" style="58" customWidth="1"/>
    <col min="12" max="12" width="7.6640625" style="35" customWidth="1"/>
    <col min="13" max="13" width="5.6640625" style="2" customWidth="1"/>
    <col min="14" max="14" width="6.33203125" style="2" customWidth="1"/>
    <col min="15" max="15" width="5.33203125" style="2" customWidth="1"/>
    <col min="16" max="16" width="5.6640625" style="2" customWidth="1"/>
    <col min="17" max="17" width="6" style="1" customWidth="1"/>
    <col min="18" max="18" width="6.33203125" style="2" customWidth="1"/>
    <col min="19" max="19" width="4.6640625" style="1" customWidth="1"/>
    <col min="20" max="20" width="7.6640625" style="2" customWidth="1"/>
    <col min="21" max="21" width="7" style="1" customWidth="1"/>
    <col min="22" max="22" width="7.44140625" style="1" customWidth="1"/>
    <col min="23" max="239" width="11.44140625" style="1" customWidth="1"/>
    <col min="240" max="240" width="20.44140625" style="1" customWidth="1"/>
    <col min="241" max="241" width="14.33203125" style="1" customWidth="1"/>
    <col min="242" max="242" width="11.6640625" style="1" customWidth="1"/>
    <col min="243" max="243" width="7.44140625" style="1" customWidth="1"/>
    <col min="244" max="244" width="5.6640625" style="1" customWidth="1"/>
    <col min="245" max="245" width="6" style="1" customWidth="1"/>
    <col min="246" max="246" width="8" style="1" customWidth="1"/>
    <col min="247" max="247" width="7.44140625" style="1" customWidth="1"/>
    <col min="248" max="248" width="7.6640625" style="1" customWidth="1"/>
    <col min="249" max="257" width="4.6640625" style="1" customWidth="1"/>
    <col min="258" max="258" width="5.44140625" style="1" customWidth="1"/>
    <col min="259" max="495" width="11.44140625" style="1" customWidth="1"/>
    <col min="496" max="496" width="20.44140625" style="1" customWidth="1"/>
    <col min="497" max="497" width="14.33203125" style="1" customWidth="1"/>
    <col min="498" max="498" width="11.6640625" style="1" customWidth="1"/>
    <col min="499" max="499" width="7.44140625" style="1" customWidth="1"/>
    <col min="500" max="500" width="5.6640625" style="1" customWidth="1"/>
    <col min="501" max="501" width="6" style="1" customWidth="1"/>
    <col min="502" max="502" width="8" style="1" customWidth="1"/>
    <col min="503" max="503" width="7.44140625" style="1" customWidth="1"/>
    <col min="504" max="504" width="7.6640625" style="1" customWidth="1"/>
    <col min="505" max="513" width="4.6640625" style="1" customWidth="1"/>
    <col min="514" max="514" width="5.44140625" style="1" customWidth="1"/>
    <col min="515" max="751" width="11.44140625" style="1" customWidth="1"/>
    <col min="752" max="752" width="20.44140625" style="1" customWidth="1"/>
    <col min="753" max="753" width="14.33203125" style="1" customWidth="1"/>
    <col min="754" max="754" width="11.6640625" style="1" customWidth="1"/>
    <col min="755" max="755" width="7.44140625" style="1" customWidth="1"/>
    <col min="756" max="756" width="5.6640625" style="1" customWidth="1"/>
    <col min="757" max="757" width="6" style="1" customWidth="1"/>
    <col min="758" max="758" width="8" style="1" customWidth="1"/>
    <col min="759" max="759" width="7.44140625" style="1" customWidth="1"/>
    <col min="760" max="760" width="7.6640625" style="1" customWidth="1"/>
    <col min="761" max="769" width="4.6640625" style="1" customWidth="1"/>
    <col min="770" max="770" width="5.44140625" style="1" customWidth="1"/>
    <col min="771" max="1007" width="11.44140625" style="1" customWidth="1"/>
    <col min="1008" max="1008" width="20.44140625" style="1" customWidth="1"/>
    <col min="1009" max="1009" width="14.33203125" style="1" customWidth="1"/>
    <col min="1010" max="1010" width="11.6640625" style="1" customWidth="1"/>
    <col min="1011" max="1011" width="7.44140625" style="1" customWidth="1"/>
    <col min="1012" max="1012" width="5.6640625" style="1" customWidth="1"/>
    <col min="1013" max="1013" width="6" style="1" customWidth="1"/>
    <col min="1014" max="1014" width="8" style="1" customWidth="1"/>
    <col min="1015" max="1015" width="7.44140625" style="1" customWidth="1"/>
    <col min="1016" max="1016" width="7.6640625" style="1" customWidth="1"/>
    <col min="1017" max="1025" width="4.6640625" style="1" customWidth="1"/>
    <col min="1026" max="16384" width="8.88671875" style="9"/>
  </cols>
  <sheetData>
    <row r="1" spans="1:22" ht="60" customHeight="1" x14ac:dyDescent="0.3">
      <c r="A1" s="163" t="s">
        <v>34</v>
      </c>
      <c r="B1" s="164" t="s">
        <v>36</v>
      </c>
      <c r="C1" s="165" t="s">
        <v>322</v>
      </c>
      <c r="D1" s="165" t="s">
        <v>323</v>
      </c>
      <c r="E1" s="165" t="s">
        <v>324</v>
      </c>
      <c r="F1" s="165" t="s">
        <v>325</v>
      </c>
      <c r="G1" s="166" t="s">
        <v>326</v>
      </c>
      <c r="H1" s="165" t="s">
        <v>327</v>
      </c>
      <c r="I1" s="167" t="s">
        <v>328</v>
      </c>
      <c r="J1" s="168" t="s">
        <v>329</v>
      </c>
      <c r="K1" s="165" t="s">
        <v>330</v>
      </c>
      <c r="L1" s="169" t="s">
        <v>331</v>
      </c>
      <c r="M1" s="170" t="s">
        <v>11</v>
      </c>
      <c r="N1" s="170" t="s">
        <v>13</v>
      </c>
      <c r="O1" s="171" t="s">
        <v>15</v>
      </c>
      <c r="P1" s="172" t="s">
        <v>17</v>
      </c>
      <c r="Q1" s="172" t="s">
        <v>19</v>
      </c>
      <c r="R1" s="172" t="s">
        <v>21</v>
      </c>
      <c r="S1" s="173" t="s">
        <v>13</v>
      </c>
      <c r="T1" s="174" t="s">
        <v>11</v>
      </c>
      <c r="U1" s="175" t="s">
        <v>332</v>
      </c>
      <c r="V1" s="174" t="s">
        <v>27</v>
      </c>
    </row>
    <row r="2" spans="1:22" ht="26.25" customHeight="1" x14ac:dyDescent="0.3">
      <c r="A2" s="27" t="s">
        <v>333</v>
      </c>
      <c r="B2" s="27" t="s">
        <v>292</v>
      </c>
      <c r="C2" s="6"/>
      <c r="D2" s="6"/>
      <c r="E2" s="6" t="s">
        <v>334</v>
      </c>
      <c r="F2" s="6"/>
      <c r="G2" s="176"/>
      <c r="H2" s="114"/>
      <c r="I2" s="177">
        <f t="shared" ref="I2:I65" si="0">J2+K2</f>
        <v>600</v>
      </c>
      <c r="J2" s="178">
        <v>600</v>
      </c>
      <c r="K2" s="179">
        <f t="shared" ref="K2:K65" si="1">L2*150</f>
        <v>0</v>
      </c>
      <c r="L2" s="180">
        <f t="shared" ref="L2:L65" si="2">SUM(M2:V2)</f>
        <v>0</v>
      </c>
      <c r="M2" s="181"/>
      <c r="N2" s="3"/>
      <c r="O2" s="3"/>
      <c r="P2" s="3"/>
      <c r="Q2" s="8"/>
      <c r="R2" s="3"/>
      <c r="S2" s="8"/>
      <c r="T2" s="3"/>
      <c r="U2" s="182"/>
      <c r="V2" s="3"/>
    </row>
    <row r="3" spans="1:22" x14ac:dyDescent="0.3">
      <c r="A3" s="27" t="s">
        <v>335</v>
      </c>
      <c r="B3" s="27" t="s">
        <v>189</v>
      </c>
      <c r="C3" s="6" t="s">
        <v>336</v>
      </c>
      <c r="D3" s="6"/>
      <c r="E3" s="6"/>
      <c r="F3" s="6"/>
      <c r="G3" s="176"/>
      <c r="H3" s="114"/>
      <c r="I3" s="177">
        <f t="shared" si="0"/>
        <v>0</v>
      </c>
      <c r="J3" s="178">
        <v>0</v>
      </c>
      <c r="K3" s="179">
        <f t="shared" si="1"/>
        <v>0</v>
      </c>
      <c r="L3" s="180">
        <f t="shared" si="2"/>
        <v>0</v>
      </c>
      <c r="M3" s="3"/>
      <c r="N3" s="3"/>
      <c r="O3" s="3"/>
      <c r="P3" s="3"/>
      <c r="Q3" s="8"/>
      <c r="R3" s="3"/>
      <c r="S3" s="8"/>
      <c r="T3" s="3"/>
      <c r="U3" s="182"/>
      <c r="V3" s="3"/>
    </row>
    <row r="4" spans="1:22" x14ac:dyDescent="0.3">
      <c r="A4" s="27" t="s">
        <v>337</v>
      </c>
      <c r="B4" s="27" t="s">
        <v>338</v>
      </c>
      <c r="C4" s="6"/>
      <c r="D4" s="6" t="s">
        <v>339</v>
      </c>
      <c r="E4" s="6"/>
      <c r="F4" s="6"/>
      <c r="G4" s="176"/>
      <c r="H4" s="114"/>
      <c r="I4" s="177">
        <f t="shared" si="0"/>
        <v>0</v>
      </c>
      <c r="J4" s="178"/>
      <c r="K4" s="179">
        <f t="shared" si="1"/>
        <v>0</v>
      </c>
      <c r="L4" s="180">
        <f t="shared" si="2"/>
        <v>0</v>
      </c>
      <c r="M4" s="3"/>
      <c r="N4" s="3"/>
      <c r="O4" s="3"/>
      <c r="P4" s="3"/>
      <c r="Q4" s="8"/>
      <c r="R4" s="3"/>
      <c r="S4" s="8"/>
      <c r="T4" s="3"/>
      <c r="U4" s="182"/>
      <c r="V4" s="3"/>
    </row>
    <row r="5" spans="1:22" x14ac:dyDescent="0.3">
      <c r="A5" s="27" t="s">
        <v>340</v>
      </c>
      <c r="B5" s="27" t="s">
        <v>193</v>
      </c>
      <c r="C5" s="6"/>
      <c r="D5" s="6" t="s">
        <v>339</v>
      </c>
      <c r="E5" s="6"/>
      <c r="F5" s="6"/>
      <c r="G5" s="176"/>
      <c r="H5" s="114"/>
      <c r="I5" s="177">
        <f t="shared" si="0"/>
        <v>150</v>
      </c>
      <c r="J5" s="178">
        <v>150</v>
      </c>
      <c r="K5" s="179">
        <f t="shared" si="1"/>
        <v>0</v>
      </c>
      <c r="L5" s="180">
        <f t="shared" si="2"/>
        <v>0</v>
      </c>
      <c r="M5" s="3"/>
      <c r="N5" s="3"/>
      <c r="O5" s="3"/>
      <c r="P5" s="3"/>
      <c r="Q5" s="8"/>
      <c r="R5" s="3"/>
      <c r="S5" s="8"/>
      <c r="T5" s="3"/>
      <c r="U5" s="182"/>
      <c r="V5" s="3"/>
    </row>
    <row r="6" spans="1:22" x14ac:dyDescent="0.3">
      <c r="A6" s="27" t="s">
        <v>341</v>
      </c>
      <c r="B6" s="27" t="s">
        <v>292</v>
      </c>
      <c r="C6" s="3"/>
      <c r="D6" s="3"/>
      <c r="E6" s="3" t="s">
        <v>334</v>
      </c>
      <c r="F6" s="3"/>
      <c r="G6" s="176"/>
      <c r="H6" s="114"/>
      <c r="I6" s="177">
        <f t="shared" si="0"/>
        <v>0</v>
      </c>
      <c r="J6" s="178"/>
      <c r="K6" s="179">
        <f t="shared" si="1"/>
        <v>0</v>
      </c>
      <c r="L6" s="180">
        <f t="shared" si="2"/>
        <v>0</v>
      </c>
      <c r="M6" s="3"/>
      <c r="N6" s="3"/>
      <c r="O6" s="3"/>
      <c r="P6" s="3"/>
      <c r="Q6" s="8"/>
      <c r="R6" s="3"/>
      <c r="S6" s="8"/>
      <c r="T6" s="3"/>
      <c r="U6" s="182"/>
      <c r="V6" s="3"/>
    </row>
    <row r="7" spans="1:22" x14ac:dyDescent="0.3">
      <c r="A7" s="27" t="s">
        <v>342</v>
      </c>
      <c r="B7" s="27" t="s">
        <v>186</v>
      </c>
      <c r="C7" s="6"/>
      <c r="D7" s="6"/>
      <c r="E7" s="6" t="s">
        <v>334</v>
      </c>
      <c r="F7" s="6"/>
      <c r="G7" s="176"/>
      <c r="H7" s="114"/>
      <c r="I7" s="177">
        <f t="shared" si="0"/>
        <v>0</v>
      </c>
      <c r="J7" s="178">
        <v>0</v>
      </c>
      <c r="K7" s="179">
        <f t="shared" si="1"/>
        <v>0</v>
      </c>
      <c r="L7" s="180">
        <f t="shared" si="2"/>
        <v>0</v>
      </c>
      <c r="M7" s="3"/>
      <c r="N7" s="3"/>
      <c r="O7" s="3"/>
      <c r="P7" s="3"/>
      <c r="Q7" s="8"/>
      <c r="R7" s="3"/>
      <c r="S7" s="8"/>
      <c r="T7" s="3"/>
      <c r="U7" s="182"/>
      <c r="V7" s="3"/>
    </row>
    <row r="8" spans="1:22" x14ac:dyDescent="0.3">
      <c r="A8" s="27" t="s">
        <v>343</v>
      </c>
      <c r="B8" s="27" t="s">
        <v>284</v>
      </c>
      <c r="C8" s="6"/>
      <c r="D8" s="6"/>
      <c r="E8" s="6" t="s">
        <v>334</v>
      </c>
      <c r="F8" s="6"/>
      <c r="G8" s="176"/>
      <c r="H8" s="114"/>
      <c r="I8" s="177">
        <f t="shared" si="0"/>
        <v>2400</v>
      </c>
      <c r="J8" s="178">
        <v>2400</v>
      </c>
      <c r="K8" s="179">
        <f t="shared" si="1"/>
        <v>0</v>
      </c>
      <c r="L8" s="180">
        <f t="shared" si="2"/>
        <v>0</v>
      </c>
      <c r="M8" s="3"/>
      <c r="N8" s="3"/>
      <c r="O8" s="3"/>
      <c r="P8" s="3"/>
      <c r="Q8" s="8"/>
      <c r="R8" s="3"/>
      <c r="S8" s="8"/>
      <c r="T8" s="3"/>
      <c r="U8" s="182"/>
      <c r="V8" s="3"/>
    </row>
    <row r="9" spans="1:22" x14ac:dyDescent="0.3">
      <c r="A9" s="27" t="s">
        <v>344</v>
      </c>
      <c r="B9" s="27" t="s">
        <v>68</v>
      </c>
      <c r="C9" s="6"/>
      <c r="D9" s="6"/>
      <c r="E9" s="6" t="s">
        <v>334</v>
      </c>
      <c r="F9" s="6"/>
      <c r="G9" s="176" t="s">
        <v>334</v>
      </c>
      <c r="H9" s="114">
        <v>1</v>
      </c>
      <c r="I9" s="177">
        <f t="shared" si="0"/>
        <v>1650</v>
      </c>
      <c r="J9" s="178">
        <v>1650</v>
      </c>
      <c r="K9" s="179">
        <f t="shared" si="1"/>
        <v>0</v>
      </c>
      <c r="L9" s="180">
        <f t="shared" si="2"/>
        <v>0</v>
      </c>
      <c r="M9" s="3"/>
      <c r="N9" s="3"/>
      <c r="O9" s="3"/>
      <c r="P9" s="3"/>
      <c r="Q9" s="8"/>
      <c r="R9" s="3"/>
      <c r="S9" s="8"/>
      <c r="T9" s="3"/>
      <c r="U9" s="182"/>
      <c r="V9" s="3"/>
    </row>
    <row r="10" spans="1:22" x14ac:dyDescent="0.3">
      <c r="A10" s="27" t="s">
        <v>345</v>
      </c>
      <c r="B10" s="27" t="s">
        <v>197</v>
      </c>
      <c r="C10" s="3"/>
      <c r="D10" s="3" t="s">
        <v>339</v>
      </c>
      <c r="E10" s="3"/>
      <c r="F10" s="3"/>
      <c r="G10" s="176"/>
      <c r="H10" s="114"/>
      <c r="I10" s="177">
        <f t="shared" si="0"/>
        <v>0</v>
      </c>
      <c r="J10" s="178">
        <v>0</v>
      </c>
      <c r="K10" s="179">
        <f t="shared" si="1"/>
        <v>0</v>
      </c>
      <c r="L10" s="180">
        <f t="shared" si="2"/>
        <v>0</v>
      </c>
      <c r="M10" s="3"/>
      <c r="N10" s="3"/>
      <c r="O10" s="3"/>
      <c r="P10" s="3"/>
      <c r="Q10" s="8"/>
      <c r="R10" s="3"/>
      <c r="S10" s="8"/>
      <c r="T10" s="3"/>
      <c r="U10" s="182"/>
      <c r="V10" s="3"/>
    </row>
    <row r="11" spans="1:22" x14ac:dyDescent="0.3">
      <c r="A11" s="27" t="s">
        <v>346</v>
      </c>
      <c r="B11" s="27" t="s">
        <v>103</v>
      </c>
      <c r="C11" s="6" t="s">
        <v>336</v>
      </c>
      <c r="D11" s="6" t="s">
        <v>339</v>
      </c>
      <c r="E11" s="6" t="s">
        <v>334</v>
      </c>
      <c r="F11" s="6"/>
      <c r="G11" s="176"/>
      <c r="H11" s="114"/>
      <c r="I11" s="177">
        <f t="shared" si="0"/>
        <v>0</v>
      </c>
      <c r="J11" s="178"/>
      <c r="K11" s="179">
        <f t="shared" si="1"/>
        <v>0</v>
      </c>
      <c r="L11" s="180">
        <f t="shared" si="2"/>
        <v>0</v>
      </c>
      <c r="M11" s="3"/>
      <c r="N11" s="3"/>
      <c r="O11" s="3"/>
      <c r="P11" s="3"/>
      <c r="Q11" s="8"/>
      <c r="R11" s="3"/>
      <c r="S11" s="8"/>
      <c r="T11" s="3"/>
      <c r="U11" s="182"/>
      <c r="V11" s="3"/>
    </row>
    <row r="12" spans="1:22" x14ac:dyDescent="0.3">
      <c r="A12" s="27" t="s">
        <v>347</v>
      </c>
      <c r="B12" s="27" t="s">
        <v>348</v>
      </c>
      <c r="C12" s="3" t="s">
        <v>336</v>
      </c>
      <c r="D12" s="3"/>
      <c r="E12" s="3"/>
      <c r="F12" s="3"/>
      <c r="G12" s="176"/>
      <c r="H12" s="114"/>
      <c r="I12" s="177">
        <f t="shared" si="0"/>
        <v>300</v>
      </c>
      <c r="J12" s="178">
        <v>300</v>
      </c>
      <c r="K12" s="179">
        <f t="shared" si="1"/>
        <v>0</v>
      </c>
      <c r="L12" s="180">
        <f t="shared" si="2"/>
        <v>0</v>
      </c>
      <c r="M12" s="3"/>
      <c r="N12" s="3"/>
      <c r="O12" s="3"/>
      <c r="P12" s="3"/>
      <c r="Q12" s="8"/>
      <c r="R12" s="3"/>
      <c r="S12" s="8"/>
      <c r="T12" s="3"/>
      <c r="U12" s="182"/>
      <c r="V12" s="3"/>
    </row>
    <row r="13" spans="1:22" x14ac:dyDescent="0.3">
      <c r="A13" s="27" t="s">
        <v>349</v>
      </c>
      <c r="B13" s="27" t="s">
        <v>63</v>
      </c>
      <c r="C13" s="6" t="s">
        <v>336</v>
      </c>
      <c r="D13" s="6" t="s">
        <v>339</v>
      </c>
      <c r="E13" s="6" t="s">
        <v>334</v>
      </c>
      <c r="F13" s="6"/>
      <c r="G13" s="176"/>
      <c r="H13" s="114"/>
      <c r="I13" s="177">
        <f t="shared" si="0"/>
        <v>1350</v>
      </c>
      <c r="J13" s="178">
        <v>900</v>
      </c>
      <c r="K13" s="179">
        <f t="shared" si="1"/>
        <v>450</v>
      </c>
      <c r="L13" s="180">
        <f t="shared" si="2"/>
        <v>3</v>
      </c>
      <c r="M13" s="3">
        <v>1</v>
      </c>
      <c r="N13" s="3"/>
      <c r="O13" s="3">
        <v>1</v>
      </c>
      <c r="P13" s="3">
        <v>1</v>
      </c>
      <c r="Q13" s="8"/>
      <c r="R13" s="3"/>
      <c r="S13" s="8"/>
      <c r="T13" s="3"/>
      <c r="U13" s="182"/>
      <c r="V13" s="3"/>
    </row>
    <row r="14" spans="1:22" x14ac:dyDescent="0.3">
      <c r="A14" s="27" t="s">
        <v>350</v>
      </c>
      <c r="B14" s="27" t="s">
        <v>315</v>
      </c>
      <c r="C14" s="3"/>
      <c r="D14" s="3"/>
      <c r="E14" s="3" t="s">
        <v>334</v>
      </c>
      <c r="F14" s="3"/>
      <c r="G14" s="176"/>
      <c r="H14" s="114"/>
      <c r="I14" s="177">
        <f t="shared" si="0"/>
        <v>600</v>
      </c>
      <c r="J14" s="178">
        <v>600</v>
      </c>
      <c r="K14" s="179">
        <f t="shared" si="1"/>
        <v>0</v>
      </c>
      <c r="L14" s="180">
        <f t="shared" si="2"/>
        <v>0</v>
      </c>
      <c r="M14" s="3"/>
      <c r="N14" s="3"/>
      <c r="O14" s="3"/>
      <c r="P14" s="3"/>
      <c r="Q14" s="8"/>
      <c r="R14" s="3"/>
      <c r="S14" s="8"/>
      <c r="T14" s="3"/>
      <c r="U14" s="182"/>
      <c r="V14" s="3"/>
    </row>
    <row r="15" spans="1:22" x14ac:dyDescent="0.3">
      <c r="A15" s="27" t="s">
        <v>351</v>
      </c>
      <c r="B15" s="27" t="s">
        <v>204</v>
      </c>
      <c r="C15" s="3"/>
      <c r="D15" s="3" t="s">
        <v>339</v>
      </c>
      <c r="E15" s="3"/>
      <c r="F15" s="3"/>
      <c r="G15" s="176"/>
      <c r="H15" s="114"/>
      <c r="I15" s="177">
        <f t="shared" si="0"/>
        <v>150</v>
      </c>
      <c r="J15" s="178">
        <v>150</v>
      </c>
      <c r="K15" s="179">
        <f t="shared" si="1"/>
        <v>0</v>
      </c>
      <c r="L15" s="180">
        <f t="shared" si="2"/>
        <v>0</v>
      </c>
      <c r="M15" s="3"/>
      <c r="N15" s="3"/>
      <c r="O15" s="3"/>
      <c r="P15" s="3"/>
      <c r="Q15" s="8"/>
      <c r="R15" s="3"/>
      <c r="S15" s="8"/>
      <c r="T15" s="3"/>
      <c r="U15" s="182"/>
      <c r="V15" s="3"/>
    </row>
    <row r="16" spans="1:22" x14ac:dyDescent="0.3">
      <c r="A16" s="27" t="s">
        <v>351</v>
      </c>
      <c r="B16" s="27" t="s">
        <v>204</v>
      </c>
      <c r="C16" s="6"/>
      <c r="D16" s="6" t="s">
        <v>339</v>
      </c>
      <c r="E16" s="6"/>
      <c r="F16" s="6"/>
      <c r="G16" s="176"/>
      <c r="H16" s="114"/>
      <c r="I16" s="177">
        <f t="shared" si="0"/>
        <v>300</v>
      </c>
      <c r="J16" s="178">
        <v>300</v>
      </c>
      <c r="K16" s="179">
        <f t="shared" si="1"/>
        <v>0</v>
      </c>
      <c r="L16" s="180">
        <f t="shared" si="2"/>
        <v>0</v>
      </c>
      <c r="M16" s="3"/>
      <c r="N16" s="3"/>
      <c r="O16" s="3"/>
      <c r="P16" s="3"/>
      <c r="Q16" s="8"/>
      <c r="R16" s="3"/>
      <c r="S16" s="8"/>
      <c r="T16" s="3"/>
      <c r="U16" s="182"/>
      <c r="V16" s="3"/>
    </row>
    <row r="17" spans="1:22" x14ac:dyDescent="0.3">
      <c r="A17" s="27" t="s">
        <v>352</v>
      </c>
      <c r="B17" s="27" t="s">
        <v>65</v>
      </c>
      <c r="C17" s="3"/>
      <c r="D17" s="3" t="s">
        <v>339</v>
      </c>
      <c r="E17" s="3"/>
      <c r="F17" s="3"/>
      <c r="G17" s="176"/>
      <c r="H17" s="114"/>
      <c r="I17" s="177">
        <f t="shared" si="0"/>
        <v>150</v>
      </c>
      <c r="J17" s="178">
        <v>150</v>
      </c>
      <c r="K17" s="179">
        <f t="shared" si="1"/>
        <v>0</v>
      </c>
      <c r="L17" s="180">
        <f t="shared" si="2"/>
        <v>0</v>
      </c>
      <c r="M17" s="3"/>
      <c r="N17" s="3"/>
      <c r="O17" s="3"/>
      <c r="P17" s="3"/>
      <c r="Q17" s="8"/>
      <c r="R17" s="3"/>
      <c r="S17" s="8"/>
      <c r="T17" s="3"/>
      <c r="U17" s="182"/>
      <c r="V17" s="3"/>
    </row>
    <row r="18" spans="1:22" x14ac:dyDescent="0.3">
      <c r="A18" s="27" t="s">
        <v>353</v>
      </c>
      <c r="B18" s="27" t="s">
        <v>284</v>
      </c>
      <c r="C18" s="3" t="s">
        <v>336</v>
      </c>
      <c r="D18" s="3"/>
      <c r="E18" s="3" t="s">
        <v>334</v>
      </c>
      <c r="F18" s="3"/>
      <c r="G18" s="176"/>
      <c r="H18" s="114"/>
      <c r="I18" s="177">
        <f t="shared" si="0"/>
        <v>600</v>
      </c>
      <c r="J18" s="178">
        <v>600</v>
      </c>
      <c r="K18" s="179">
        <f t="shared" si="1"/>
        <v>0</v>
      </c>
      <c r="L18" s="180">
        <f t="shared" si="2"/>
        <v>0</v>
      </c>
      <c r="M18" s="3"/>
      <c r="N18" s="3"/>
      <c r="O18" s="3"/>
      <c r="P18" s="3"/>
      <c r="Q18" s="8"/>
      <c r="R18" s="3"/>
      <c r="S18" s="8"/>
      <c r="T18" s="3"/>
      <c r="U18" s="182"/>
      <c r="V18" s="3"/>
    </row>
    <row r="19" spans="1:22" x14ac:dyDescent="0.3">
      <c r="A19" s="27" t="s">
        <v>354</v>
      </c>
      <c r="B19" s="27" t="s">
        <v>197</v>
      </c>
      <c r="C19" s="3"/>
      <c r="D19" s="3" t="s">
        <v>339</v>
      </c>
      <c r="E19" s="3" t="s">
        <v>334</v>
      </c>
      <c r="F19" s="3"/>
      <c r="G19" s="176"/>
      <c r="H19" s="114"/>
      <c r="I19" s="177">
        <f t="shared" si="0"/>
        <v>0</v>
      </c>
      <c r="J19" s="178">
        <v>0</v>
      </c>
      <c r="K19" s="179">
        <f t="shared" si="1"/>
        <v>0</v>
      </c>
      <c r="L19" s="180">
        <f t="shared" si="2"/>
        <v>0</v>
      </c>
      <c r="M19" s="3"/>
      <c r="N19" s="3"/>
      <c r="O19" s="3"/>
      <c r="P19" s="3"/>
      <c r="Q19" s="8"/>
      <c r="R19" s="3"/>
      <c r="S19" s="8"/>
      <c r="T19" s="3"/>
      <c r="U19" s="182"/>
      <c r="V19" s="3"/>
    </row>
    <row r="20" spans="1:22" x14ac:dyDescent="0.3">
      <c r="A20" s="27" t="s">
        <v>355</v>
      </c>
      <c r="B20" s="27" t="s">
        <v>189</v>
      </c>
      <c r="C20" s="6"/>
      <c r="D20" s="6" t="s">
        <v>339</v>
      </c>
      <c r="E20" s="6"/>
      <c r="F20" s="6"/>
      <c r="G20" s="176" t="s">
        <v>334</v>
      </c>
      <c r="H20" s="114">
        <v>1</v>
      </c>
      <c r="I20" s="177">
        <f t="shared" si="0"/>
        <v>450</v>
      </c>
      <c r="J20" s="178">
        <v>450</v>
      </c>
      <c r="K20" s="179">
        <f t="shared" si="1"/>
        <v>0</v>
      </c>
      <c r="L20" s="180">
        <f t="shared" si="2"/>
        <v>0</v>
      </c>
      <c r="M20" s="3"/>
      <c r="N20" s="3"/>
      <c r="O20" s="3"/>
      <c r="P20" s="3"/>
      <c r="Q20" s="8"/>
      <c r="R20" s="3"/>
      <c r="S20" s="8"/>
      <c r="T20" s="3"/>
      <c r="U20" s="182"/>
      <c r="V20" s="3"/>
    </row>
    <row r="21" spans="1:22" x14ac:dyDescent="0.3">
      <c r="A21" s="27" t="s">
        <v>356</v>
      </c>
      <c r="B21" s="27" t="s">
        <v>186</v>
      </c>
      <c r="C21" s="6"/>
      <c r="D21" s="6"/>
      <c r="E21" s="6" t="s">
        <v>334</v>
      </c>
      <c r="F21" s="6"/>
      <c r="G21" s="176"/>
      <c r="H21" s="114"/>
      <c r="I21" s="177">
        <f t="shared" si="0"/>
        <v>0</v>
      </c>
      <c r="J21" s="178">
        <v>0</v>
      </c>
      <c r="K21" s="179">
        <f t="shared" si="1"/>
        <v>0</v>
      </c>
      <c r="L21" s="180">
        <f t="shared" si="2"/>
        <v>0</v>
      </c>
      <c r="M21" s="3"/>
      <c r="N21" s="3"/>
      <c r="O21" s="3"/>
      <c r="P21" s="3"/>
      <c r="Q21" s="8"/>
      <c r="R21" s="3"/>
      <c r="S21" s="8"/>
      <c r="T21" s="3"/>
      <c r="U21" s="182"/>
      <c r="V21" s="3"/>
    </row>
    <row r="22" spans="1:22" x14ac:dyDescent="0.3">
      <c r="A22" s="27" t="s">
        <v>357</v>
      </c>
      <c r="B22" s="27" t="s">
        <v>338</v>
      </c>
      <c r="C22" s="6" t="s">
        <v>336</v>
      </c>
      <c r="D22" s="6"/>
      <c r="E22" s="6"/>
      <c r="F22" s="6"/>
      <c r="G22" s="176"/>
      <c r="H22" s="114"/>
      <c r="I22" s="177">
        <f t="shared" si="0"/>
        <v>300</v>
      </c>
      <c r="J22" s="178">
        <v>300</v>
      </c>
      <c r="K22" s="179">
        <f t="shared" si="1"/>
        <v>0</v>
      </c>
      <c r="L22" s="180">
        <f t="shared" si="2"/>
        <v>0</v>
      </c>
      <c r="M22" s="3"/>
      <c r="N22" s="3"/>
      <c r="O22" s="3"/>
      <c r="P22" s="3"/>
      <c r="Q22" s="8"/>
      <c r="R22" s="3"/>
      <c r="S22" s="8"/>
      <c r="T22" s="3"/>
      <c r="U22" s="182"/>
      <c r="V22" s="3"/>
    </row>
    <row r="23" spans="1:22" x14ac:dyDescent="0.3">
      <c r="A23" s="27" t="s">
        <v>358</v>
      </c>
      <c r="B23" s="27" t="s">
        <v>359</v>
      </c>
      <c r="C23" s="3"/>
      <c r="D23" s="3" t="s">
        <v>339</v>
      </c>
      <c r="E23" s="3"/>
      <c r="F23" s="3"/>
      <c r="G23" s="176"/>
      <c r="H23" s="114"/>
      <c r="I23" s="177">
        <f t="shared" si="0"/>
        <v>150</v>
      </c>
      <c r="J23" s="178">
        <v>150</v>
      </c>
      <c r="K23" s="179">
        <f t="shared" si="1"/>
        <v>0</v>
      </c>
      <c r="L23" s="180">
        <f t="shared" si="2"/>
        <v>0</v>
      </c>
      <c r="M23" s="3"/>
      <c r="N23" s="3"/>
      <c r="O23" s="3"/>
      <c r="P23" s="3"/>
      <c r="Q23" s="8"/>
      <c r="R23" s="3"/>
      <c r="S23" s="8"/>
      <c r="T23" s="3"/>
      <c r="U23" s="182"/>
      <c r="V23" s="3"/>
    </row>
    <row r="24" spans="1:22" x14ac:dyDescent="0.3">
      <c r="A24" s="27" t="s">
        <v>360</v>
      </c>
      <c r="B24" s="27" t="s">
        <v>84</v>
      </c>
      <c r="C24" s="6" t="s">
        <v>336</v>
      </c>
      <c r="D24" s="6"/>
      <c r="E24" s="6"/>
      <c r="F24" s="6"/>
      <c r="G24" s="183"/>
      <c r="H24" s="6"/>
      <c r="I24" s="177">
        <f t="shared" si="0"/>
        <v>150</v>
      </c>
      <c r="J24" s="178"/>
      <c r="K24" s="179">
        <f t="shared" si="1"/>
        <v>150</v>
      </c>
      <c r="L24" s="180">
        <f t="shared" si="2"/>
        <v>1</v>
      </c>
      <c r="M24" s="3"/>
      <c r="N24" s="3"/>
      <c r="O24" s="3">
        <v>1</v>
      </c>
      <c r="P24" s="3"/>
      <c r="Q24" s="8"/>
      <c r="R24" s="3"/>
      <c r="S24" s="8"/>
      <c r="T24" s="3"/>
      <c r="U24" s="182"/>
      <c r="V24" s="8"/>
    </row>
    <row r="25" spans="1:22" x14ac:dyDescent="0.3">
      <c r="A25" s="27" t="s">
        <v>361</v>
      </c>
      <c r="B25" s="27" t="s">
        <v>108</v>
      </c>
      <c r="C25" s="6" t="s">
        <v>336</v>
      </c>
      <c r="D25" s="6"/>
      <c r="E25" s="6"/>
      <c r="F25" s="6"/>
      <c r="G25" s="176"/>
      <c r="H25" s="114"/>
      <c r="I25" s="177">
        <f t="shared" si="0"/>
        <v>1050</v>
      </c>
      <c r="J25" s="178">
        <v>750</v>
      </c>
      <c r="K25" s="179">
        <f t="shared" si="1"/>
        <v>300</v>
      </c>
      <c r="L25" s="180">
        <f t="shared" si="2"/>
        <v>2</v>
      </c>
      <c r="M25" s="3"/>
      <c r="N25" s="3"/>
      <c r="O25" s="3">
        <v>1</v>
      </c>
      <c r="P25" s="3">
        <v>1</v>
      </c>
      <c r="Q25" s="8"/>
      <c r="R25" s="3"/>
      <c r="S25" s="8"/>
      <c r="T25" s="3"/>
      <c r="U25" s="182"/>
      <c r="V25" s="3"/>
    </row>
    <row r="26" spans="1:22" x14ac:dyDescent="0.3">
      <c r="A26" s="27" t="s">
        <v>362</v>
      </c>
      <c r="B26" s="27" t="s">
        <v>348</v>
      </c>
      <c r="C26" s="3"/>
      <c r="D26" s="3" t="s">
        <v>339</v>
      </c>
      <c r="E26" s="3"/>
      <c r="F26" s="3"/>
      <c r="G26" s="176"/>
      <c r="H26" s="114"/>
      <c r="I26" s="177">
        <f t="shared" si="0"/>
        <v>750</v>
      </c>
      <c r="J26" s="178">
        <v>750</v>
      </c>
      <c r="K26" s="179">
        <f t="shared" si="1"/>
        <v>0</v>
      </c>
      <c r="L26" s="180">
        <f t="shared" si="2"/>
        <v>0</v>
      </c>
      <c r="M26" s="3"/>
      <c r="N26" s="3"/>
      <c r="O26" s="3"/>
      <c r="P26" s="3"/>
      <c r="Q26" s="8"/>
      <c r="R26" s="3"/>
      <c r="S26" s="8"/>
      <c r="T26" s="3"/>
      <c r="U26" s="182"/>
      <c r="V26" s="3"/>
    </row>
    <row r="27" spans="1:22" x14ac:dyDescent="0.3">
      <c r="A27" s="27" t="s">
        <v>363</v>
      </c>
      <c r="B27" s="27" t="s">
        <v>63</v>
      </c>
      <c r="C27" s="6" t="s">
        <v>336</v>
      </c>
      <c r="D27" s="6"/>
      <c r="E27" s="6"/>
      <c r="F27" s="6"/>
      <c r="G27" s="176"/>
      <c r="H27" s="114"/>
      <c r="I27" s="177">
        <f t="shared" si="0"/>
        <v>150</v>
      </c>
      <c r="J27" s="178"/>
      <c r="K27" s="179">
        <f t="shared" si="1"/>
        <v>150</v>
      </c>
      <c r="L27" s="180">
        <f t="shared" si="2"/>
        <v>1</v>
      </c>
      <c r="M27" s="3"/>
      <c r="N27" s="3"/>
      <c r="O27" s="3">
        <v>1</v>
      </c>
      <c r="P27" s="3"/>
      <c r="Q27" s="8"/>
      <c r="R27" s="3"/>
      <c r="S27" s="8"/>
      <c r="T27" s="3"/>
      <c r="U27" s="182"/>
      <c r="V27" s="3"/>
    </row>
    <row r="28" spans="1:22" x14ac:dyDescent="0.3">
      <c r="A28" s="27" t="s">
        <v>364</v>
      </c>
      <c r="B28" s="27" t="s">
        <v>315</v>
      </c>
      <c r="C28" s="3"/>
      <c r="D28" s="3"/>
      <c r="E28" s="3" t="s">
        <v>334</v>
      </c>
      <c r="F28" s="3"/>
      <c r="G28" s="176"/>
      <c r="H28" s="114"/>
      <c r="I28" s="177">
        <f t="shared" si="0"/>
        <v>450</v>
      </c>
      <c r="J28" s="178">
        <v>450</v>
      </c>
      <c r="K28" s="179">
        <f t="shared" si="1"/>
        <v>0</v>
      </c>
      <c r="L28" s="180">
        <f t="shared" si="2"/>
        <v>0</v>
      </c>
      <c r="M28" s="3"/>
      <c r="N28" s="3"/>
      <c r="O28" s="3"/>
      <c r="P28" s="3"/>
      <c r="Q28" s="8"/>
      <c r="R28" s="3"/>
      <c r="S28" s="8"/>
      <c r="T28" s="3"/>
      <c r="U28" s="182"/>
      <c r="V28" s="3"/>
    </row>
    <row r="29" spans="1:22" x14ac:dyDescent="0.3">
      <c r="A29" s="113" t="s">
        <v>365</v>
      </c>
      <c r="B29" s="184" t="s">
        <v>204</v>
      </c>
      <c r="C29" s="7"/>
      <c r="D29" s="7" t="s">
        <v>339</v>
      </c>
      <c r="E29" s="7"/>
      <c r="F29" s="7"/>
      <c r="G29" s="176"/>
      <c r="H29" s="114"/>
      <c r="I29" s="177">
        <f t="shared" si="0"/>
        <v>1650</v>
      </c>
      <c r="J29" s="185">
        <v>1650</v>
      </c>
      <c r="K29" s="179">
        <f t="shared" si="1"/>
        <v>0</v>
      </c>
      <c r="L29" s="180">
        <f t="shared" si="2"/>
        <v>0</v>
      </c>
      <c r="M29" s="3"/>
      <c r="N29" s="3"/>
      <c r="O29" s="3"/>
      <c r="P29" s="3"/>
      <c r="Q29" s="8"/>
      <c r="R29" s="3"/>
      <c r="S29" s="8"/>
      <c r="T29" s="3"/>
      <c r="U29" s="182"/>
      <c r="V29" s="3"/>
    </row>
    <row r="30" spans="1:22" x14ac:dyDescent="0.3">
      <c r="A30" s="113" t="s">
        <v>366</v>
      </c>
      <c r="B30" s="184" t="s">
        <v>115</v>
      </c>
      <c r="C30" s="110" t="s">
        <v>336</v>
      </c>
      <c r="D30" s="110" t="s">
        <v>339</v>
      </c>
      <c r="E30" s="110"/>
      <c r="F30" s="110"/>
      <c r="G30" s="176" t="s">
        <v>334</v>
      </c>
      <c r="H30" s="114">
        <v>2</v>
      </c>
      <c r="I30" s="177">
        <f t="shared" si="0"/>
        <v>600</v>
      </c>
      <c r="J30" s="185">
        <v>600</v>
      </c>
      <c r="K30" s="179">
        <f t="shared" si="1"/>
        <v>0</v>
      </c>
      <c r="L30" s="180">
        <f t="shared" si="2"/>
        <v>0</v>
      </c>
      <c r="M30" s="3"/>
      <c r="N30" s="3"/>
      <c r="O30" s="3"/>
      <c r="P30" s="3"/>
      <c r="Q30" s="8"/>
      <c r="R30" s="3"/>
      <c r="S30" s="8"/>
      <c r="T30" s="3"/>
      <c r="U30" s="182"/>
      <c r="V30" s="3"/>
    </row>
    <row r="31" spans="1:22" x14ac:dyDescent="0.3">
      <c r="A31" s="113" t="s">
        <v>367</v>
      </c>
      <c r="B31" s="184" t="s">
        <v>68</v>
      </c>
      <c r="C31" s="110"/>
      <c r="D31" s="110"/>
      <c r="E31" s="110" t="s">
        <v>334</v>
      </c>
      <c r="F31" s="110"/>
      <c r="G31" s="176" t="s">
        <v>334</v>
      </c>
      <c r="H31" s="114">
        <v>2</v>
      </c>
      <c r="I31" s="177">
        <f t="shared" si="0"/>
        <v>4800</v>
      </c>
      <c r="J31" s="185">
        <v>4650</v>
      </c>
      <c r="K31" s="179">
        <f t="shared" si="1"/>
        <v>150</v>
      </c>
      <c r="L31" s="180">
        <f t="shared" si="2"/>
        <v>1</v>
      </c>
      <c r="M31" s="3">
        <v>1</v>
      </c>
      <c r="N31" s="3"/>
      <c r="O31" s="3"/>
      <c r="P31" s="3"/>
      <c r="Q31" s="8"/>
      <c r="R31" s="3"/>
      <c r="S31" s="8"/>
      <c r="T31" s="3"/>
      <c r="U31" s="182"/>
      <c r="V31" s="3"/>
    </row>
    <row r="32" spans="1:22" x14ac:dyDescent="0.3">
      <c r="A32" s="113" t="s">
        <v>368</v>
      </c>
      <c r="B32" s="184" t="s">
        <v>68</v>
      </c>
      <c r="C32" s="7"/>
      <c r="D32" s="7"/>
      <c r="E32" s="7" t="s">
        <v>334</v>
      </c>
      <c r="F32" s="7"/>
      <c r="G32" s="176" t="s">
        <v>334</v>
      </c>
      <c r="H32" s="114">
        <v>1</v>
      </c>
      <c r="I32" s="177">
        <f t="shared" si="0"/>
        <v>1350</v>
      </c>
      <c r="J32" s="185">
        <v>1350</v>
      </c>
      <c r="K32" s="179">
        <f t="shared" si="1"/>
        <v>0</v>
      </c>
      <c r="L32" s="180">
        <f t="shared" si="2"/>
        <v>0</v>
      </c>
      <c r="M32" s="3"/>
      <c r="N32" s="3"/>
      <c r="O32" s="3"/>
      <c r="P32" s="3"/>
      <c r="Q32" s="8"/>
      <c r="R32" s="3"/>
      <c r="S32" s="8"/>
      <c r="T32" s="3"/>
      <c r="U32" s="182"/>
      <c r="V32" s="3"/>
    </row>
    <row r="33" spans="1:22" x14ac:dyDescent="0.3">
      <c r="A33" s="113" t="s">
        <v>369</v>
      </c>
      <c r="B33" s="184" t="s">
        <v>115</v>
      </c>
      <c r="C33" s="110" t="s">
        <v>336</v>
      </c>
      <c r="D33" s="110" t="s">
        <v>339</v>
      </c>
      <c r="E33" s="110"/>
      <c r="F33" s="110"/>
      <c r="G33" s="176" t="s">
        <v>334</v>
      </c>
      <c r="H33" s="114">
        <v>2</v>
      </c>
      <c r="I33" s="177">
        <f t="shared" si="0"/>
        <v>3150</v>
      </c>
      <c r="J33" s="185">
        <v>2850</v>
      </c>
      <c r="K33" s="179">
        <f t="shared" si="1"/>
        <v>300</v>
      </c>
      <c r="L33" s="180">
        <f t="shared" si="2"/>
        <v>2</v>
      </c>
      <c r="M33" s="3">
        <v>1</v>
      </c>
      <c r="N33" s="3"/>
      <c r="O33" s="3"/>
      <c r="P33" s="3">
        <v>1</v>
      </c>
      <c r="Q33" s="8"/>
      <c r="R33" s="3"/>
      <c r="S33" s="8"/>
      <c r="T33" s="3"/>
      <c r="U33" s="182"/>
      <c r="V33" s="3"/>
    </row>
    <row r="34" spans="1:22" x14ac:dyDescent="0.3">
      <c r="A34" s="113" t="s">
        <v>370</v>
      </c>
      <c r="B34" s="184" t="s">
        <v>315</v>
      </c>
      <c r="C34" s="110"/>
      <c r="D34" s="110" t="s">
        <v>339</v>
      </c>
      <c r="E34" s="110" t="s">
        <v>334</v>
      </c>
      <c r="F34" s="110"/>
      <c r="G34" s="176"/>
      <c r="H34" s="114"/>
      <c r="I34" s="177">
        <f t="shared" si="0"/>
        <v>0</v>
      </c>
      <c r="J34" s="185"/>
      <c r="K34" s="179">
        <f t="shared" si="1"/>
        <v>0</v>
      </c>
      <c r="L34" s="180">
        <f t="shared" si="2"/>
        <v>0</v>
      </c>
      <c r="M34" s="3"/>
      <c r="N34" s="3"/>
      <c r="O34" s="3"/>
      <c r="P34" s="3"/>
      <c r="Q34" s="8"/>
      <c r="R34" s="3"/>
      <c r="S34" s="8"/>
      <c r="T34" s="3"/>
      <c r="U34" s="182"/>
      <c r="V34" s="3"/>
    </row>
    <row r="35" spans="1:22" x14ac:dyDescent="0.3">
      <c r="A35" s="113" t="s">
        <v>371</v>
      </c>
      <c r="B35" s="184" t="s">
        <v>186</v>
      </c>
      <c r="C35" s="7"/>
      <c r="D35" s="7"/>
      <c r="E35" s="7" t="s">
        <v>334</v>
      </c>
      <c r="F35" s="7"/>
      <c r="G35" s="183"/>
      <c r="H35" s="6"/>
      <c r="I35" s="177">
        <f t="shared" si="0"/>
        <v>150</v>
      </c>
      <c r="J35" s="185"/>
      <c r="K35" s="179">
        <f t="shared" si="1"/>
        <v>150</v>
      </c>
      <c r="L35" s="180">
        <f t="shared" si="2"/>
        <v>1</v>
      </c>
      <c r="M35" s="3"/>
      <c r="N35" s="3">
        <v>1</v>
      </c>
      <c r="O35" s="3"/>
      <c r="P35" s="3"/>
      <c r="Q35" s="8"/>
      <c r="R35" s="3"/>
      <c r="S35" s="8"/>
      <c r="T35" s="3"/>
      <c r="U35" s="182"/>
      <c r="V35" s="8"/>
    </row>
    <row r="36" spans="1:22" x14ac:dyDescent="0.3">
      <c r="A36" s="113" t="s">
        <v>372</v>
      </c>
      <c r="B36" s="184" t="s">
        <v>189</v>
      </c>
      <c r="C36" s="7"/>
      <c r="D36" s="7" t="s">
        <v>339</v>
      </c>
      <c r="E36" s="7"/>
      <c r="F36" s="7"/>
      <c r="G36" s="176"/>
      <c r="H36" s="114"/>
      <c r="I36" s="177">
        <f t="shared" si="0"/>
        <v>450</v>
      </c>
      <c r="J36" s="185"/>
      <c r="K36" s="179">
        <f t="shared" si="1"/>
        <v>450</v>
      </c>
      <c r="L36" s="180">
        <f t="shared" si="2"/>
        <v>3</v>
      </c>
      <c r="M36" s="3">
        <v>1</v>
      </c>
      <c r="N36" s="3">
        <v>1</v>
      </c>
      <c r="O36" s="3">
        <v>1</v>
      </c>
      <c r="P36" s="3"/>
      <c r="Q36" s="8"/>
      <c r="R36" s="3"/>
      <c r="S36" s="8"/>
      <c r="T36" s="3"/>
      <c r="U36" s="182"/>
      <c r="V36" s="3"/>
    </row>
    <row r="37" spans="1:22" x14ac:dyDescent="0.3">
      <c r="A37" s="113" t="s">
        <v>373</v>
      </c>
      <c r="B37" s="184" t="s">
        <v>68</v>
      </c>
      <c r="C37" s="110" t="s">
        <v>336</v>
      </c>
      <c r="D37" s="110" t="s">
        <v>339</v>
      </c>
      <c r="E37" s="110" t="s">
        <v>334</v>
      </c>
      <c r="F37" s="110" t="s">
        <v>374</v>
      </c>
      <c r="G37" s="176" t="s">
        <v>334</v>
      </c>
      <c r="H37" s="114">
        <v>4</v>
      </c>
      <c r="I37" s="177">
        <f t="shared" si="0"/>
        <v>3900</v>
      </c>
      <c r="J37" s="185">
        <v>3900</v>
      </c>
      <c r="K37" s="179">
        <f t="shared" si="1"/>
        <v>0</v>
      </c>
      <c r="L37" s="180">
        <f t="shared" si="2"/>
        <v>0</v>
      </c>
      <c r="M37" s="3"/>
      <c r="N37" s="3"/>
      <c r="O37" s="3"/>
      <c r="P37" s="3"/>
      <c r="Q37" s="8"/>
      <c r="R37" s="3"/>
      <c r="S37" s="8"/>
      <c r="T37" s="3"/>
      <c r="U37" s="182"/>
      <c r="V37" s="3"/>
    </row>
    <row r="38" spans="1:22" x14ac:dyDescent="0.3">
      <c r="A38" s="27" t="s">
        <v>375</v>
      </c>
      <c r="B38" s="27" t="s">
        <v>197</v>
      </c>
      <c r="C38" s="3"/>
      <c r="D38" s="3" t="s">
        <v>339</v>
      </c>
      <c r="E38" s="3"/>
      <c r="F38" s="3"/>
      <c r="G38" s="176"/>
      <c r="H38" s="114"/>
      <c r="I38" s="177">
        <f t="shared" si="0"/>
        <v>150</v>
      </c>
      <c r="J38" s="178">
        <v>150</v>
      </c>
      <c r="K38" s="179">
        <f t="shared" si="1"/>
        <v>0</v>
      </c>
      <c r="L38" s="180">
        <f t="shared" si="2"/>
        <v>0</v>
      </c>
      <c r="M38" s="3"/>
      <c r="N38" s="3"/>
      <c r="O38" s="3"/>
      <c r="P38" s="3"/>
      <c r="Q38" s="8"/>
      <c r="R38" s="3"/>
      <c r="S38" s="8"/>
      <c r="T38" s="3"/>
      <c r="U38" s="182"/>
      <c r="V38" s="3"/>
    </row>
    <row r="39" spans="1:22" x14ac:dyDescent="0.3">
      <c r="A39" s="27" t="s">
        <v>375</v>
      </c>
      <c r="B39" s="27" t="s">
        <v>197</v>
      </c>
      <c r="C39" s="6"/>
      <c r="D39" s="6" t="s">
        <v>339</v>
      </c>
      <c r="E39" s="6"/>
      <c r="F39" s="6"/>
      <c r="G39" s="176"/>
      <c r="H39" s="114"/>
      <c r="I39" s="177">
        <f t="shared" si="0"/>
        <v>150</v>
      </c>
      <c r="J39" s="178">
        <v>150</v>
      </c>
      <c r="K39" s="179">
        <f t="shared" si="1"/>
        <v>0</v>
      </c>
      <c r="L39" s="180">
        <f t="shared" si="2"/>
        <v>0</v>
      </c>
      <c r="M39" s="3"/>
      <c r="N39" s="3"/>
      <c r="O39" s="3"/>
      <c r="P39" s="3"/>
      <c r="Q39" s="8"/>
      <c r="R39" s="3"/>
      <c r="S39" s="8"/>
      <c r="T39" s="3"/>
      <c r="U39" s="182"/>
      <c r="V39" s="3"/>
    </row>
    <row r="40" spans="1:22" x14ac:dyDescent="0.3">
      <c r="A40" s="27" t="s">
        <v>376</v>
      </c>
      <c r="B40" s="27" t="s">
        <v>63</v>
      </c>
      <c r="C40" s="6" t="s">
        <v>336</v>
      </c>
      <c r="D40" s="6"/>
      <c r="E40" s="6"/>
      <c r="F40" s="6"/>
      <c r="G40" s="176"/>
      <c r="H40" s="114"/>
      <c r="I40" s="177">
        <f t="shared" si="0"/>
        <v>0</v>
      </c>
      <c r="J40" s="178"/>
      <c r="K40" s="179">
        <f t="shared" si="1"/>
        <v>0</v>
      </c>
      <c r="L40" s="180">
        <f t="shared" si="2"/>
        <v>0</v>
      </c>
      <c r="M40" s="3"/>
      <c r="N40" s="3"/>
      <c r="O40" s="3"/>
      <c r="P40" s="3"/>
      <c r="Q40" s="8"/>
      <c r="R40" s="3"/>
      <c r="S40" s="8"/>
      <c r="T40" s="3"/>
      <c r="U40" s="182"/>
      <c r="V40" s="3"/>
    </row>
    <row r="41" spans="1:22" x14ac:dyDescent="0.3">
      <c r="A41" s="27" t="s">
        <v>377</v>
      </c>
      <c r="B41" s="27" t="s">
        <v>63</v>
      </c>
      <c r="C41" s="6" t="s">
        <v>336</v>
      </c>
      <c r="D41" s="6"/>
      <c r="E41" s="6"/>
      <c r="F41" s="6"/>
      <c r="G41" s="176"/>
      <c r="H41" s="114"/>
      <c r="I41" s="177">
        <f t="shared" si="0"/>
        <v>300</v>
      </c>
      <c r="J41" s="178"/>
      <c r="K41" s="179">
        <f t="shared" si="1"/>
        <v>300</v>
      </c>
      <c r="L41" s="180">
        <f t="shared" si="2"/>
        <v>2</v>
      </c>
      <c r="M41" s="3">
        <v>1</v>
      </c>
      <c r="N41" s="3"/>
      <c r="O41" s="3">
        <v>1</v>
      </c>
      <c r="P41" s="3"/>
      <c r="Q41" s="8"/>
      <c r="R41" s="3"/>
      <c r="S41" s="8"/>
      <c r="T41" s="3"/>
      <c r="U41" s="182"/>
      <c r="V41" s="3"/>
    </row>
    <row r="42" spans="1:22" x14ac:dyDescent="0.3">
      <c r="A42" s="27" t="s">
        <v>378</v>
      </c>
      <c r="B42" s="27" t="s">
        <v>108</v>
      </c>
      <c r="C42" s="6" t="s">
        <v>336</v>
      </c>
      <c r="D42" s="6" t="s">
        <v>339</v>
      </c>
      <c r="E42" s="6"/>
      <c r="F42" s="6"/>
      <c r="G42" s="176"/>
      <c r="H42" s="114"/>
      <c r="I42" s="177">
        <f t="shared" si="0"/>
        <v>750</v>
      </c>
      <c r="J42" s="178">
        <v>450</v>
      </c>
      <c r="K42" s="179">
        <f t="shared" si="1"/>
        <v>300</v>
      </c>
      <c r="L42" s="180">
        <f t="shared" si="2"/>
        <v>2</v>
      </c>
      <c r="M42" s="3"/>
      <c r="N42" s="3">
        <v>1</v>
      </c>
      <c r="O42" s="3">
        <v>1</v>
      </c>
      <c r="P42" s="3"/>
      <c r="Q42" s="8"/>
      <c r="R42" s="3"/>
      <c r="S42" s="8"/>
      <c r="T42" s="3"/>
      <c r="U42" s="182"/>
      <c r="V42" s="3"/>
    </row>
    <row r="43" spans="1:22" x14ac:dyDescent="0.3">
      <c r="A43" s="27" t="s">
        <v>379</v>
      </c>
      <c r="B43" s="27" t="s">
        <v>186</v>
      </c>
      <c r="C43" s="6"/>
      <c r="D43" s="6"/>
      <c r="E43" s="6" t="s">
        <v>334</v>
      </c>
      <c r="F43" s="6"/>
      <c r="G43" s="176"/>
      <c r="H43" s="114"/>
      <c r="I43" s="177">
        <f t="shared" si="0"/>
        <v>1200</v>
      </c>
      <c r="J43" s="178">
        <v>1200</v>
      </c>
      <c r="K43" s="179">
        <f t="shared" si="1"/>
        <v>0</v>
      </c>
      <c r="L43" s="180">
        <f t="shared" si="2"/>
        <v>0</v>
      </c>
      <c r="M43" s="3"/>
      <c r="N43" s="3"/>
      <c r="O43" s="3"/>
      <c r="P43" s="3"/>
      <c r="Q43" s="8"/>
      <c r="R43" s="3"/>
      <c r="S43" s="8"/>
      <c r="T43" s="3"/>
      <c r="U43" s="182"/>
      <c r="V43" s="3"/>
    </row>
    <row r="44" spans="1:22" x14ac:dyDescent="0.3">
      <c r="A44" s="113" t="s">
        <v>380</v>
      </c>
      <c r="B44" s="27" t="s">
        <v>186</v>
      </c>
      <c r="C44" s="7"/>
      <c r="D44" s="7"/>
      <c r="E44" s="7" t="s">
        <v>334</v>
      </c>
      <c r="F44" s="7"/>
      <c r="G44" s="176"/>
      <c r="H44" s="114"/>
      <c r="I44" s="177">
        <f t="shared" si="0"/>
        <v>0</v>
      </c>
      <c r="J44" s="185">
        <v>0</v>
      </c>
      <c r="K44" s="179">
        <f t="shared" si="1"/>
        <v>0</v>
      </c>
      <c r="L44" s="180">
        <f t="shared" si="2"/>
        <v>0</v>
      </c>
      <c r="M44" s="3"/>
      <c r="N44" s="3"/>
      <c r="O44" s="3"/>
      <c r="P44" s="3"/>
      <c r="Q44" s="8"/>
      <c r="R44" s="3"/>
      <c r="S44" s="8"/>
      <c r="T44" s="3"/>
      <c r="U44" s="182"/>
      <c r="V44" s="3"/>
    </row>
    <row r="45" spans="1:22" x14ac:dyDescent="0.3">
      <c r="A45" s="113" t="s">
        <v>381</v>
      </c>
      <c r="B45" s="27" t="s">
        <v>186</v>
      </c>
      <c r="C45" s="7"/>
      <c r="D45" s="7"/>
      <c r="E45" s="7" t="s">
        <v>334</v>
      </c>
      <c r="F45" s="7"/>
      <c r="G45" s="176"/>
      <c r="H45" s="114"/>
      <c r="I45" s="177">
        <f t="shared" si="0"/>
        <v>750</v>
      </c>
      <c r="J45" s="185">
        <v>750</v>
      </c>
      <c r="K45" s="179">
        <f t="shared" si="1"/>
        <v>0</v>
      </c>
      <c r="L45" s="180">
        <f t="shared" si="2"/>
        <v>0</v>
      </c>
      <c r="M45" s="3"/>
      <c r="N45" s="3"/>
      <c r="O45" s="3"/>
      <c r="P45" s="3"/>
      <c r="Q45" s="8"/>
      <c r="R45" s="3"/>
      <c r="S45" s="8"/>
      <c r="T45" s="3"/>
      <c r="U45" s="182"/>
      <c r="V45" s="3"/>
    </row>
    <row r="46" spans="1:22" x14ac:dyDescent="0.3">
      <c r="A46" s="113" t="s">
        <v>382</v>
      </c>
      <c r="B46" s="27" t="s">
        <v>65</v>
      </c>
      <c r="C46" s="110" t="s">
        <v>336</v>
      </c>
      <c r="D46" s="110"/>
      <c r="E46" s="110"/>
      <c r="F46" s="110" t="s">
        <v>383</v>
      </c>
      <c r="G46" s="176"/>
      <c r="H46" s="114"/>
      <c r="I46" s="177">
        <f t="shared" si="0"/>
        <v>1050</v>
      </c>
      <c r="J46" s="185">
        <v>750</v>
      </c>
      <c r="K46" s="179">
        <f t="shared" si="1"/>
        <v>300</v>
      </c>
      <c r="L46" s="180">
        <f t="shared" si="2"/>
        <v>2</v>
      </c>
      <c r="M46" s="3">
        <v>1</v>
      </c>
      <c r="N46" s="3">
        <v>1</v>
      </c>
      <c r="O46" s="3"/>
      <c r="P46" s="3"/>
      <c r="Q46" s="8"/>
      <c r="R46" s="3"/>
      <c r="S46" s="8"/>
      <c r="T46" s="3"/>
      <c r="U46" s="182"/>
      <c r="V46" s="3"/>
    </row>
    <row r="47" spans="1:22" x14ac:dyDescent="0.3">
      <c r="A47" s="113" t="s">
        <v>384</v>
      </c>
      <c r="B47" s="27" t="s">
        <v>68</v>
      </c>
      <c r="C47" s="110" t="s">
        <v>336</v>
      </c>
      <c r="D47" s="110"/>
      <c r="E47" s="110"/>
      <c r="F47" s="110" t="s">
        <v>385</v>
      </c>
      <c r="G47" s="176"/>
      <c r="H47" s="114"/>
      <c r="I47" s="177">
        <f t="shared" si="0"/>
        <v>600</v>
      </c>
      <c r="J47" s="185">
        <v>600</v>
      </c>
      <c r="K47" s="179">
        <f t="shared" si="1"/>
        <v>0</v>
      </c>
      <c r="L47" s="180">
        <f t="shared" si="2"/>
        <v>0</v>
      </c>
      <c r="M47" s="3"/>
      <c r="N47" s="3"/>
      <c r="O47" s="3"/>
      <c r="P47" s="3"/>
      <c r="Q47" s="8"/>
      <c r="R47" s="3"/>
      <c r="S47" s="8"/>
      <c r="T47" s="3"/>
      <c r="U47" s="182"/>
      <c r="V47" s="3"/>
    </row>
    <row r="48" spans="1:22" x14ac:dyDescent="0.3">
      <c r="A48" s="113" t="s">
        <v>386</v>
      </c>
      <c r="B48" s="27" t="s">
        <v>359</v>
      </c>
      <c r="C48" s="110" t="s">
        <v>336</v>
      </c>
      <c r="D48" s="110"/>
      <c r="E48" s="110"/>
      <c r="F48" s="110"/>
      <c r="G48" s="176" t="s">
        <v>334</v>
      </c>
      <c r="H48" s="114">
        <v>1</v>
      </c>
      <c r="I48" s="177">
        <f t="shared" si="0"/>
        <v>1200</v>
      </c>
      <c r="J48" s="185">
        <v>1200</v>
      </c>
      <c r="K48" s="179">
        <f t="shared" si="1"/>
        <v>0</v>
      </c>
      <c r="L48" s="180">
        <f t="shared" si="2"/>
        <v>0</v>
      </c>
      <c r="M48" s="3"/>
      <c r="N48" s="3"/>
      <c r="O48" s="3"/>
      <c r="P48" s="3"/>
      <c r="Q48" s="8"/>
      <c r="R48" s="3"/>
      <c r="S48" s="8"/>
      <c r="T48" s="3"/>
      <c r="U48" s="182"/>
      <c r="V48" s="3"/>
    </row>
    <row r="49" spans="1:22" x14ac:dyDescent="0.3">
      <c r="A49" s="113" t="s">
        <v>387</v>
      </c>
      <c r="B49" s="27" t="s">
        <v>292</v>
      </c>
      <c r="C49" s="110"/>
      <c r="D49" s="110"/>
      <c r="E49" s="110" t="s">
        <v>334</v>
      </c>
      <c r="F49" s="110"/>
      <c r="G49" s="176"/>
      <c r="H49" s="114"/>
      <c r="I49" s="177">
        <f t="shared" si="0"/>
        <v>0</v>
      </c>
      <c r="J49" s="185">
        <v>0</v>
      </c>
      <c r="K49" s="179">
        <f t="shared" si="1"/>
        <v>0</v>
      </c>
      <c r="L49" s="180">
        <f t="shared" si="2"/>
        <v>0</v>
      </c>
      <c r="M49" s="3"/>
      <c r="N49" s="3"/>
      <c r="O49" s="3"/>
      <c r="P49" s="3"/>
      <c r="Q49" s="8"/>
      <c r="R49" s="3"/>
      <c r="S49" s="8"/>
      <c r="T49" s="3"/>
      <c r="U49" s="182"/>
      <c r="V49" s="3"/>
    </row>
    <row r="50" spans="1:22" x14ac:dyDescent="0.3">
      <c r="A50" s="113" t="s">
        <v>387</v>
      </c>
      <c r="B50" s="184" t="s">
        <v>204</v>
      </c>
      <c r="C50" s="110"/>
      <c r="D50" s="110"/>
      <c r="E50" s="110" t="s">
        <v>334</v>
      </c>
      <c r="F50" s="110"/>
      <c r="G50" s="176"/>
      <c r="H50" s="114"/>
      <c r="I50" s="177">
        <f t="shared" si="0"/>
        <v>150</v>
      </c>
      <c r="J50" s="185">
        <v>150</v>
      </c>
      <c r="K50" s="179">
        <f t="shared" si="1"/>
        <v>0</v>
      </c>
      <c r="L50" s="180">
        <f t="shared" si="2"/>
        <v>0</v>
      </c>
      <c r="M50" s="3"/>
      <c r="N50" s="3"/>
      <c r="O50" s="3"/>
      <c r="P50" s="3"/>
      <c r="Q50" s="8"/>
      <c r="R50" s="3"/>
      <c r="S50" s="8"/>
      <c r="T50" s="3"/>
      <c r="U50" s="182"/>
      <c r="V50" s="3"/>
    </row>
    <row r="51" spans="1:22" x14ac:dyDescent="0.3">
      <c r="A51" s="113" t="s">
        <v>388</v>
      </c>
      <c r="B51" s="184" t="s">
        <v>84</v>
      </c>
      <c r="C51" s="7" t="s">
        <v>336</v>
      </c>
      <c r="D51" s="7"/>
      <c r="E51" s="7"/>
      <c r="F51" s="7"/>
      <c r="G51" s="176"/>
      <c r="H51" s="114"/>
      <c r="I51" s="177">
        <f t="shared" si="0"/>
        <v>3450</v>
      </c>
      <c r="J51" s="185">
        <v>3150</v>
      </c>
      <c r="K51" s="179">
        <f t="shared" si="1"/>
        <v>300</v>
      </c>
      <c r="L51" s="180">
        <f t="shared" si="2"/>
        <v>2</v>
      </c>
      <c r="M51" s="3">
        <v>1</v>
      </c>
      <c r="N51" s="3"/>
      <c r="O51" s="3">
        <v>1</v>
      </c>
      <c r="P51" s="3"/>
      <c r="Q51" s="8"/>
      <c r="R51" s="3"/>
      <c r="S51" s="8"/>
      <c r="T51" s="3"/>
      <c r="U51" s="182"/>
      <c r="V51" s="3"/>
    </row>
    <row r="52" spans="1:22" x14ac:dyDescent="0.3">
      <c r="A52" s="113" t="s">
        <v>389</v>
      </c>
      <c r="B52" s="184" t="s">
        <v>115</v>
      </c>
      <c r="C52" s="110" t="s">
        <v>336</v>
      </c>
      <c r="D52" s="110"/>
      <c r="E52" s="110"/>
      <c r="F52" s="110"/>
      <c r="G52" s="176" t="s">
        <v>334</v>
      </c>
      <c r="H52" s="114">
        <v>2</v>
      </c>
      <c r="I52" s="177">
        <f t="shared" si="0"/>
        <v>0</v>
      </c>
      <c r="J52" s="185"/>
      <c r="K52" s="179">
        <f t="shared" si="1"/>
        <v>0</v>
      </c>
      <c r="L52" s="180">
        <f t="shared" si="2"/>
        <v>0</v>
      </c>
      <c r="M52" s="3"/>
      <c r="N52" s="3"/>
      <c r="O52" s="3"/>
      <c r="P52" s="3"/>
      <c r="Q52" s="8"/>
      <c r="R52" s="3"/>
      <c r="S52" s="8"/>
      <c r="T52" s="3"/>
      <c r="U52" s="182"/>
      <c r="V52" s="3"/>
    </row>
    <row r="53" spans="1:22" x14ac:dyDescent="0.3">
      <c r="A53" s="113" t="s">
        <v>390</v>
      </c>
      <c r="B53" s="184" t="s">
        <v>204</v>
      </c>
      <c r="C53" s="7"/>
      <c r="D53" s="7" t="s">
        <v>339</v>
      </c>
      <c r="E53" s="7"/>
      <c r="F53" s="7"/>
      <c r="G53" s="176"/>
      <c r="H53" s="114"/>
      <c r="I53" s="177">
        <f t="shared" si="0"/>
        <v>0</v>
      </c>
      <c r="J53" s="185"/>
      <c r="K53" s="179">
        <f t="shared" si="1"/>
        <v>0</v>
      </c>
      <c r="L53" s="180">
        <f t="shared" si="2"/>
        <v>0</v>
      </c>
      <c r="M53" s="3"/>
      <c r="N53" s="3"/>
      <c r="O53" s="3"/>
      <c r="P53" s="3"/>
      <c r="Q53" s="8"/>
      <c r="R53" s="3"/>
      <c r="S53" s="8"/>
      <c r="T53" s="3"/>
      <c r="U53" s="182"/>
      <c r="V53" s="3"/>
    </row>
    <row r="54" spans="1:22" x14ac:dyDescent="0.3">
      <c r="A54" s="113" t="s">
        <v>391</v>
      </c>
      <c r="B54" s="184" t="s">
        <v>115</v>
      </c>
      <c r="C54" s="7"/>
      <c r="D54" s="7" t="s">
        <v>339</v>
      </c>
      <c r="E54" s="7" t="s">
        <v>334</v>
      </c>
      <c r="F54" s="7"/>
      <c r="G54" s="176" t="s">
        <v>334</v>
      </c>
      <c r="H54" s="114">
        <v>3</v>
      </c>
      <c r="I54" s="177">
        <f t="shared" si="0"/>
        <v>750</v>
      </c>
      <c r="J54" s="185">
        <v>750</v>
      </c>
      <c r="K54" s="179">
        <f t="shared" si="1"/>
        <v>0</v>
      </c>
      <c r="L54" s="180">
        <f t="shared" si="2"/>
        <v>0</v>
      </c>
      <c r="M54" s="3"/>
      <c r="N54" s="3"/>
      <c r="O54" s="3"/>
      <c r="P54" s="3"/>
      <c r="Q54" s="8"/>
      <c r="R54" s="3"/>
      <c r="S54" s="8"/>
      <c r="T54" s="3"/>
      <c r="U54" s="182"/>
      <c r="V54" s="3"/>
    </row>
    <row r="55" spans="1:22" x14ac:dyDescent="0.3">
      <c r="A55" s="113" t="s">
        <v>392</v>
      </c>
      <c r="B55" s="184" t="s">
        <v>189</v>
      </c>
      <c r="C55" s="7"/>
      <c r="D55" s="7" t="s">
        <v>339</v>
      </c>
      <c r="E55" s="7"/>
      <c r="F55" s="7"/>
      <c r="G55" s="176"/>
      <c r="H55" s="114"/>
      <c r="I55" s="177">
        <f t="shared" si="0"/>
        <v>1500</v>
      </c>
      <c r="J55" s="185">
        <v>1500</v>
      </c>
      <c r="K55" s="179">
        <f t="shared" si="1"/>
        <v>0</v>
      </c>
      <c r="L55" s="180">
        <f t="shared" si="2"/>
        <v>0</v>
      </c>
      <c r="M55" s="3"/>
      <c r="N55" s="3"/>
      <c r="O55" s="3"/>
      <c r="P55" s="3"/>
      <c r="Q55" s="8"/>
      <c r="R55" s="3"/>
      <c r="S55" s="8"/>
      <c r="T55" s="3"/>
      <c r="U55" s="182"/>
      <c r="V55" s="3"/>
    </row>
    <row r="56" spans="1:22" x14ac:dyDescent="0.3">
      <c r="A56" s="113" t="s">
        <v>393</v>
      </c>
      <c r="B56" s="184" t="s">
        <v>186</v>
      </c>
      <c r="C56" s="7"/>
      <c r="D56" s="7"/>
      <c r="E56" s="7" t="s">
        <v>334</v>
      </c>
      <c r="F56" s="7"/>
      <c r="G56" s="176"/>
      <c r="H56" s="114"/>
      <c r="I56" s="177">
        <f t="shared" si="0"/>
        <v>150</v>
      </c>
      <c r="J56" s="185">
        <v>150</v>
      </c>
      <c r="K56" s="179">
        <f t="shared" si="1"/>
        <v>0</v>
      </c>
      <c r="L56" s="180">
        <f t="shared" si="2"/>
        <v>0</v>
      </c>
      <c r="M56" s="3"/>
      <c r="N56" s="3"/>
      <c r="O56" s="3"/>
      <c r="P56" s="3"/>
      <c r="Q56" s="8"/>
      <c r="R56" s="3"/>
      <c r="S56" s="8"/>
      <c r="T56" s="3"/>
      <c r="U56" s="182"/>
      <c r="V56" s="3"/>
    </row>
    <row r="57" spans="1:22" x14ac:dyDescent="0.3">
      <c r="A57" s="113" t="s">
        <v>394</v>
      </c>
      <c r="B57" s="184" t="s">
        <v>348</v>
      </c>
      <c r="C57" s="110" t="s">
        <v>336</v>
      </c>
      <c r="D57" s="110"/>
      <c r="E57" s="110" t="s">
        <v>334</v>
      </c>
      <c r="F57" s="110"/>
      <c r="G57" s="176"/>
      <c r="H57" s="114"/>
      <c r="I57" s="177">
        <f t="shared" si="0"/>
        <v>150</v>
      </c>
      <c r="J57" s="185">
        <v>150</v>
      </c>
      <c r="K57" s="179">
        <f t="shared" si="1"/>
        <v>0</v>
      </c>
      <c r="L57" s="180">
        <f t="shared" si="2"/>
        <v>0</v>
      </c>
      <c r="M57" s="3"/>
      <c r="N57" s="3"/>
      <c r="O57" s="3"/>
      <c r="P57" s="3"/>
      <c r="Q57" s="8"/>
      <c r="R57" s="3"/>
      <c r="S57" s="8"/>
      <c r="T57" s="3"/>
      <c r="U57" s="182"/>
      <c r="V57" s="3"/>
    </row>
    <row r="58" spans="1:22" x14ac:dyDescent="0.3">
      <c r="A58" s="113" t="s">
        <v>395</v>
      </c>
      <c r="B58" s="184" t="s">
        <v>193</v>
      </c>
      <c r="C58" s="7" t="s">
        <v>336</v>
      </c>
      <c r="D58" s="7"/>
      <c r="E58" s="7"/>
      <c r="F58" s="7"/>
      <c r="G58" s="176"/>
      <c r="H58" s="114"/>
      <c r="I58" s="177">
        <f t="shared" si="0"/>
        <v>150</v>
      </c>
      <c r="J58" s="185">
        <v>150</v>
      </c>
      <c r="K58" s="179">
        <f t="shared" si="1"/>
        <v>0</v>
      </c>
      <c r="L58" s="180">
        <f t="shared" si="2"/>
        <v>0</v>
      </c>
      <c r="M58" s="3"/>
      <c r="N58" s="3"/>
      <c r="O58" s="3"/>
      <c r="P58" s="3"/>
      <c r="Q58" s="8"/>
      <c r="R58" s="3"/>
      <c r="S58" s="8"/>
      <c r="T58" s="3"/>
      <c r="U58" s="182"/>
      <c r="V58" s="3"/>
    </row>
    <row r="59" spans="1:22" x14ac:dyDescent="0.3">
      <c r="A59" s="113" t="s">
        <v>396</v>
      </c>
      <c r="B59" s="184" t="s">
        <v>108</v>
      </c>
      <c r="C59" s="7" t="s">
        <v>336</v>
      </c>
      <c r="D59" s="7"/>
      <c r="E59" s="7"/>
      <c r="F59" s="7"/>
      <c r="G59" s="176"/>
      <c r="H59" s="114"/>
      <c r="I59" s="177">
        <f t="shared" si="0"/>
        <v>0</v>
      </c>
      <c r="J59" s="185">
        <v>0</v>
      </c>
      <c r="K59" s="179">
        <f t="shared" si="1"/>
        <v>0</v>
      </c>
      <c r="L59" s="180">
        <f t="shared" si="2"/>
        <v>0</v>
      </c>
      <c r="M59" s="3"/>
      <c r="N59" s="3"/>
      <c r="O59" s="3"/>
      <c r="P59" s="3"/>
      <c r="Q59" s="8"/>
      <c r="R59" s="3"/>
      <c r="S59" s="8"/>
      <c r="T59" s="3"/>
      <c r="U59" s="182"/>
      <c r="V59" s="3"/>
    </row>
    <row r="60" spans="1:22" x14ac:dyDescent="0.3">
      <c r="A60" s="113" t="s">
        <v>397</v>
      </c>
      <c r="B60" s="184" t="s">
        <v>186</v>
      </c>
      <c r="C60" s="110"/>
      <c r="D60" s="110"/>
      <c r="E60" s="110" t="s">
        <v>334</v>
      </c>
      <c r="F60" s="110"/>
      <c r="G60" s="176" t="s">
        <v>334</v>
      </c>
      <c r="H60" s="114">
        <v>1</v>
      </c>
      <c r="I60" s="177">
        <f t="shared" si="0"/>
        <v>450</v>
      </c>
      <c r="J60" s="185">
        <v>450</v>
      </c>
      <c r="K60" s="179">
        <f t="shared" si="1"/>
        <v>0</v>
      </c>
      <c r="L60" s="180">
        <f t="shared" si="2"/>
        <v>0</v>
      </c>
      <c r="M60" s="3"/>
      <c r="N60" s="3"/>
      <c r="O60" s="3"/>
      <c r="P60" s="3"/>
      <c r="Q60" s="8"/>
      <c r="R60" s="3"/>
      <c r="S60" s="8"/>
      <c r="T60" s="3"/>
      <c r="U60" s="182"/>
      <c r="V60" s="3"/>
    </row>
    <row r="61" spans="1:22" x14ac:dyDescent="0.3">
      <c r="A61" s="113" t="s">
        <v>398</v>
      </c>
      <c r="B61" s="184" t="s">
        <v>108</v>
      </c>
      <c r="C61" s="7" t="s">
        <v>336</v>
      </c>
      <c r="D61" s="7"/>
      <c r="E61" s="7"/>
      <c r="F61" s="7"/>
      <c r="G61" s="176"/>
      <c r="H61" s="114"/>
      <c r="I61" s="177">
        <f t="shared" si="0"/>
        <v>1050</v>
      </c>
      <c r="J61" s="185">
        <v>1050</v>
      </c>
      <c r="K61" s="179">
        <f t="shared" si="1"/>
        <v>0</v>
      </c>
      <c r="L61" s="180">
        <f t="shared" si="2"/>
        <v>0</v>
      </c>
      <c r="M61" s="3"/>
      <c r="N61" s="3"/>
      <c r="O61" s="3"/>
      <c r="P61" s="3"/>
      <c r="Q61" s="8"/>
      <c r="R61" s="3"/>
      <c r="S61" s="8"/>
      <c r="T61" s="3"/>
      <c r="U61" s="182"/>
      <c r="V61" s="3"/>
    </row>
    <row r="62" spans="1:22" x14ac:dyDescent="0.3">
      <c r="A62" s="113" t="s">
        <v>399</v>
      </c>
      <c r="B62" s="184" t="s">
        <v>63</v>
      </c>
      <c r="C62" s="7" t="s">
        <v>336</v>
      </c>
      <c r="D62" s="7" t="s">
        <v>339</v>
      </c>
      <c r="E62" s="7" t="s">
        <v>334</v>
      </c>
      <c r="F62" s="7"/>
      <c r="G62" s="176"/>
      <c r="H62" s="114"/>
      <c r="I62" s="177">
        <f t="shared" si="0"/>
        <v>2100</v>
      </c>
      <c r="J62" s="185">
        <v>2100</v>
      </c>
      <c r="K62" s="179">
        <f t="shared" si="1"/>
        <v>0</v>
      </c>
      <c r="L62" s="180">
        <f t="shared" si="2"/>
        <v>0</v>
      </c>
      <c r="M62" s="3"/>
      <c r="N62" s="3"/>
      <c r="O62" s="3"/>
      <c r="P62" s="3"/>
      <c r="Q62" s="8"/>
      <c r="R62" s="3"/>
      <c r="S62" s="8"/>
      <c r="T62" s="3"/>
      <c r="U62" s="182"/>
      <c r="V62" s="3"/>
    </row>
    <row r="63" spans="1:22" x14ac:dyDescent="0.3">
      <c r="A63" s="113" t="s">
        <v>400</v>
      </c>
      <c r="B63" s="184" t="s">
        <v>348</v>
      </c>
      <c r="C63" s="110"/>
      <c r="D63" s="110"/>
      <c r="E63" s="110" t="s">
        <v>334</v>
      </c>
      <c r="F63" s="110"/>
      <c r="G63" s="176"/>
      <c r="H63" s="114"/>
      <c r="I63" s="177">
        <f t="shared" si="0"/>
        <v>0</v>
      </c>
      <c r="J63" s="185"/>
      <c r="K63" s="179">
        <f t="shared" si="1"/>
        <v>0</v>
      </c>
      <c r="L63" s="180">
        <f t="shared" si="2"/>
        <v>0</v>
      </c>
      <c r="M63" s="3"/>
      <c r="N63" s="3"/>
      <c r="O63" s="3"/>
      <c r="P63" s="3"/>
      <c r="Q63" s="8"/>
      <c r="R63" s="3"/>
      <c r="S63" s="8"/>
      <c r="T63" s="3"/>
      <c r="U63" s="182"/>
      <c r="V63" s="3"/>
    </row>
    <row r="64" spans="1:22" x14ac:dyDescent="0.3">
      <c r="A64" s="113" t="s">
        <v>401</v>
      </c>
      <c r="B64" s="184" t="s">
        <v>292</v>
      </c>
      <c r="C64" s="110"/>
      <c r="D64" s="110"/>
      <c r="E64" s="110" t="s">
        <v>334</v>
      </c>
      <c r="F64" s="110"/>
      <c r="G64" s="176"/>
      <c r="H64" s="114"/>
      <c r="I64" s="177">
        <f t="shared" si="0"/>
        <v>1650</v>
      </c>
      <c r="J64" s="185">
        <v>1200</v>
      </c>
      <c r="K64" s="179">
        <f t="shared" si="1"/>
        <v>450</v>
      </c>
      <c r="L64" s="180">
        <f t="shared" si="2"/>
        <v>3</v>
      </c>
      <c r="M64" s="3"/>
      <c r="N64" s="3">
        <v>1</v>
      </c>
      <c r="O64" s="3">
        <v>1</v>
      </c>
      <c r="P64" s="3">
        <v>1</v>
      </c>
      <c r="Q64" s="8"/>
      <c r="R64" s="3"/>
      <c r="S64" s="8"/>
      <c r="T64" s="3"/>
      <c r="U64" s="182"/>
      <c r="V64" s="3"/>
    </row>
    <row r="65" spans="1:22" x14ac:dyDescent="0.3">
      <c r="A65" s="113" t="s">
        <v>402</v>
      </c>
      <c r="B65" s="184" t="s">
        <v>189</v>
      </c>
      <c r="C65" s="7"/>
      <c r="D65" s="7" t="s">
        <v>339</v>
      </c>
      <c r="E65" s="7"/>
      <c r="F65" s="7"/>
      <c r="G65" s="176" t="s">
        <v>334</v>
      </c>
      <c r="H65" s="114">
        <v>1</v>
      </c>
      <c r="I65" s="177">
        <f t="shared" si="0"/>
        <v>600</v>
      </c>
      <c r="J65" s="185">
        <v>600</v>
      </c>
      <c r="K65" s="179">
        <f t="shared" si="1"/>
        <v>0</v>
      </c>
      <c r="L65" s="180">
        <f t="shared" si="2"/>
        <v>0</v>
      </c>
      <c r="M65" s="3"/>
      <c r="N65" s="3"/>
      <c r="O65" s="3"/>
      <c r="P65" s="3"/>
      <c r="Q65" s="8"/>
      <c r="R65" s="3"/>
      <c r="S65" s="8"/>
      <c r="T65" s="3"/>
      <c r="U65" s="182"/>
      <c r="V65" s="3"/>
    </row>
    <row r="66" spans="1:22" x14ac:dyDescent="0.3">
      <c r="A66" s="113" t="s">
        <v>403</v>
      </c>
      <c r="B66" s="184" t="s">
        <v>115</v>
      </c>
      <c r="C66" s="7" t="s">
        <v>336</v>
      </c>
      <c r="D66" s="7"/>
      <c r="E66" s="7"/>
      <c r="F66" s="7"/>
      <c r="G66" s="176" t="s">
        <v>334</v>
      </c>
      <c r="H66" s="114">
        <v>2</v>
      </c>
      <c r="I66" s="177">
        <f t="shared" ref="I66:I129" si="3">J66+K66</f>
        <v>1200</v>
      </c>
      <c r="J66" s="185">
        <v>1200</v>
      </c>
      <c r="K66" s="179">
        <f t="shared" ref="K66:K129" si="4">L66*150</f>
        <v>0</v>
      </c>
      <c r="L66" s="180">
        <f t="shared" ref="L66:L129" si="5">SUM(M66:V66)</f>
        <v>0</v>
      </c>
      <c r="M66" s="3"/>
      <c r="N66" s="3"/>
      <c r="O66" s="3"/>
      <c r="P66" s="3"/>
      <c r="Q66" s="8"/>
      <c r="R66" s="3"/>
      <c r="S66" s="8"/>
      <c r="T66" s="3"/>
      <c r="U66" s="182"/>
      <c r="V66" s="3"/>
    </row>
    <row r="67" spans="1:22" x14ac:dyDescent="0.3">
      <c r="A67" s="113" t="s">
        <v>404</v>
      </c>
      <c r="B67" s="184" t="s">
        <v>284</v>
      </c>
      <c r="C67" s="7"/>
      <c r="D67" s="7"/>
      <c r="E67" s="7" t="s">
        <v>334</v>
      </c>
      <c r="F67" s="7"/>
      <c r="G67" s="176" t="s">
        <v>334</v>
      </c>
      <c r="H67" s="114">
        <v>1</v>
      </c>
      <c r="I67" s="177">
        <f t="shared" si="3"/>
        <v>4950</v>
      </c>
      <c r="J67" s="185">
        <v>4500</v>
      </c>
      <c r="K67" s="179">
        <f t="shared" si="4"/>
        <v>450</v>
      </c>
      <c r="L67" s="180">
        <f t="shared" si="5"/>
        <v>3</v>
      </c>
      <c r="M67" s="3">
        <v>1</v>
      </c>
      <c r="N67" s="3">
        <v>1</v>
      </c>
      <c r="O67" s="3">
        <v>1</v>
      </c>
      <c r="P67" s="3"/>
      <c r="Q67" s="8"/>
      <c r="R67" s="3"/>
      <c r="S67" s="8"/>
      <c r="T67" s="3"/>
      <c r="U67" s="182"/>
      <c r="V67" s="3"/>
    </row>
    <row r="68" spans="1:22" x14ac:dyDescent="0.3">
      <c r="A68" s="113" t="s">
        <v>405</v>
      </c>
      <c r="B68" s="184" t="s">
        <v>204</v>
      </c>
      <c r="C68" s="7"/>
      <c r="D68" s="7" t="s">
        <v>339</v>
      </c>
      <c r="E68" s="7"/>
      <c r="F68" s="7"/>
      <c r="G68" s="176"/>
      <c r="H68" s="114"/>
      <c r="I68" s="177">
        <f t="shared" si="3"/>
        <v>0</v>
      </c>
      <c r="J68" s="185"/>
      <c r="K68" s="179">
        <f t="shared" si="4"/>
        <v>0</v>
      </c>
      <c r="L68" s="180">
        <f t="shared" si="5"/>
        <v>0</v>
      </c>
      <c r="M68" s="3"/>
      <c r="N68" s="3"/>
      <c r="O68" s="3"/>
      <c r="P68" s="3"/>
      <c r="Q68" s="8"/>
      <c r="R68" s="3"/>
      <c r="S68" s="8"/>
      <c r="T68" s="3"/>
      <c r="U68" s="182"/>
      <c r="V68" s="3"/>
    </row>
    <row r="69" spans="1:22" x14ac:dyDescent="0.3">
      <c r="A69" s="113" t="s">
        <v>406</v>
      </c>
      <c r="B69" s="184" t="s">
        <v>348</v>
      </c>
      <c r="C69" s="110"/>
      <c r="D69" s="110" t="s">
        <v>339</v>
      </c>
      <c r="E69" s="110"/>
      <c r="F69" s="110"/>
      <c r="G69" s="176"/>
      <c r="H69" s="114"/>
      <c r="I69" s="177">
        <f t="shared" si="3"/>
        <v>0</v>
      </c>
      <c r="J69" s="185"/>
      <c r="K69" s="179">
        <f t="shared" si="4"/>
        <v>0</v>
      </c>
      <c r="L69" s="180">
        <f t="shared" si="5"/>
        <v>0</v>
      </c>
      <c r="M69" s="3"/>
      <c r="N69" s="3"/>
      <c r="O69" s="3"/>
      <c r="P69" s="3"/>
      <c r="Q69" s="8"/>
      <c r="R69" s="3"/>
      <c r="S69" s="8"/>
      <c r="T69" s="3"/>
      <c r="U69" s="182"/>
      <c r="V69" s="3"/>
    </row>
    <row r="70" spans="1:22" x14ac:dyDescent="0.3">
      <c r="A70" s="113" t="s">
        <v>407</v>
      </c>
      <c r="B70" s="184" t="s">
        <v>338</v>
      </c>
      <c r="C70" s="7" t="s">
        <v>336</v>
      </c>
      <c r="D70" s="7"/>
      <c r="E70" s="7"/>
      <c r="F70" s="7" t="s">
        <v>385</v>
      </c>
      <c r="G70" s="176"/>
      <c r="H70" s="114"/>
      <c r="I70" s="177">
        <f t="shared" si="3"/>
        <v>300</v>
      </c>
      <c r="J70" s="185">
        <v>300</v>
      </c>
      <c r="K70" s="179">
        <f t="shared" si="4"/>
        <v>0</v>
      </c>
      <c r="L70" s="180">
        <f t="shared" si="5"/>
        <v>0</v>
      </c>
      <c r="M70" s="3"/>
      <c r="N70" s="3"/>
      <c r="O70" s="3"/>
      <c r="P70" s="3"/>
      <c r="Q70" s="8"/>
      <c r="R70" s="3"/>
      <c r="S70" s="8"/>
      <c r="T70" s="3"/>
      <c r="U70" s="182"/>
      <c r="V70" s="3"/>
    </row>
    <row r="71" spans="1:22" x14ac:dyDescent="0.3">
      <c r="A71" s="113" t="s">
        <v>408</v>
      </c>
      <c r="B71" s="184" t="s">
        <v>189</v>
      </c>
      <c r="C71" s="7"/>
      <c r="D71" s="7" t="s">
        <v>339</v>
      </c>
      <c r="E71" s="7"/>
      <c r="F71" s="7"/>
      <c r="G71" s="176"/>
      <c r="H71" s="114"/>
      <c r="I71" s="177">
        <f t="shared" si="3"/>
        <v>150</v>
      </c>
      <c r="J71" s="185">
        <v>150</v>
      </c>
      <c r="K71" s="179">
        <f t="shared" si="4"/>
        <v>0</v>
      </c>
      <c r="L71" s="180">
        <f t="shared" si="5"/>
        <v>0</v>
      </c>
      <c r="M71" s="3"/>
      <c r="N71" s="3"/>
      <c r="O71" s="3"/>
      <c r="P71" s="3"/>
      <c r="Q71" s="8"/>
      <c r="R71" s="3"/>
      <c r="S71" s="8"/>
      <c r="T71" s="3"/>
      <c r="U71" s="182"/>
      <c r="V71" s="3"/>
    </row>
    <row r="72" spans="1:22" x14ac:dyDescent="0.3">
      <c r="A72" s="113" t="s">
        <v>409</v>
      </c>
      <c r="B72" s="184" t="s">
        <v>79</v>
      </c>
      <c r="C72" s="110" t="s">
        <v>336</v>
      </c>
      <c r="D72" s="110"/>
      <c r="E72" s="110"/>
      <c r="F72" s="110"/>
      <c r="G72" s="176"/>
      <c r="H72" s="114"/>
      <c r="I72" s="177">
        <f t="shared" si="3"/>
        <v>300</v>
      </c>
      <c r="J72" s="185">
        <v>0</v>
      </c>
      <c r="K72" s="179">
        <f t="shared" si="4"/>
        <v>300</v>
      </c>
      <c r="L72" s="180">
        <f t="shared" si="5"/>
        <v>2</v>
      </c>
      <c r="M72" s="3">
        <v>1</v>
      </c>
      <c r="N72" s="3"/>
      <c r="O72" s="3">
        <v>1</v>
      </c>
      <c r="P72" s="3"/>
      <c r="Q72" s="8"/>
      <c r="R72" s="3"/>
      <c r="S72" s="8"/>
      <c r="T72" s="3"/>
      <c r="U72" s="182"/>
      <c r="V72" s="8"/>
    </row>
    <row r="73" spans="1:22" x14ac:dyDescent="0.3">
      <c r="A73" s="113" t="s">
        <v>410</v>
      </c>
      <c r="B73" s="184" t="s">
        <v>338</v>
      </c>
      <c r="C73" s="7" t="s">
        <v>336</v>
      </c>
      <c r="D73" s="7"/>
      <c r="E73" s="7"/>
      <c r="F73" s="7"/>
      <c r="G73" s="176"/>
      <c r="H73" s="114"/>
      <c r="I73" s="177">
        <f t="shared" si="3"/>
        <v>600</v>
      </c>
      <c r="J73" s="185">
        <v>600</v>
      </c>
      <c r="K73" s="179">
        <f t="shared" si="4"/>
        <v>0</v>
      </c>
      <c r="L73" s="180">
        <f t="shared" si="5"/>
        <v>0</v>
      </c>
      <c r="M73" s="3"/>
      <c r="N73" s="3"/>
      <c r="O73" s="3"/>
      <c r="P73" s="3"/>
      <c r="Q73" s="8"/>
      <c r="R73" s="3"/>
      <c r="S73" s="8"/>
      <c r="T73" s="3"/>
      <c r="U73" s="182"/>
      <c r="V73" s="3"/>
    </row>
    <row r="74" spans="1:22" x14ac:dyDescent="0.3">
      <c r="A74" s="113" t="s">
        <v>411</v>
      </c>
      <c r="B74" s="184"/>
      <c r="C74" s="110" t="s">
        <v>336</v>
      </c>
      <c r="D74" s="110"/>
      <c r="E74" s="110"/>
      <c r="F74" s="110"/>
      <c r="G74" s="176"/>
      <c r="H74" s="114"/>
      <c r="I74" s="177">
        <f t="shared" si="3"/>
        <v>150</v>
      </c>
      <c r="J74" s="185">
        <v>0</v>
      </c>
      <c r="K74" s="179">
        <f t="shared" si="4"/>
        <v>150</v>
      </c>
      <c r="L74" s="180">
        <f t="shared" si="5"/>
        <v>1</v>
      </c>
      <c r="M74" s="3">
        <v>1</v>
      </c>
      <c r="N74" s="3"/>
      <c r="O74" s="3"/>
      <c r="P74" s="3"/>
      <c r="Q74" s="8"/>
      <c r="R74" s="3"/>
      <c r="S74" s="8"/>
      <c r="T74" s="3"/>
      <c r="U74" s="182"/>
      <c r="V74" s="8"/>
    </row>
    <row r="75" spans="1:22" x14ac:dyDescent="0.3">
      <c r="A75" s="113" t="s">
        <v>412</v>
      </c>
      <c r="B75" s="184" t="s">
        <v>204</v>
      </c>
      <c r="C75" s="110"/>
      <c r="D75" s="110" t="s">
        <v>339</v>
      </c>
      <c r="E75" s="110"/>
      <c r="F75" s="110"/>
      <c r="G75" s="176"/>
      <c r="H75" s="114"/>
      <c r="I75" s="177">
        <f t="shared" si="3"/>
        <v>750</v>
      </c>
      <c r="J75" s="185">
        <v>750</v>
      </c>
      <c r="K75" s="179">
        <f t="shared" si="4"/>
        <v>0</v>
      </c>
      <c r="L75" s="180">
        <f t="shared" si="5"/>
        <v>0</v>
      </c>
      <c r="M75" s="3"/>
      <c r="N75" s="3"/>
      <c r="O75" s="3"/>
      <c r="P75" s="3"/>
      <c r="Q75" s="8"/>
      <c r="R75" s="3"/>
      <c r="S75" s="8"/>
      <c r="T75" s="3"/>
      <c r="U75" s="182"/>
      <c r="V75" s="3"/>
    </row>
    <row r="76" spans="1:22" x14ac:dyDescent="0.3">
      <c r="A76" s="113" t="s">
        <v>413</v>
      </c>
      <c r="B76" s="184" t="s">
        <v>65</v>
      </c>
      <c r="C76" s="110" t="s">
        <v>336</v>
      </c>
      <c r="D76" s="110" t="s">
        <v>339</v>
      </c>
      <c r="E76" s="110"/>
      <c r="F76" s="110"/>
      <c r="G76" s="176"/>
      <c r="H76" s="114"/>
      <c r="I76" s="177">
        <f t="shared" si="3"/>
        <v>4950</v>
      </c>
      <c r="J76" s="185">
        <v>4800</v>
      </c>
      <c r="K76" s="179">
        <f t="shared" si="4"/>
        <v>150</v>
      </c>
      <c r="L76" s="180">
        <f t="shared" si="5"/>
        <v>1</v>
      </c>
      <c r="M76" s="3">
        <v>1</v>
      </c>
      <c r="N76" s="3"/>
      <c r="O76" s="3"/>
      <c r="P76" s="3"/>
      <c r="Q76" s="8"/>
      <c r="R76" s="3"/>
      <c r="S76" s="8"/>
      <c r="T76" s="3"/>
      <c r="U76" s="182"/>
      <c r="V76" s="3"/>
    </row>
    <row r="77" spans="1:22" x14ac:dyDescent="0.3">
      <c r="A77" s="113" t="s">
        <v>414</v>
      </c>
      <c r="B77" s="184" t="s">
        <v>186</v>
      </c>
      <c r="C77" s="7"/>
      <c r="D77" s="7" t="s">
        <v>339</v>
      </c>
      <c r="E77" s="7"/>
      <c r="F77" s="7"/>
      <c r="G77" s="176"/>
      <c r="H77" s="114"/>
      <c r="I77" s="177">
        <f t="shared" si="3"/>
        <v>150</v>
      </c>
      <c r="J77" s="185">
        <v>150</v>
      </c>
      <c r="K77" s="179">
        <f t="shared" si="4"/>
        <v>0</v>
      </c>
      <c r="L77" s="180">
        <f t="shared" si="5"/>
        <v>0</v>
      </c>
      <c r="M77" s="3"/>
      <c r="N77" s="3"/>
      <c r="O77" s="3"/>
      <c r="P77" s="3"/>
      <c r="Q77" s="8"/>
      <c r="R77" s="3"/>
      <c r="S77" s="8"/>
      <c r="T77" s="3"/>
      <c r="U77" s="182"/>
      <c r="V77" s="3"/>
    </row>
    <row r="78" spans="1:22" x14ac:dyDescent="0.3">
      <c r="A78" s="113" t="s">
        <v>415</v>
      </c>
      <c r="B78" s="184" t="s">
        <v>348</v>
      </c>
      <c r="C78" s="110"/>
      <c r="D78" s="110" t="s">
        <v>339</v>
      </c>
      <c r="E78" s="110"/>
      <c r="F78" s="110"/>
      <c r="G78" s="176"/>
      <c r="H78" s="114"/>
      <c r="I78" s="177">
        <f t="shared" si="3"/>
        <v>450</v>
      </c>
      <c r="J78" s="185">
        <v>450</v>
      </c>
      <c r="K78" s="179">
        <f t="shared" si="4"/>
        <v>0</v>
      </c>
      <c r="L78" s="180">
        <f t="shared" si="5"/>
        <v>0</v>
      </c>
      <c r="M78" s="3"/>
      <c r="N78" s="3"/>
      <c r="O78" s="3"/>
      <c r="P78" s="3"/>
      <c r="Q78" s="8"/>
      <c r="R78" s="3"/>
      <c r="S78" s="8"/>
      <c r="T78" s="3"/>
      <c r="U78" s="182"/>
      <c r="V78" s="3"/>
    </row>
    <row r="79" spans="1:22" x14ac:dyDescent="0.3">
      <c r="A79" s="113" t="s">
        <v>416</v>
      </c>
      <c r="B79" s="184" t="s">
        <v>63</v>
      </c>
      <c r="C79" s="7" t="s">
        <v>336</v>
      </c>
      <c r="D79" s="7" t="s">
        <v>339</v>
      </c>
      <c r="E79" s="7"/>
      <c r="F79" s="7"/>
      <c r="G79" s="176"/>
      <c r="H79" s="114"/>
      <c r="I79" s="177">
        <f t="shared" si="3"/>
        <v>1500</v>
      </c>
      <c r="J79" s="185">
        <v>1350</v>
      </c>
      <c r="K79" s="179">
        <f t="shared" si="4"/>
        <v>150</v>
      </c>
      <c r="L79" s="180">
        <f t="shared" si="5"/>
        <v>1</v>
      </c>
      <c r="M79" s="3"/>
      <c r="N79" s="3">
        <v>1</v>
      </c>
      <c r="O79" s="3"/>
      <c r="P79" s="3"/>
      <c r="Q79" s="8"/>
      <c r="R79" s="3"/>
      <c r="S79" s="8"/>
      <c r="T79" s="3"/>
      <c r="U79" s="182"/>
      <c r="V79" s="3"/>
    </row>
    <row r="80" spans="1:22" x14ac:dyDescent="0.3">
      <c r="A80" s="113" t="s">
        <v>417</v>
      </c>
      <c r="B80" s="184" t="s">
        <v>348</v>
      </c>
      <c r="C80" s="110" t="s">
        <v>336</v>
      </c>
      <c r="D80" s="110" t="s">
        <v>339</v>
      </c>
      <c r="E80" s="110" t="s">
        <v>334</v>
      </c>
      <c r="F80" s="110"/>
      <c r="G80" s="176" t="s">
        <v>334</v>
      </c>
      <c r="H80" s="114">
        <v>3</v>
      </c>
      <c r="I80" s="177">
        <f t="shared" si="3"/>
        <v>3000</v>
      </c>
      <c r="J80" s="185">
        <v>2700</v>
      </c>
      <c r="K80" s="179">
        <f t="shared" si="4"/>
        <v>300</v>
      </c>
      <c r="L80" s="180">
        <f t="shared" si="5"/>
        <v>2</v>
      </c>
      <c r="M80" s="3"/>
      <c r="N80" s="3">
        <v>1</v>
      </c>
      <c r="O80" s="3"/>
      <c r="P80" s="3">
        <v>1</v>
      </c>
      <c r="Q80" s="8"/>
      <c r="R80" s="3"/>
      <c r="S80" s="8"/>
      <c r="T80" s="3"/>
      <c r="U80" s="182"/>
      <c r="V80" s="3"/>
    </row>
    <row r="81" spans="1:22" x14ac:dyDescent="0.3">
      <c r="A81" s="113" t="s">
        <v>418</v>
      </c>
      <c r="B81" s="184" t="s">
        <v>186</v>
      </c>
      <c r="C81" s="110" t="s">
        <v>336</v>
      </c>
      <c r="D81" s="110" t="s">
        <v>339</v>
      </c>
      <c r="E81" s="110" t="s">
        <v>334</v>
      </c>
      <c r="F81" s="110"/>
      <c r="G81" s="176"/>
      <c r="H81" s="114"/>
      <c r="I81" s="177">
        <f t="shared" si="3"/>
        <v>2100</v>
      </c>
      <c r="J81" s="185">
        <v>2100</v>
      </c>
      <c r="K81" s="179">
        <f t="shared" si="4"/>
        <v>0</v>
      </c>
      <c r="L81" s="180">
        <f t="shared" si="5"/>
        <v>0</v>
      </c>
      <c r="M81" s="3"/>
      <c r="N81" s="3"/>
      <c r="O81" s="3"/>
      <c r="P81" s="3"/>
      <c r="Q81" s="8"/>
      <c r="R81" s="3"/>
      <c r="S81" s="8"/>
      <c r="T81" s="3"/>
      <c r="U81" s="182"/>
      <c r="V81" s="3"/>
    </row>
    <row r="82" spans="1:22" x14ac:dyDescent="0.3">
      <c r="A82" s="113" t="s">
        <v>419</v>
      </c>
      <c r="B82" s="184" t="s">
        <v>348</v>
      </c>
      <c r="C82" s="110"/>
      <c r="D82" s="110"/>
      <c r="E82" s="110" t="s">
        <v>334</v>
      </c>
      <c r="F82" s="110"/>
      <c r="G82" s="176"/>
      <c r="H82" s="114"/>
      <c r="I82" s="177">
        <f t="shared" si="3"/>
        <v>0</v>
      </c>
      <c r="J82" s="185">
        <v>0</v>
      </c>
      <c r="K82" s="179">
        <f t="shared" si="4"/>
        <v>0</v>
      </c>
      <c r="L82" s="180">
        <f t="shared" si="5"/>
        <v>0</v>
      </c>
      <c r="M82" s="3"/>
      <c r="N82" s="3"/>
      <c r="O82" s="3"/>
      <c r="P82" s="3"/>
      <c r="Q82" s="8"/>
      <c r="R82" s="3"/>
      <c r="S82" s="8"/>
      <c r="T82" s="3"/>
      <c r="U82" s="182"/>
      <c r="V82" s="3"/>
    </row>
    <row r="83" spans="1:22" x14ac:dyDescent="0.3">
      <c r="A83" s="113" t="s">
        <v>420</v>
      </c>
      <c r="B83" s="184" t="s">
        <v>348</v>
      </c>
      <c r="C83" s="110" t="s">
        <v>336</v>
      </c>
      <c r="D83" s="110"/>
      <c r="E83" s="110"/>
      <c r="F83" s="110"/>
      <c r="G83" s="176"/>
      <c r="H83" s="114"/>
      <c r="I83" s="177">
        <f t="shared" si="3"/>
        <v>750</v>
      </c>
      <c r="J83" s="185">
        <v>450</v>
      </c>
      <c r="K83" s="179">
        <f t="shared" si="4"/>
        <v>300</v>
      </c>
      <c r="L83" s="180">
        <f t="shared" si="5"/>
        <v>2</v>
      </c>
      <c r="M83" s="3">
        <v>1</v>
      </c>
      <c r="N83" s="3"/>
      <c r="O83" s="3">
        <v>1</v>
      </c>
      <c r="P83" s="3"/>
      <c r="Q83" s="8"/>
      <c r="R83" s="3"/>
      <c r="S83" s="8"/>
      <c r="T83" s="3"/>
      <c r="U83" s="182"/>
      <c r="V83" s="3"/>
    </row>
    <row r="84" spans="1:22" x14ac:dyDescent="0.3">
      <c r="A84" s="113" t="s">
        <v>421</v>
      </c>
      <c r="B84" s="184" t="s">
        <v>359</v>
      </c>
      <c r="C84" s="110" t="s">
        <v>336</v>
      </c>
      <c r="D84" s="110"/>
      <c r="E84" s="110"/>
      <c r="F84" s="110"/>
      <c r="G84" s="176"/>
      <c r="H84" s="114"/>
      <c r="I84" s="177">
        <f t="shared" si="3"/>
        <v>150</v>
      </c>
      <c r="J84" s="185">
        <v>150</v>
      </c>
      <c r="K84" s="179">
        <f t="shared" si="4"/>
        <v>0</v>
      </c>
      <c r="L84" s="180">
        <f t="shared" si="5"/>
        <v>0</v>
      </c>
      <c r="M84" s="3"/>
      <c r="N84" s="3"/>
      <c r="O84" s="3"/>
      <c r="P84" s="3"/>
      <c r="Q84" s="8"/>
      <c r="R84" s="3"/>
      <c r="S84" s="8"/>
      <c r="T84" s="3"/>
      <c r="U84" s="182"/>
      <c r="V84" s="3"/>
    </row>
    <row r="85" spans="1:22" x14ac:dyDescent="0.3">
      <c r="A85" s="113" t="s">
        <v>422</v>
      </c>
      <c r="B85" s="184" t="s">
        <v>338</v>
      </c>
      <c r="C85" s="7" t="s">
        <v>336</v>
      </c>
      <c r="D85" s="7"/>
      <c r="E85" s="7"/>
      <c r="F85" s="7"/>
      <c r="G85" s="176"/>
      <c r="H85" s="114"/>
      <c r="I85" s="177">
        <f t="shared" si="3"/>
        <v>0</v>
      </c>
      <c r="J85" s="185">
        <v>0</v>
      </c>
      <c r="K85" s="179">
        <f t="shared" si="4"/>
        <v>0</v>
      </c>
      <c r="L85" s="180">
        <f t="shared" si="5"/>
        <v>0</v>
      </c>
      <c r="M85" s="3"/>
      <c r="N85" s="3"/>
      <c r="O85" s="3"/>
      <c r="P85" s="3"/>
      <c r="Q85" s="8"/>
      <c r="R85" s="3"/>
      <c r="S85" s="8"/>
      <c r="T85" s="3"/>
      <c r="U85" s="182"/>
      <c r="V85" s="3"/>
    </row>
    <row r="86" spans="1:22" x14ac:dyDescent="0.3">
      <c r="A86" s="113" t="s">
        <v>423</v>
      </c>
      <c r="B86" s="184" t="s">
        <v>63</v>
      </c>
      <c r="C86" s="7" t="s">
        <v>336</v>
      </c>
      <c r="D86" s="7"/>
      <c r="E86" s="7"/>
      <c r="F86" s="7"/>
      <c r="G86" s="176"/>
      <c r="H86" s="114"/>
      <c r="I86" s="177">
        <f t="shared" si="3"/>
        <v>1350</v>
      </c>
      <c r="J86" s="185">
        <v>1350</v>
      </c>
      <c r="K86" s="179">
        <f t="shared" si="4"/>
        <v>0</v>
      </c>
      <c r="L86" s="180">
        <f t="shared" si="5"/>
        <v>0</v>
      </c>
      <c r="M86" s="3"/>
      <c r="N86" s="3"/>
      <c r="O86" s="3"/>
      <c r="P86" s="3"/>
      <c r="Q86" s="8"/>
      <c r="R86" s="3"/>
      <c r="S86" s="8"/>
      <c r="T86" s="3"/>
      <c r="U86" s="182"/>
      <c r="V86" s="3"/>
    </row>
    <row r="87" spans="1:22" x14ac:dyDescent="0.3">
      <c r="A87" s="113" t="s">
        <v>424</v>
      </c>
      <c r="B87" s="184" t="s">
        <v>186</v>
      </c>
      <c r="C87" s="7"/>
      <c r="D87" s="7"/>
      <c r="E87" s="7" t="s">
        <v>334</v>
      </c>
      <c r="F87" s="7"/>
      <c r="G87" s="176"/>
      <c r="H87" s="114"/>
      <c r="I87" s="177">
        <f t="shared" si="3"/>
        <v>0</v>
      </c>
      <c r="J87" s="185"/>
      <c r="K87" s="179">
        <f t="shared" si="4"/>
        <v>0</v>
      </c>
      <c r="L87" s="180">
        <f t="shared" si="5"/>
        <v>0</v>
      </c>
      <c r="M87" s="3"/>
      <c r="N87" s="3"/>
      <c r="O87" s="3"/>
      <c r="P87" s="3"/>
      <c r="Q87" s="8"/>
      <c r="R87" s="3"/>
      <c r="S87" s="8"/>
      <c r="T87" s="3"/>
      <c r="U87" s="182"/>
      <c r="V87" s="3"/>
    </row>
    <row r="88" spans="1:22" x14ac:dyDescent="0.3">
      <c r="A88" s="113" t="s">
        <v>425</v>
      </c>
      <c r="B88" s="184" t="s">
        <v>193</v>
      </c>
      <c r="C88" s="7"/>
      <c r="D88" s="7" t="s">
        <v>339</v>
      </c>
      <c r="E88" s="7"/>
      <c r="F88" s="7"/>
      <c r="G88" s="176" t="s">
        <v>334</v>
      </c>
      <c r="H88" s="114">
        <v>1</v>
      </c>
      <c r="I88" s="177">
        <f t="shared" si="3"/>
        <v>1200</v>
      </c>
      <c r="J88" s="185">
        <v>1050</v>
      </c>
      <c r="K88" s="179">
        <f t="shared" si="4"/>
        <v>150</v>
      </c>
      <c r="L88" s="180">
        <f t="shared" si="5"/>
        <v>1</v>
      </c>
      <c r="M88" s="3"/>
      <c r="N88" s="3">
        <v>1</v>
      </c>
      <c r="O88" s="3"/>
      <c r="P88" s="3"/>
      <c r="Q88" s="8"/>
      <c r="R88" s="3"/>
      <c r="S88" s="8"/>
      <c r="T88" s="3"/>
      <c r="U88" s="182"/>
      <c r="V88" s="3"/>
    </row>
    <row r="89" spans="1:22" x14ac:dyDescent="0.3">
      <c r="A89" s="113" t="s">
        <v>426</v>
      </c>
      <c r="B89" s="184" t="s">
        <v>186</v>
      </c>
      <c r="C89" s="7"/>
      <c r="D89" s="7"/>
      <c r="E89" s="7" t="s">
        <v>334</v>
      </c>
      <c r="F89" s="7"/>
      <c r="G89" s="176"/>
      <c r="H89" s="114"/>
      <c r="I89" s="177">
        <f t="shared" si="3"/>
        <v>2300</v>
      </c>
      <c r="J89" s="185">
        <v>2000</v>
      </c>
      <c r="K89" s="179">
        <f t="shared" si="4"/>
        <v>300</v>
      </c>
      <c r="L89" s="180">
        <f t="shared" si="5"/>
        <v>2</v>
      </c>
      <c r="M89" s="3"/>
      <c r="N89" s="3"/>
      <c r="O89" s="3">
        <v>1</v>
      </c>
      <c r="P89" s="3">
        <v>1</v>
      </c>
      <c r="Q89" s="8"/>
      <c r="R89" s="3"/>
      <c r="S89" s="8"/>
      <c r="T89" s="3"/>
      <c r="U89" s="182"/>
      <c r="V89" s="3"/>
    </row>
    <row r="90" spans="1:22" x14ac:dyDescent="0.3">
      <c r="A90" s="113" t="s">
        <v>427</v>
      </c>
      <c r="B90" s="184" t="s">
        <v>189</v>
      </c>
      <c r="C90" s="7"/>
      <c r="D90" s="7" t="s">
        <v>339</v>
      </c>
      <c r="E90" s="7"/>
      <c r="F90" s="7"/>
      <c r="G90" s="176" t="s">
        <v>334</v>
      </c>
      <c r="H90" s="114">
        <v>3</v>
      </c>
      <c r="I90" s="177">
        <f t="shared" si="3"/>
        <v>750</v>
      </c>
      <c r="J90" s="185">
        <v>600</v>
      </c>
      <c r="K90" s="179">
        <f t="shared" si="4"/>
        <v>150</v>
      </c>
      <c r="L90" s="180">
        <f t="shared" si="5"/>
        <v>1</v>
      </c>
      <c r="M90" s="3"/>
      <c r="N90" s="3"/>
      <c r="O90" s="3">
        <v>1</v>
      </c>
      <c r="P90" s="3"/>
      <c r="Q90" s="8"/>
      <c r="R90" s="3"/>
      <c r="S90" s="8"/>
      <c r="T90" s="3"/>
      <c r="U90" s="182"/>
      <c r="V90" s="3"/>
    </row>
    <row r="91" spans="1:22" x14ac:dyDescent="0.3">
      <c r="A91" s="113" t="s">
        <v>428</v>
      </c>
      <c r="B91" s="184" t="s">
        <v>359</v>
      </c>
      <c r="C91" s="110" t="s">
        <v>336</v>
      </c>
      <c r="D91" s="110"/>
      <c r="E91" s="110"/>
      <c r="F91" s="110"/>
      <c r="G91" s="176"/>
      <c r="H91" s="114"/>
      <c r="I91" s="177">
        <f t="shared" si="3"/>
        <v>6000</v>
      </c>
      <c r="J91" s="185">
        <v>5400</v>
      </c>
      <c r="K91" s="179">
        <f t="shared" si="4"/>
        <v>600</v>
      </c>
      <c r="L91" s="180">
        <f t="shared" si="5"/>
        <v>4</v>
      </c>
      <c r="M91" s="3">
        <v>1</v>
      </c>
      <c r="N91" s="3">
        <v>1</v>
      </c>
      <c r="O91" s="3">
        <v>1</v>
      </c>
      <c r="P91" s="3">
        <v>1</v>
      </c>
      <c r="Q91" s="8"/>
      <c r="R91" s="3"/>
      <c r="S91" s="8"/>
      <c r="T91" s="3"/>
      <c r="U91" s="182"/>
      <c r="V91" s="3"/>
    </row>
    <row r="92" spans="1:22" x14ac:dyDescent="0.3">
      <c r="A92" s="113" t="s">
        <v>429</v>
      </c>
      <c r="B92" s="184" t="s">
        <v>186</v>
      </c>
      <c r="C92" s="110"/>
      <c r="D92" s="110"/>
      <c r="E92" s="7" t="s">
        <v>334</v>
      </c>
      <c r="F92" s="7"/>
      <c r="G92" s="176" t="s">
        <v>430</v>
      </c>
      <c r="H92" s="114"/>
      <c r="I92" s="177">
        <f t="shared" si="3"/>
        <v>0</v>
      </c>
      <c r="J92" s="185"/>
      <c r="K92" s="179">
        <f t="shared" si="4"/>
        <v>0</v>
      </c>
      <c r="L92" s="180">
        <f t="shared" si="5"/>
        <v>0</v>
      </c>
      <c r="M92" s="3"/>
      <c r="N92" s="3"/>
      <c r="O92" s="3"/>
      <c r="P92" s="3"/>
      <c r="Q92" s="8"/>
      <c r="R92" s="3"/>
      <c r="S92" s="8"/>
      <c r="T92" s="3"/>
      <c r="U92" s="182"/>
      <c r="V92" s="3"/>
    </row>
    <row r="93" spans="1:22" x14ac:dyDescent="0.3">
      <c r="A93" s="113" t="s">
        <v>431</v>
      </c>
      <c r="B93" s="184" t="s">
        <v>189</v>
      </c>
      <c r="C93" s="7"/>
      <c r="D93" s="7" t="s">
        <v>339</v>
      </c>
      <c r="E93" s="7"/>
      <c r="F93" s="7"/>
      <c r="G93" s="183"/>
      <c r="H93" s="6"/>
      <c r="I93" s="177">
        <f t="shared" si="3"/>
        <v>150</v>
      </c>
      <c r="J93" s="185"/>
      <c r="K93" s="179">
        <f t="shared" si="4"/>
        <v>150</v>
      </c>
      <c r="L93" s="180">
        <f t="shared" si="5"/>
        <v>1</v>
      </c>
      <c r="M93" s="3"/>
      <c r="N93" s="3"/>
      <c r="O93" s="3">
        <v>1</v>
      </c>
      <c r="P93" s="3"/>
      <c r="Q93" s="8"/>
      <c r="R93" s="3"/>
      <c r="S93" s="8"/>
      <c r="T93" s="3"/>
      <c r="U93" s="182"/>
      <c r="V93" s="8"/>
    </row>
    <row r="94" spans="1:22" x14ac:dyDescent="0.3">
      <c r="A94" s="27" t="s">
        <v>432</v>
      </c>
      <c r="B94" s="27" t="s">
        <v>63</v>
      </c>
      <c r="C94" s="6" t="s">
        <v>336</v>
      </c>
      <c r="D94" s="6"/>
      <c r="E94" s="6" t="s">
        <v>334</v>
      </c>
      <c r="F94" s="6"/>
      <c r="G94" s="176"/>
      <c r="H94" s="114"/>
      <c r="I94" s="177">
        <f t="shared" si="3"/>
        <v>0</v>
      </c>
      <c r="J94" s="178"/>
      <c r="K94" s="179">
        <f t="shared" si="4"/>
        <v>0</v>
      </c>
      <c r="L94" s="180">
        <f t="shared" si="5"/>
        <v>0</v>
      </c>
      <c r="M94" s="3"/>
      <c r="N94" s="3"/>
      <c r="O94" s="3"/>
      <c r="P94" s="3"/>
      <c r="Q94" s="8"/>
      <c r="R94" s="3"/>
      <c r="S94" s="8"/>
      <c r="T94" s="3"/>
      <c r="U94" s="182"/>
      <c r="V94" s="3"/>
    </row>
    <row r="95" spans="1:22" x14ac:dyDescent="0.3">
      <c r="A95" s="27" t="s">
        <v>433</v>
      </c>
      <c r="B95" s="27" t="s">
        <v>68</v>
      </c>
      <c r="C95" s="3" t="s">
        <v>336</v>
      </c>
      <c r="D95" s="3"/>
      <c r="E95" s="3"/>
      <c r="F95" s="3"/>
      <c r="G95" s="176" t="s">
        <v>334</v>
      </c>
      <c r="H95" s="114">
        <v>2</v>
      </c>
      <c r="I95" s="177">
        <f t="shared" si="3"/>
        <v>1350</v>
      </c>
      <c r="J95" s="178">
        <v>1350</v>
      </c>
      <c r="K95" s="179">
        <f t="shared" si="4"/>
        <v>0</v>
      </c>
      <c r="L95" s="180">
        <f t="shared" si="5"/>
        <v>0</v>
      </c>
      <c r="M95" s="3"/>
      <c r="N95" s="3"/>
      <c r="O95" s="3"/>
      <c r="P95" s="3"/>
      <c r="Q95" s="8"/>
      <c r="R95" s="3"/>
      <c r="S95" s="8"/>
      <c r="T95" s="3"/>
      <c r="U95" s="182"/>
      <c r="V95" s="3"/>
    </row>
    <row r="96" spans="1:22" x14ac:dyDescent="0.3">
      <c r="A96" s="27" t="s">
        <v>434</v>
      </c>
      <c r="B96" s="27" t="s">
        <v>68</v>
      </c>
      <c r="C96" s="3" t="s">
        <v>336</v>
      </c>
      <c r="D96" s="3" t="s">
        <v>339</v>
      </c>
      <c r="E96" s="3" t="s">
        <v>334</v>
      </c>
      <c r="F96" s="3"/>
      <c r="G96" s="176"/>
      <c r="H96" s="114"/>
      <c r="I96" s="177">
        <f t="shared" si="3"/>
        <v>300</v>
      </c>
      <c r="J96" s="178">
        <v>300</v>
      </c>
      <c r="K96" s="179">
        <f t="shared" si="4"/>
        <v>0</v>
      </c>
      <c r="L96" s="180">
        <f t="shared" si="5"/>
        <v>0</v>
      </c>
      <c r="M96" s="3"/>
      <c r="N96" s="3"/>
      <c r="O96" s="3"/>
      <c r="P96" s="3"/>
      <c r="Q96" s="8"/>
      <c r="R96" s="3"/>
      <c r="S96" s="8"/>
      <c r="T96" s="3"/>
      <c r="U96" s="182"/>
      <c r="V96" s="3"/>
    </row>
    <row r="97" spans="1:22" x14ac:dyDescent="0.3">
      <c r="A97" s="27" t="s">
        <v>435</v>
      </c>
      <c r="B97" s="27" t="s">
        <v>197</v>
      </c>
      <c r="C97" s="3" t="s">
        <v>336</v>
      </c>
      <c r="D97" s="3"/>
      <c r="E97" s="3"/>
      <c r="F97" s="3"/>
      <c r="G97" s="176" t="s">
        <v>334</v>
      </c>
      <c r="H97" s="114">
        <v>1</v>
      </c>
      <c r="I97" s="177">
        <f t="shared" si="3"/>
        <v>450</v>
      </c>
      <c r="J97" s="178">
        <v>450</v>
      </c>
      <c r="K97" s="179">
        <f t="shared" si="4"/>
        <v>0</v>
      </c>
      <c r="L97" s="180">
        <f t="shared" si="5"/>
        <v>0</v>
      </c>
      <c r="M97" s="3"/>
      <c r="N97" s="3"/>
      <c r="O97" s="3"/>
      <c r="P97" s="3"/>
      <c r="Q97" s="8"/>
      <c r="R97" s="3"/>
      <c r="S97" s="8"/>
      <c r="T97" s="3"/>
      <c r="U97" s="182"/>
      <c r="V97" s="3"/>
    </row>
    <row r="98" spans="1:22" x14ac:dyDescent="0.3">
      <c r="A98" s="27" t="s">
        <v>436</v>
      </c>
      <c r="B98" s="27" t="s">
        <v>197</v>
      </c>
      <c r="C98" s="3"/>
      <c r="D98" s="3" t="s">
        <v>339</v>
      </c>
      <c r="E98" s="3"/>
      <c r="F98" s="3"/>
      <c r="G98" s="176"/>
      <c r="H98" s="114"/>
      <c r="I98" s="177">
        <f t="shared" si="3"/>
        <v>150</v>
      </c>
      <c r="J98" s="178">
        <v>150</v>
      </c>
      <c r="K98" s="179">
        <f t="shared" si="4"/>
        <v>0</v>
      </c>
      <c r="L98" s="180">
        <f t="shared" si="5"/>
        <v>0</v>
      </c>
      <c r="M98" s="3"/>
      <c r="N98" s="3"/>
      <c r="O98" s="3"/>
      <c r="P98" s="3"/>
      <c r="Q98" s="8"/>
      <c r="R98" s="3"/>
      <c r="S98" s="8"/>
      <c r="T98" s="3"/>
      <c r="U98" s="182"/>
      <c r="V98" s="3"/>
    </row>
    <row r="99" spans="1:22" x14ac:dyDescent="0.3">
      <c r="A99" s="27" t="s">
        <v>437</v>
      </c>
      <c r="B99" s="27" t="s">
        <v>292</v>
      </c>
      <c r="C99" s="3"/>
      <c r="D99" s="3"/>
      <c r="E99" s="3" t="s">
        <v>334</v>
      </c>
      <c r="F99" s="3"/>
      <c r="G99" s="176"/>
      <c r="H99" s="114"/>
      <c r="I99" s="177">
        <f t="shared" si="3"/>
        <v>150</v>
      </c>
      <c r="J99" s="178">
        <v>150</v>
      </c>
      <c r="K99" s="179">
        <f t="shared" si="4"/>
        <v>0</v>
      </c>
      <c r="L99" s="180">
        <f t="shared" si="5"/>
        <v>0</v>
      </c>
      <c r="M99" s="3"/>
      <c r="N99" s="3"/>
      <c r="O99" s="3"/>
      <c r="P99" s="3"/>
      <c r="Q99" s="8"/>
      <c r="R99" s="3"/>
      <c r="S99" s="8"/>
      <c r="T99" s="3"/>
      <c r="U99" s="182"/>
      <c r="V99" s="3"/>
    </row>
    <row r="100" spans="1:22" x14ac:dyDescent="0.3">
      <c r="A100" s="27" t="s">
        <v>438</v>
      </c>
      <c r="B100" s="27" t="s">
        <v>115</v>
      </c>
      <c r="C100" s="3" t="s">
        <v>336</v>
      </c>
      <c r="D100" s="3" t="s">
        <v>339</v>
      </c>
      <c r="E100" s="3"/>
      <c r="F100" s="3"/>
      <c r="G100" s="176"/>
      <c r="H100" s="114"/>
      <c r="I100" s="177">
        <f t="shared" si="3"/>
        <v>450</v>
      </c>
      <c r="J100" s="178"/>
      <c r="K100" s="179">
        <f t="shared" si="4"/>
        <v>450</v>
      </c>
      <c r="L100" s="180">
        <f t="shared" si="5"/>
        <v>3</v>
      </c>
      <c r="M100" s="3">
        <v>1</v>
      </c>
      <c r="N100" s="3">
        <v>1</v>
      </c>
      <c r="O100" s="3">
        <v>1</v>
      </c>
      <c r="P100" s="3"/>
      <c r="Q100" s="8"/>
      <c r="R100" s="3"/>
      <c r="S100" s="8"/>
      <c r="T100" s="3"/>
      <c r="U100" s="182"/>
      <c r="V100" s="3"/>
    </row>
    <row r="101" spans="1:22" x14ac:dyDescent="0.3">
      <c r="A101" s="27" t="s">
        <v>439</v>
      </c>
      <c r="B101" s="27" t="s">
        <v>348</v>
      </c>
      <c r="C101" s="3" t="s">
        <v>336</v>
      </c>
      <c r="D101" s="3"/>
      <c r="E101" s="3" t="s">
        <v>334</v>
      </c>
      <c r="F101" s="3"/>
      <c r="G101" s="176"/>
      <c r="H101" s="114"/>
      <c r="I101" s="177">
        <f t="shared" si="3"/>
        <v>0</v>
      </c>
      <c r="J101" s="178">
        <v>0</v>
      </c>
      <c r="K101" s="179">
        <f t="shared" si="4"/>
        <v>0</v>
      </c>
      <c r="L101" s="180">
        <f t="shared" si="5"/>
        <v>0</v>
      </c>
      <c r="M101" s="3"/>
      <c r="N101" s="3"/>
      <c r="O101" s="3"/>
      <c r="P101" s="3"/>
      <c r="Q101" s="8"/>
      <c r="R101" s="3"/>
      <c r="S101" s="8"/>
      <c r="T101" s="3"/>
      <c r="U101" s="182"/>
      <c r="V101" s="3"/>
    </row>
    <row r="102" spans="1:22" x14ac:dyDescent="0.3">
      <c r="A102" s="27" t="s">
        <v>440</v>
      </c>
      <c r="B102" s="27" t="s">
        <v>108</v>
      </c>
      <c r="C102" s="6" t="s">
        <v>336</v>
      </c>
      <c r="D102" s="6"/>
      <c r="E102" s="6" t="s">
        <v>334</v>
      </c>
      <c r="F102" s="6"/>
      <c r="G102" s="176"/>
      <c r="H102" s="114"/>
      <c r="I102" s="177">
        <f t="shared" si="3"/>
        <v>300</v>
      </c>
      <c r="J102" s="178">
        <v>150</v>
      </c>
      <c r="K102" s="179">
        <f t="shared" si="4"/>
        <v>150</v>
      </c>
      <c r="L102" s="180">
        <f t="shared" si="5"/>
        <v>1</v>
      </c>
      <c r="M102" s="3"/>
      <c r="N102" s="3"/>
      <c r="O102" s="3">
        <v>1</v>
      </c>
      <c r="P102" s="3"/>
      <c r="Q102" s="8"/>
      <c r="R102" s="3"/>
      <c r="S102" s="8"/>
      <c r="T102" s="3"/>
      <c r="U102" s="182"/>
      <c r="V102" s="3"/>
    </row>
    <row r="103" spans="1:22" x14ac:dyDescent="0.3">
      <c r="A103" s="27" t="s">
        <v>441</v>
      </c>
      <c r="B103" s="27" t="s">
        <v>197</v>
      </c>
      <c r="C103" s="3"/>
      <c r="D103" s="3"/>
      <c r="E103" s="3" t="s">
        <v>334</v>
      </c>
      <c r="F103" s="3"/>
      <c r="G103" s="176"/>
      <c r="H103" s="114"/>
      <c r="I103" s="177">
        <f t="shared" si="3"/>
        <v>2700</v>
      </c>
      <c r="J103" s="178">
        <v>2100</v>
      </c>
      <c r="K103" s="179">
        <f t="shared" si="4"/>
        <v>600</v>
      </c>
      <c r="L103" s="180">
        <f t="shared" si="5"/>
        <v>4</v>
      </c>
      <c r="M103" s="3">
        <v>1</v>
      </c>
      <c r="N103" s="3">
        <v>1</v>
      </c>
      <c r="O103" s="3">
        <v>1</v>
      </c>
      <c r="P103" s="3">
        <v>1</v>
      </c>
      <c r="Q103" s="8"/>
      <c r="R103" s="3"/>
      <c r="S103" s="8"/>
      <c r="T103" s="3"/>
      <c r="U103" s="182"/>
      <c r="V103" s="3"/>
    </row>
    <row r="104" spans="1:22" x14ac:dyDescent="0.3">
      <c r="A104" s="27" t="s">
        <v>442</v>
      </c>
      <c r="B104" s="27" t="s">
        <v>315</v>
      </c>
      <c r="C104" s="3"/>
      <c r="D104" s="3"/>
      <c r="E104" s="3" t="s">
        <v>334</v>
      </c>
      <c r="F104" s="3"/>
      <c r="G104" s="176"/>
      <c r="H104" s="114"/>
      <c r="I104" s="177">
        <f t="shared" si="3"/>
        <v>600</v>
      </c>
      <c r="J104" s="178"/>
      <c r="K104" s="179">
        <f t="shared" si="4"/>
        <v>600</v>
      </c>
      <c r="L104" s="180">
        <f t="shared" si="5"/>
        <v>4</v>
      </c>
      <c r="M104" s="3">
        <v>1</v>
      </c>
      <c r="N104" s="3">
        <v>1</v>
      </c>
      <c r="O104" s="3">
        <v>1</v>
      </c>
      <c r="P104" s="3">
        <v>1</v>
      </c>
      <c r="Q104" s="8"/>
      <c r="R104" s="3"/>
      <c r="S104" s="8"/>
      <c r="T104" s="3"/>
      <c r="U104" s="182"/>
      <c r="V104" s="3"/>
    </row>
    <row r="105" spans="1:22" x14ac:dyDescent="0.3">
      <c r="A105" s="27" t="s">
        <v>443</v>
      </c>
      <c r="B105" s="27" t="s">
        <v>197</v>
      </c>
      <c r="C105" s="3" t="s">
        <v>336</v>
      </c>
      <c r="D105" s="3"/>
      <c r="E105" s="3"/>
      <c r="F105" s="3"/>
      <c r="G105" s="176"/>
      <c r="H105" s="114"/>
      <c r="I105" s="177">
        <f t="shared" si="3"/>
        <v>300</v>
      </c>
      <c r="J105" s="178">
        <v>300</v>
      </c>
      <c r="K105" s="179">
        <f t="shared" si="4"/>
        <v>0</v>
      </c>
      <c r="L105" s="180">
        <f t="shared" si="5"/>
        <v>0</v>
      </c>
      <c r="M105" s="3"/>
      <c r="N105" s="3"/>
      <c r="O105" s="3"/>
      <c r="P105" s="3"/>
      <c r="Q105" s="8"/>
      <c r="R105" s="3"/>
      <c r="S105" s="8"/>
      <c r="T105" s="3"/>
      <c r="U105" s="182"/>
      <c r="V105" s="3"/>
    </row>
    <row r="106" spans="1:22" x14ac:dyDescent="0.3">
      <c r="A106" s="113" t="s">
        <v>444</v>
      </c>
      <c r="B106" s="184" t="s">
        <v>292</v>
      </c>
      <c r="C106" s="3"/>
      <c r="D106" s="3"/>
      <c r="E106" s="3" t="s">
        <v>334</v>
      </c>
      <c r="F106" s="3"/>
      <c r="G106" s="176" t="s">
        <v>334</v>
      </c>
      <c r="H106" s="114">
        <v>1</v>
      </c>
      <c r="I106" s="177">
        <f t="shared" si="3"/>
        <v>450</v>
      </c>
      <c r="J106" s="178">
        <v>450</v>
      </c>
      <c r="K106" s="179">
        <f t="shared" si="4"/>
        <v>0</v>
      </c>
      <c r="L106" s="180">
        <f t="shared" si="5"/>
        <v>0</v>
      </c>
      <c r="M106" s="3"/>
      <c r="N106" s="3"/>
      <c r="O106" s="3"/>
      <c r="P106" s="3"/>
      <c r="Q106" s="8"/>
      <c r="R106" s="3"/>
      <c r="S106" s="8"/>
      <c r="T106" s="3"/>
      <c r="U106" s="182"/>
      <c r="V106" s="3"/>
    </row>
    <row r="107" spans="1:22" x14ac:dyDescent="0.3">
      <c r="A107" s="27" t="s">
        <v>445</v>
      </c>
      <c r="B107" s="27" t="s">
        <v>197</v>
      </c>
      <c r="C107" s="3"/>
      <c r="D107" s="3"/>
      <c r="E107" s="3" t="s">
        <v>334</v>
      </c>
      <c r="F107" s="3"/>
      <c r="G107" s="176"/>
      <c r="H107" s="114"/>
      <c r="I107" s="177">
        <f t="shared" si="3"/>
        <v>300</v>
      </c>
      <c r="J107" s="178">
        <v>300</v>
      </c>
      <c r="K107" s="179">
        <f t="shared" si="4"/>
        <v>0</v>
      </c>
      <c r="L107" s="180">
        <f t="shared" si="5"/>
        <v>0</v>
      </c>
      <c r="M107" s="3"/>
      <c r="N107" s="3"/>
      <c r="O107" s="3"/>
      <c r="P107" s="3"/>
      <c r="Q107" s="8"/>
      <c r="R107" s="3"/>
      <c r="S107" s="8"/>
      <c r="T107" s="3"/>
      <c r="U107" s="182"/>
      <c r="V107" s="3"/>
    </row>
    <row r="108" spans="1:22" x14ac:dyDescent="0.3">
      <c r="A108" s="27" t="s">
        <v>446</v>
      </c>
      <c r="B108" s="27" t="s">
        <v>204</v>
      </c>
      <c r="C108" s="6"/>
      <c r="D108" s="6" t="s">
        <v>339</v>
      </c>
      <c r="E108" s="6"/>
      <c r="F108" s="6"/>
      <c r="G108" s="176"/>
      <c r="H108" s="114"/>
      <c r="I108" s="177">
        <f t="shared" si="3"/>
        <v>2400</v>
      </c>
      <c r="J108" s="178">
        <v>2400</v>
      </c>
      <c r="K108" s="179">
        <f t="shared" si="4"/>
        <v>0</v>
      </c>
      <c r="L108" s="180">
        <f t="shared" si="5"/>
        <v>0</v>
      </c>
      <c r="M108" s="3"/>
      <c r="N108" s="3"/>
      <c r="O108" s="3"/>
      <c r="P108" s="3"/>
      <c r="Q108" s="8"/>
      <c r="R108" s="3"/>
      <c r="S108" s="8"/>
      <c r="T108" s="3"/>
      <c r="U108" s="182"/>
      <c r="V108" s="3"/>
    </row>
    <row r="109" spans="1:22" x14ac:dyDescent="0.3">
      <c r="A109" s="27" t="s">
        <v>447</v>
      </c>
      <c r="B109" s="27" t="s">
        <v>103</v>
      </c>
      <c r="C109" s="6"/>
      <c r="D109" s="6" t="s">
        <v>339</v>
      </c>
      <c r="E109" s="6"/>
      <c r="F109" s="6"/>
      <c r="G109" s="176" t="s">
        <v>334</v>
      </c>
      <c r="H109" s="114">
        <v>1</v>
      </c>
      <c r="I109" s="177">
        <f t="shared" si="3"/>
        <v>750</v>
      </c>
      <c r="J109" s="178">
        <v>750</v>
      </c>
      <c r="K109" s="179">
        <f t="shared" si="4"/>
        <v>0</v>
      </c>
      <c r="L109" s="180">
        <f t="shared" si="5"/>
        <v>0</v>
      </c>
      <c r="M109" s="3"/>
      <c r="N109" s="3"/>
      <c r="O109" s="3"/>
      <c r="P109" s="3"/>
      <c r="Q109" s="8"/>
      <c r="R109" s="3"/>
      <c r="S109" s="8"/>
      <c r="T109" s="3"/>
      <c r="U109" s="182"/>
      <c r="V109" s="3"/>
    </row>
    <row r="110" spans="1:22" x14ac:dyDescent="0.3">
      <c r="A110" s="27" t="s">
        <v>448</v>
      </c>
      <c r="B110" s="27" t="s">
        <v>186</v>
      </c>
      <c r="C110" s="6"/>
      <c r="D110" s="6"/>
      <c r="E110" s="6" t="s">
        <v>334</v>
      </c>
      <c r="F110" s="6"/>
      <c r="G110" s="176"/>
      <c r="H110" s="114"/>
      <c r="I110" s="177">
        <f t="shared" si="3"/>
        <v>300</v>
      </c>
      <c r="J110" s="178">
        <v>150</v>
      </c>
      <c r="K110" s="179">
        <f t="shared" si="4"/>
        <v>150</v>
      </c>
      <c r="L110" s="180">
        <f t="shared" si="5"/>
        <v>1</v>
      </c>
      <c r="M110" s="3">
        <v>1</v>
      </c>
      <c r="N110" s="3"/>
      <c r="O110" s="3"/>
      <c r="P110" s="3"/>
      <c r="Q110" s="8"/>
      <c r="R110" s="3"/>
      <c r="S110" s="8"/>
      <c r="T110" s="3"/>
      <c r="U110" s="182"/>
      <c r="V110" s="3"/>
    </row>
    <row r="111" spans="1:22" x14ac:dyDescent="0.3">
      <c r="A111" s="27" t="s">
        <v>449</v>
      </c>
      <c r="B111" s="27" t="s">
        <v>204</v>
      </c>
      <c r="C111" s="3" t="s">
        <v>336</v>
      </c>
      <c r="D111" s="3"/>
      <c r="E111" s="3"/>
      <c r="F111" s="3"/>
      <c r="G111" s="176"/>
      <c r="H111" s="114"/>
      <c r="I111" s="177">
        <f t="shared" si="3"/>
        <v>300</v>
      </c>
      <c r="J111" s="178">
        <v>300</v>
      </c>
      <c r="K111" s="179">
        <f t="shared" si="4"/>
        <v>0</v>
      </c>
      <c r="L111" s="180">
        <f t="shared" si="5"/>
        <v>0</v>
      </c>
      <c r="M111" s="3"/>
      <c r="N111" s="3"/>
      <c r="O111" s="3"/>
      <c r="P111" s="3"/>
      <c r="Q111" s="8"/>
      <c r="R111" s="3"/>
      <c r="S111" s="8"/>
      <c r="T111" s="3"/>
      <c r="U111" s="182"/>
      <c r="V111" s="3"/>
    </row>
    <row r="112" spans="1:22" x14ac:dyDescent="0.3">
      <c r="A112" s="27" t="s">
        <v>450</v>
      </c>
      <c r="B112" s="27" t="s">
        <v>197</v>
      </c>
      <c r="C112" s="6"/>
      <c r="D112" s="6"/>
      <c r="E112" s="6" t="s">
        <v>334</v>
      </c>
      <c r="F112" s="6"/>
      <c r="G112" s="183"/>
      <c r="H112" s="6"/>
      <c r="I112" s="177">
        <f t="shared" si="3"/>
        <v>300</v>
      </c>
      <c r="J112" s="178"/>
      <c r="K112" s="179">
        <f t="shared" si="4"/>
        <v>300</v>
      </c>
      <c r="L112" s="180">
        <f t="shared" si="5"/>
        <v>2</v>
      </c>
      <c r="M112" s="3"/>
      <c r="N112" s="3">
        <v>1</v>
      </c>
      <c r="O112" s="3">
        <v>1</v>
      </c>
      <c r="P112" s="3"/>
      <c r="Q112" s="8"/>
      <c r="R112" s="3"/>
      <c r="S112" s="8"/>
      <c r="T112" s="3"/>
      <c r="U112" s="182"/>
      <c r="V112" s="8"/>
    </row>
    <row r="113" spans="1:22" x14ac:dyDescent="0.3">
      <c r="A113" s="27" t="s">
        <v>451</v>
      </c>
      <c r="B113" s="27" t="s">
        <v>315</v>
      </c>
      <c r="C113" s="3"/>
      <c r="D113" s="3"/>
      <c r="E113" s="3" t="s">
        <v>334</v>
      </c>
      <c r="F113" s="3"/>
      <c r="G113" s="176"/>
      <c r="H113" s="114"/>
      <c r="I113" s="177">
        <f t="shared" si="3"/>
        <v>150</v>
      </c>
      <c r="J113" s="178"/>
      <c r="K113" s="179">
        <f t="shared" si="4"/>
        <v>150</v>
      </c>
      <c r="L113" s="180">
        <f t="shared" si="5"/>
        <v>1</v>
      </c>
      <c r="M113" s="3">
        <v>1</v>
      </c>
      <c r="N113" s="3"/>
      <c r="O113" s="3"/>
      <c r="P113" s="3"/>
      <c r="Q113" s="8"/>
      <c r="R113" s="3"/>
      <c r="S113" s="8"/>
      <c r="T113" s="3"/>
      <c r="U113" s="182"/>
      <c r="V113" s="3"/>
    </row>
    <row r="114" spans="1:22" x14ac:dyDescent="0.3">
      <c r="A114" s="27" t="s">
        <v>452</v>
      </c>
      <c r="B114" s="27" t="s">
        <v>115</v>
      </c>
      <c r="C114" s="6" t="s">
        <v>336</v>
      </c>
      <c r="D114" s="6"/>
      <c r="E114" s="6"/>
      <c r="F114" s="6"/>
      <c r="G114" s="176" t="s">
        <v>334</v>
      </c>
      <c r="H114" s="114">
        <v>1</v>
      </c>
      <c r="I114" s="177">
        <f t="shared" si="3"/>
        <v>600</v>
      </c>
      <c r="J114" s="178">
        <v>600</v>
      </c>
      <c r="K114" s="179">
        <f t="shared" si="4"/>
        <v>0</v>
      </c>
      <c r="L114" s="180">
        <f t="shared" si="5"/>
        <v>0</v>
      </c>
      <c r="M114" s="3"/>
      <c r="N114" s="3"/>
      <c r="O114" s="3"/>
      <c r="P114" s="3"/>
      <c r="Q114" s="8"/>
      <c r="R114" s="3"/>
      <c r="S114" s="8"/>
      <c r="T114" s="3"/>
      <c r="U114" s="182"/>
      <c r="V114" s="3"/>
    </row>
    <row r="115" spans="1:22" x14ac:dyDescent="0.3">
      <c r="A115" s="27" t="s">
        <v>453</v>
      </c>
      <c r="B115" s="27" t="s">
        <v>186</v>
      </c>
      <c r="C115" s="3"/>
      <c r="D115" s="3"/>
      <c r="E115" s="3" t="s">
        <v>334</v>
      </c>
      <c r="F115" s="3"/>
      <c r="G115" s="176" t="s">
        <v>334</v>
      </c>
      <c r="H115" s="114">
        <v>1</v>
      </c>
      <c r="I115" s="177">
        <f t="shared" si="3"/>
        <v>1950</v>
      </c>
      <c r="J115" s="178">
        <v>1950</v>
      </c>
      <c r="K115" s="179">
        <f t="shared" si="4"/>
        <v>0</v>
      </c>
      <c r="L115" s="180">
        <f t="shared" si="5"/>
        <v>0</v>
      </c>
      <c r="M115" s="3"/>
      <c r="N115" s="3"/>
      <c r="O115" s="3"/>
      <c r="P115" s="3"/>
      <c r="Q115" s="8"/>
      <c r="R115" s="3"/>
      <c r="S115" s="8"/>
      <c r="T115" s="3"/>
      <c r="U115" s="182"/>
      <c r="V115" s="3"/>
    </row>
    <row r="116" spans="1:22" x14ac:dyDescent="0.3">
      <c r="A116" s="27" t="s">
        <v>454</v>
      </c>
      <c r="B116" s="27" t="s">
        <v>197</v>
      </c>
      <c r="C116" s="3"/>
      <c r="D116" s="3" t="s">
        <v>339</v>
      </c>
      <c r="E116" s="3"/>
      <c r="F116" s="3"/>
      <c r="G116" s="176"/>
      <c r="H116" s="114"/>
      <c r="I116" s="177">
        <f t="shared" si="3"/>
        <v>150</v>
      </c>
      <c r="J116" s="178">
        <v>150</v>
      </c>
      <c r="K116" s="179">
        <f t="shared" si="4"/>
        <v>0</v>
      </c>
      <c r="L116" s="180">
        <f t="shared" si="5"/>
        <v>0</v>
      </c>
      <c r="M116" s="3"/>
      <c r="N116" s="3"/>
      <c r="O116" s="3"/>
      <c r="P116" s="3"/>
      <c r="Q116" s="8"/>
      <c r="R116" s="3"/>
      <c r="S116" s="8"/>
      <c r="T116" s="3"/>
      <c r="U116" s="182"/>
      <c r="V116" s="3"/>
    </row>
    <row r="117" spans="1:22" x14ac:dyDescent="0.3">
      <c r="A117" s="27" t="s">
        <v>455</v>
      </c>
      <c r="B117" s="27" t="s">
        <v>204</v>
      </c>
      <c r="C117" s="3"/>
      <c r="D117" s="3" t="s">
        <v>339</v>
      </c>
      <c r="E117" s="3"/>
      <c r="F117" s="3"/>
      <c r="G117" s="176"/>
      <c r="H117" s="114"/>
      <c r="I117" s="177">
        <f t="shared" si="3"/>
        <v>150</v>
      </c>
      <c r="J117" s="178">
        <v>150</v>
      </c>
      <c r="K117" s="179">
        <f t="shared" si="4"/>
        <v>0</v>
      </c>
      <c r="L117" s="180">
        <f t="shared" si="5"/>
        <v>0</v>
      </c>
      <c r="M117" s="3"/>
      <c r="N117" s="3"/>
      <c r="O117" s="3"/>
      <c r="P117" s="3"/>
      <c r="Q117" s="8"/>
      <c r="R117" s="3"/>
      <c r="S117" s="8"/>
      <c r="T117" s="3"/>
      <c r="U117" s="182"/>
      <c r="V117" s="3"/>
    </row>
    <row r="118" spans="1:22" x14ac:dyDescent="0.3">
      <c r="A118" s="27" t="s">
        <v>456</v>
      </c>
      <c r="B118" s="27" t="s">
        <v>186</v>
      </c>
      <c r="C118" s="6"/>
      <c r="D118" s="6"/>
      <c r="E118" s="6" t="s">
        <v>334</v>
      </c>
      <c r="F118" s="6"/>
      <c r="G118" s="176"/>
      <c r="H118" s="114"/>
      <c r="I118" s="177">
        <f t="shared" si="3"/>
        <v>300</v>
      </c>
      <c r="J118" s="178">
        <v>300</v>
      </c>
      <c r="K118" s="179">
        <f t="shared" si="4"/>
        <v>0</v>
      </c>
      <c r="L118" s="180">
        <f t="shared" si="5"/>
        <v>0</v>
      </c>
      <c r="M118" s="3"/>
      <c r="N118" s="3"/>
      <c r="O118" s="3"/>
      <c r="P118" s="3"/>
      <c r="Q118" s="8"/>
      <c r="R118" s="3"/>
      <c r="S118" s="8"/>
      <c r="T118" s="3"/>
      <c r="U118" s="182"/>
      <c r="V118" s="3"/>
    </row>
    <row r="119" spans="1:22" x14ac:dyDescent="0.3">
      <c r="A119" s="27" t="s">
        <v>457</v>
      </c>
      <c r="B119" s="27" t="s">
        <v>204</v>
      </c>
      <c r="C119" s="6"/>
      <c r="D119" s="6" t="s">
        <v>339</v>
      </c>
      <c r="E119" s="6"/>
      <c r="F119" s="6"/>
      <c r="G119" s="176"/>
      <c r="H119" s="114"/>
      <c r="I119" s="177">
        <f t="shared" si="3"/>
        <v>150</v>
      </c>
      <c r="J119" s="178">
        <v>150</v>
      </c>
      <c r="K119" s="179">
        <f t="shared" si="4"/>
        <v>0</v>
      </c>
      <c r="L119" s="180">
        <f t="shared" si="5"/>
        <v>0</v>
      </c>
      <c r="M119" s="3"/>
      <c r="N119" s="3"/>
      <c r="O119" s="3"/>
      <c r="P119" s="3"/>
      <c r="Q119" s="8"/>
      <c r="R119" s="3"/>
      <c r="S119" s="8"/>
      <c r="T119" s="3"/>
      <c r="U119" s="182"/>
      <c r="V119" s="3"/>
    </row>
    <row r="120" spans="1:22" x14ac:dyDescent="0.3">
      <c r="A120" s="27" t="s">
        <v>458</v>
      </c>
      <c r="B120" s="27" t="s">
        <v>189</v>
      </c>
      <c r="C120" s="6"/>
      <c r="D120" s="6" t="s">
        <v>339</v>
      </c>
      <c r="E120" s="6"/>
      <c r="F120" s="6"/>
      <c r="G120" s="176"/>
      <c r="H120" s="114"/>
      <c r="I120" s="177">
        <f t="shared" si="3"/>
        <v>900</v>
      </c>
      <c r="J120" s="178">
        <v>900</v>
      </c>
      <c r="K120" s="179">
        <f t="shared" si="4"/>
        <v>0</v>
      </c>
      <c r="L120" s="180">
        <f t="shared" si="5"/>
        <v>0</v>
      </c>
      <c r="M120" s="3"/>
      <c r="N120" s="3"/>
      <c r="O120" s="3"/>
      <c r="P120" s="3"/>
      <c r="Q120" s="8"/>
      <c r="R120" s="3"/>
      <c r="S120" s="8"/>
      <c r="T120" s="3"/>
      <c r="U120" s="182"/>
      <c r="V120" s="3"/>
    </row>
    <row r="121" spans="1:22" x14ac:dyDescent="0.3">
      <c r="A121" s="27" t="s">
        <v>459</v>
      </c>
      <c r="B121" s="27" t="s">
        <v>68</v>
      </c>
      <c r="C121" s="3" t="s">
        <v>336</v>
      </c>
      <c r="D121" s="3"/>
      <c r="E121" s="3"/>
      <c r="F121" s="3"/>
      <c r="G121" s="176"/>
      <c r="H121" s="114"/>
      <c r="I121" s="177">
        <f t="shared" si="3"/>
        <v>0</v>
      </c>
      <c r="J121" s="178">
        <v>0</v>
      </c>
      <c r="K121" s="179">
        <f t="shared" si="4"/>
        <v>0</v>
      </c>
      <c r="L121" s="180">
        <f t="shared" si="5"/>
        <v>0</v>
      </c>
      <c r="M121" s="3"/>
      <c r="N121" s="3"/>
      <c r="O121" s="3"/>
      <c r="P121" s="3"/>
      <c r="Q121" s="8"/>
      <c r="R121" s="3"/>
      <c r="S121" s="8"/>
      <c r="T121" s="3"/>
      <c r="U121" s="182"/>
      <c r="V121" s="3"/>
    </row>
    <row r="122" spans="1:22" x14ac:dyDescent="0.3">
      <c r="A122" s="27" t="s">
        <v>460</v>
      </c>
      <c r="B122" s="27" t="s">
        <v>461</v>
      </c>
      <c r="C122" s="3" t="s">
        <v>336</v>
      </c>
      <c r="D122" s="3"/>
      <c r="E122" s="3"/>
      <c r="F122" s="3" t="s">
        <v>385</v>
      </c>
      <c r="G122" s="176"/>
      <c r="H122" s="114"/>
      <c r="I122" s="177">
        <f t="shared" si="3"/>
        <v>150</v>
      </c>
      <c r="J122" s="178">
        <v>150</v>
      </c>
      <c r="K122" s="179">
        <f t="shared" si="4"/>
        <v>0</v>
      </c>
      <c r="L122" s="180">
        <f t="shared" si="5"/>
        <v>0</v>
      </c>
      <c r="M122" s="3"/>
      <c r="N122" s="3"/>
      <c r="O122" s="3"/>
      <c r="P122" s="3"/>
      <c r="Q122" s="8"/>
      <c r="R122" s="3"/>
      <c r="S122" s="8"/>
      <c r="T122" s="3"/>
      <c r="U122" s="182"/>
      <c r="V122" s="3"/>
    </row>
    <row r="123" spans="1:22" x14ac:dyDescent="0.3">
      <c r="A123" s="27" t="s">
        <v>462</v>
      </c>
      <c r="B123" s="27" t="s">
        <v>359</v>
      </c>
      <c r="C123" s="3"/>
      <c r="D123" s="3" t="s">
        <v>339</v>
      </c>
      <c r="E123" s="3"/>
      <c r="F123" s="3"/>
      <c r="G123" s="176"/>
      <c r="H123" s="114"/>
      <c r="I123" s="177">
        <f t="shared" si="3"/>
        <v>1650</v>
      </c>
      <c r="J123" s="178">
        <v>1650</v>
      </c>
      <c r="K123" s="179">
        <f t="shared" si="4"/>
        <v>0</v>
      </c>
      <c r="L123" s="180">
        <f t="shared" si="5"/>
        <v>0</v>
      </c>
      <c r="M123" s="3"/>
      <c r="N123" s="3"/>
      <c r="O123" s="3"/>
      <c r="P123" s="3"/>
      <c r="Q123" s="8"/>
      <c r="R123" s="3"/>
      <c r="S123" s="8"/>
      <c r="T123" s="3"/>
      <c r="U123" s="182"/>
      <c r="V123" s="3"/>
    </row>
    <row r="124" spans="1:22" x14ac:dyDescent="0.3">
      <c r="A124" s="27" t="s">
        <v>463</v>
      </c>
      <c r="B124" s="27" t="s">
        <v>63</v>
      </c>
      <c r="C124" s="6" t="s">
        <v>336</v>
      </c>
      <c r="D124" s="6"/>
      <c r="E124" s="6"/>
      <c r="F124" s="6"/>
      <c r="G124" s="176"/>
      <c r="H124" s="114"/>
      <c r="I124" s="177">
        <f t="shared" si="3"/>
        <v>0</v>
      </c>
      <c r="J124" s="178"/>
      <c r="K124" s="179">
        <f t="shared" si="4"/>
        <v>0</v>
      </c>
      <c r="L124" s="180">
        <f t="shared" si="5"/>
        <v>0</v>
      </c>
      <c r="M124" s="3"/>
      <c r="N124" s="3"/>
      <c r="O124" s="3"/>
      <c r="P124" s="3"/>
      <c r="Q124" s="8"/>
      <c r="R124" s="3"/>
      <c r="S124" s="8"/>
      <c r="T124" s="3"/>
      <c r="U124" s="182"/>
      <c r="V124" s="3"/>
    </row>
    <row r="125" spans="1:22" x14ac:dyDescent="0.3">
      <c r="A125" s="27" t="s">
        <v>464</v>
      </c>
      <c r="B125" s="27" t="s">
        <v>338</v>
      </c>
      <c r="C125" s="6" t="s">
        <v>336</v>
      </c>
      <c r="D125" s="6"/>
      <c r="E125" s="6"/>
      <c r="F125" s="6"/>
      <c r="G125" s="176"/>
      <c r="H125" s="114"/>
      <c r="I125" s="177">
        <f t="shared" si="3"/>
        <v>600</v>
      </c>
      <c r="J125" s="178">
        <v>450</v>
      </c>
      <c r="K125" s="179">
        <f t="shared" si="4"/>
        <v>150</v>
      </c>
      <c r="L125" s="180">
        <f t="shared" si="5"/>
        <v>1</v>
      </c>
      <c r="M125" s="3"/>
      <c r="N125" s="3"/>
      <c r="O125" s="3"/>
      <c r="P125" s="3">
        <v>1</v>
      </c>
      <c r="Q125" s="8"/>
      <c r="R125" s="3"/>
      <c r="S125" s="8"/>
      <c r="T125" s="3"/>
      <c r="U125" s="182"/>
      <c r="V125" s="3"/>
    </row>
    <row r="126" spans="1:22" x14ac:dyDescent="0.3">
      <c r="A126" s="27" t="s">
        <v>465</v>
      </c>
      <c r="B126" s="27" t="s">
        <v>115</v>
      </c>
      <c r="C126" s="3"/>
      <c r="D126" s="3" t="s">
        <v>334</v>
      </c>
      <c r="E126" s="3"/>
      <c r="F126" s="3"/>
      <c r="G126" s="176"/>
      <c r="H126" s="114"/>
      <c r="I126" s="177">
        <f t="shared" si="3"/>
        <v>0</v>
      </c>
      <c r="J126" s="178">
        <v>0</v>
      </c>
      <c r="K126" s="179">
        <f t="shared" si="4"/>
        <v>0</v>
      </c>
      <c r="L126" s="180">
        <f t="shared" si="5"/>
        <v>0</v>
      </c>
      <c r="M126" s="3"/>
      <c r="N126" s="3"/>
      <c r="O126" s="3"/>
      <c r="P126" s="3"/>
      <c r="Q126" s="8"/>
      <c r="R126" s="3"/>
      <c r="S126" s="8"/>
      <c r="T126" s="3"/>
      <c r="U126" s="182"/>
      <c r="V126" s="3"/>
    </row>
    <row r="127" spans="1:22" x14ac:dyDescent="0.3">
      <c r="A127" s="27" t="s">
        <v>466</v>
      </c>
      <c r="B127" s="27" t="s">
        <v>292</v>
      </c>
      <c r="C127" s="6"/>
      <c r="D127" s="6"/>
      <c r="E127" s="6" t="s">
        <v>334</v>
      </c>
      <c r="F127" s="6"/>
      <c r="G127" s="176"/>
      <c r="H127" s="114"/>
      <c r="I127" s="177">
        <f t="shared" si="3"/>
        <v>1500</v>
      </c>
      <c r="J127" s="178">
        <v>1500</v>
      </c>
      <c r="K127" s="179">
        <f t="shared" si="4"/>
        <v>0</v>
      </c>
      <c r="L127" s="180">
        <f t="shared" si="5"/>
        <v>0</v>
      </c>
      <c r="M127" s="3"/>
      <c r="N127" s="3"/>
      <c r="O127" s="3"/>
      <c r="P127" s="3"/>
      <c r="Q127" s="8"/>
      <c r="R127" s="3"/>
      <c r="S127" s="8"/>
      <c r="T127" s="3"/>
      <c r="U127" s="182"/>
      <c r="V127" s="3"/>
    </row>
    <row r="128" spans="1:22" x14ac:dyDescent="0.3">
      <c r="A128" s="27" t="s">
        <v>467</v>
      </c>
      <c r="B128" s="27" t="s">
        <v>189</v>
      </c>
      <c r="C128" s="6"/>
      <c r="D128" s="6" t="s">
        <v>339</v>
      </c>
      <c r="E128" s="6"/>
      <c r="F128" s="6"/>
      <c r="G128" s="176" t="s">
        <v>334</v>
      </c>
      <c r="H128" s="114">
        <v>1</v>
      </c>
      <c r="I128" s="177">
        <f t="shared" si="3"/>
        <v>2250</v>
      </c>
      <c r="J128" s="178">
        <v>2100</v>
      </c>
      <c r="K128" s="179">
        <f t="shared" si="4"/>
        <v>150</v>
      </c>
      <c r="L128" s="180">
        <f t="shared" si="5"/>
        <v>1</v>
      </c>
      <c r="M128" s="3"/>
      <c r="N128" s="3"/>
      <c r="O128" s="3">
        <v>1</v>
      </c>
      <c r="P128" s="3"/>
      <c r="Q128" s="8"/>
      <c r="R128" s="3"/>
      <c r="S128" s="8"/>
      <c r="T128" s="3"/>
      <c r="U128" s="182"/>
      <c r="V128" s="3"/>
    </row>
    <row r="129" spans="1:22" x14ac:dyDescent="0.3">
      <c r="A129" s="27" t="s">
        <v>468</v>
      </c>
      <c r="B129" s="27" t="s">
        <v>186</v>
      </c>
      <c r="C129" s="3"/>
      <c r="D129" s="3"/>
      <c r="E129" s="6" t="s">
        <v>334</v>
      </c>
      <c r="F129" s="6"/>
      <c r="G129" s="176"/>
      <c r="H129" s="114"/>
      <c r="I129" s="177">
        <f t="shared" si="3"/>
        <v>0</v>
      </c>
      <c r="J129" s="178">
        <v>0</v>
      </c>
      <c r="K129" s="179">
        <f t="shared" si="4"/>
        <v>0</v>
      </c>
      <c r="L129" s="180">
        <f t="shared" si="5"/>
        <v>0</v>
      </c>
      <c r="M129" s="3"/>
      <c r="N129" s="3"/>
      <c r="O129" s="3"/>
      <c r="P129" s="3"/>
      <c r="Q129" s="8"/>
      <c r="R129" s="3"/>
      <c r="S129" s="8"/>
      <c r="T129" s="3"/>
      <c r="U129" s="182"/>
      <c r="V129" s="3"/>
    </row>
    <row r="130" spans="1:22" x14ac:dyDescent="0.3">
      <c r="A130" s="27" t="s">
        <v>469</v>
      </c>
      <c r="B130" s="27" t="s">
        <v>108</v>
      </c>
      <c r="C130" s="6" t="s">
        <v>336</v>
      </c>
      <c r="D130" s="6"/>
      <c r="E130" s="6"/>
      <c r="F130" s="6"/>
      <c r="G130" s="176"/>
      <c r="H130" s="114"/>
      <c r="I130" s="177">
        <f t="shared" ref="I130:I167" si="6">J130+K130</f>
        <v>150</v>
      </c>
      <c r="J130" s="178">
        <v>150</v>
      </c>
      <c r="K130" s="179">
        <f t="shared" ref="K130:K167" si="7">L130*150</f>
        <v>0</v>
      </c>
      <c r="L130" s="180">
        <f t="shared" ref="L130:L169" si="8">SUM(M130:V130)</f>
        <v>0</v>
      </c>
      <c r="M130" s="3"/>
      <c r="N130" s="3"/>
      <c r="O130" s="3"/>
      <c r="P130" s="3"/>
      <c r="Q130" s="8"/>
      <c r="R130" s="3"/>
      <c r="S130" s="8"/>
      <c r="T130" s="3"/>
      <c r="U130" s="182"/>
      <c r="V130" s="3"/>
    </row>
    <row r="131" spans="1:22" x14ac:dyDescent="0.3">
      <c r="A131" s="27" t="s">
        <v>470</v>
      </c>
      <c r="B131" s="27" t="s">
        <v>338</v>
      </c>
      <c r="C131" s="6" t="s">
        <v>336</v>
      </c>
      <c r="D131" s="6"/>
      <c r="E131" s="6"/>
      <c r="F131" s="6"/>
      <c r="G131" s="176"/>
      <c r="H131" s="114"/>
      <c r="I131" s="177">
        <f t="shared" si="6"/>
        <v>0</v>
      </c>
      <c r="J131" s="178">
        <v>0</v>
      </c>
      <c r="K131" s="179">
        <f t="shared" si="7"/>
        <v>0</v>
      </c>
      <c r="L131" s="180">
        <f t="shared" si="8"/>
        <v>0</v>
      </c>
      <c r="M131" s="3"/>
      <c r="N131" s="3"/>
      <c r="O131" s="3"/>
      <c r="P131" s="3"/>
      <c r="Q131" s="8"/>
      <c r="R131" s="3"/>
      <c r="S131" s="8"/>
      <c r="T131" s="3"/>
      <c r="U131" s="182"/>
      <c r="V131" s="3"/>
    </row>
    <row r="132" spans="1:22" x14ac:dyDescent="0.3">
      <c r="A132" s="27" t="s">
        <v>471</v>
      </c>
      <c r="B132" s="27" t="s">
        <v>186</v>
      </c>
      <c r="C132" s="6"/>
      <c r="D132" s="6"/>
      <c r="E132" s="6" t="s">
        <v>334</v>
      </c>
      <c r="F132" s="6"/>
      <c r="G132" s="176" t="s">
        <v>334</v>
      </c>
      <c r="H132" s="114">
        <v>1</v>
      </c>
      <c r="I132" s="177">
        <f t="shared" si="6"/>
        <v>0</v>
      </c>
      <c r="J132" s="178">
        <v>0</v>
      </c>
      <c r="K132" s="179">
        <f t="shared" si="7"/>
        <v>0</v>
      </c>
      <c r="L132" s="180">
        <f t="shared" si="8"/>
        <v>0</v>
      </c>
      <c r="M132" s="3"/>
      <c r="N132" s="3"/>
      <c r="O132" s="3"/>
      <c r="P132" s="3"/>
      <c r="Q132" s="8"/>
      <c r="R132" s="3"/>
      <c r="S132" s="8"/>
      <c r="T132" s="3"/>
      <c r="U132" s="182"/>
      <c r="V132" s="3"/>
    </row>
    <row r="133" spans="1:22" x14ac:dyDescent="0.3">
      <c r="A133" s="27" t="s">
        <v>472</v>
      </c>
      <c r="B133" s="27" t="s">
        <v>359</v>
      </c>
      <c r="C133" s="3" t="s">
        <v>336</v>
      </c>
      <c r="D133" s="3" t="s">
        <v>339</v>
      </c>
      <c r="E133" s="3"/>
      <c r="F133" s="3"/>
      <c r="G133" s="176"/>
      <c r="H133" s="114"/>
      <c r="I133" s="177">
        <f t="shared" si="6"/>
        <v>0</v>
      </c>
      <c r="J133" s="178">
        <v>0</v>
      </c>
      <c r="K133" s="179">
        <f t="shared" si="7"/>
        <v>0</v>
      </c>
      <c r="L133" s="180">
        <f t="shared" si="8"/>
        <v>0</v>
      </c>
      <c r="M133" s="3"/>
      <c r="N133" s="3"/>
      <c r="O133" s="3"/>
      <c r="P133" s="3"/>
      <c r="Q133" s="8"/>
      <c r="R133" s="3"/>
      <c r="S133" s="8"/>
      <c r="T133" s="3"/>
      <c r="U133" s="182"/>
      <c r="V133" s="3"/>
    </row>
    <row r="134" spans="1:22" x14ac:dyDescent="0.3">
      <c r="A134" s="27" t="s">
        <v>473</v>
      </c>
      <c r="B134" s="27" t="s">
        <v>338</v>
      </c>
      <c r="C134" s="6" t="s">
        <v>336</v>
      </c>
      <c r="D134" s="6"/>
      <c r="E134" s="6"/>
      <c r="F134" s="6" t="s">
        <v>374</v>
      </c>
      <c r="G134" s="176"/>
      <c r="H134" s="114"/>
      <c r="I134" s="177">
        <f t="shared" si="6"/>
        <v>450</v>
      </c>
      <c r="J134" s="178">
        <v>300</v>
      </c>
      <c r="K134" s="179">
        <f t="shared" si="7"/>
        <v>150</v>
      </c>
      <c r="L134" s="180">
        <f t="shared" si="8"/>
        <v>1</v>
      </c>
      <c r="M134" s="3"/>
      <c r="N134" s="3"/>
      <c r="O134" s="3">
        <v>1</v>
      </c>
      <c r="P134" s="3"/>
      <c r="Q134" s="8"/>
      <c r="R134" s="3"/>
      <c r="S134" s="8"/>
      <c r="T134" s="3"/>
      <c r="U134" s="182"/>
      <c r="V134" s="3"/>
    </row>
    <row r="135" spans="1:22" x14ac:dyDescent="0.3">
      <c r="A135" s="113" t="s">
        <v>474</v>
      </c>
      <c r="B135" s="57" t="s">
        <v>193</v>
      </c>
      <c r="C135" s="7"/>
      <c r="D135" s="7" t="s">
        <v>339</v>
      </c>
      <c r="E135" s="7"/>
      <c r="F135" s="7"/>
      <c r="G135" s="176"/>
      <c r="H135" s="114"/>
      <c r="I135" s="177">
        <f t="shared" si="6"/>
        <v>150</v>
      </c>
      <c r="J135" s="185">
        <v>150</v>
      </c>
      <c r="K135" s="179">
        <f t="shared" si="7"/>
        <v>0</v>
      </c>
      <c r="L135" s="180">
        <f t="shared" si="8"/>
        <v>0</v>
      </c>
      <c r="M135" s="3"/>
      <c r="N135" s="3"/>
      <c r="O135" s="3"/>
      <c r="P135" s="3"/>
      <c r="Q135" s="8"/>
      <c r="R135" s="3"/>
      <c r="S135" s="8"/>
      <c r="T135" s="3"/>
      <c r="U135" s="182"/>
      <c r="V135" s="3"/>
    </row>
    <row r="136" spans="1:22" x14ac:dyDescent="0.3">
      <c r="A136" s="113" t="s">
        <v>475</v>
      </c>
      <c r="B136" s="184" t="s">
        <v>204</v>
      </c>
      <c r="C136" s="7"/>
      <c r="D136" s="7" t="s">
        <v>339</v>
      </c>
      <c r="E136" s="7"/>
      <c r="F136" s="7"/>
      <c r="G136" s="176"/>
      <c r="H136" s="114"/>
      <c r="I136" s="177">
        <f t="shared" si="6"/>
        <v>450</v>
      </c>
      <c r="J136" s="185">
        <v>450</v>
      </c>
      <c r="K136" s="179">
        <f t="shared" si="7"/>
        <v>0</v>
      </c>
      <c r="L136" s="180">
        <f t="shared" si="8"/>
        <v>0</v>
      </c>
      <c r="M136" s="3"/>
      <c r="N136" s="3"/>
      <c r="O136" s="3"/>
      <c r="P136" s="3"/>
      <c r="Q136" s="8"/>
      <c r="R136" s="3"/>
      <c r="S136" s="8"/>
      <c r="T136" s="3"/>
      <c r="U136" s="8"/>
      <c r="V136" s="3"/>
    </row>
    <row r="137" spans="1:22" x14ac:dyDescent="0.3">
      <c r="A137" s="113" t="s">
        <v>476</v>
      </c>
      <c r="B137" s="184" t="s">
        <v>197</v>
      </c>
      <c r="C137" s="7"/>
      <c r="D137" s="7"/>
      <c r="E137" s="7" t="s">
        <v>334</v>
      </c>
      <c r="F137" s="7"/>
      <c r="G137" s="176"/>
      <c r="H137" s="114"/>
      <c r="I137" s="177">
        <f t="shared" si="6"/>
        <v>150</v>
      </c>
      <c r="J137" s="185">
        <v>150</v>
      </c>
      <c r="K137" s="179">
        <f t="shared" si="7"/>
        <v>0</v>
      </c>
      <c r="L137" s="180">
        <f t="shared" si="8"/>
        <v>0</v>
      </c>
      <c r="M137" s="3"/>
      <c r="N137" s="3"/>
      <c r="O137" s="3"/>
      <c r="P137" s="3"/>
      <c r="Q137" s="8"/>
      <c r="R137" s="3"/>
      <c r="S137" s="8"/>
      <c r="T137" s="3"/>
      <c r="U137" s="8"/>
      <c r="V137" s="3"/>
    </row>
    <row r="138" spans="1:22" hidden="1" x14ac:dyDescent="0.3">
      <c r="A138" s="113"/>
      <c r="B138" s="184"/>
      <c r="C138" s="7"/>
      <c r="D138" s="7"/>
      <c r="E138" s="7"/>
      <c r="F138" s="7"/>
      <c r="G138" s="176"/>
      <c r="H138" s="114"/>
      <c r="I138" s="177">
        <f t="shared" si="6"/>
        <v>2851</v>
      </c>
      <c r="J138" s="185">
        <v>2851</v>
      </c>
      <c r="K138" s="179">
        <f t="shared" si="7"/>
        <v>0</v>
      </c>
      <c r="L138" s="180">
        <f t="shared" si="8"/>
        <v>0</v>
      </c>
      <c r="M138" s="3"/>
      <c r="N138" s="3"/>
      <c r="O138" s="3"/>
      <c r="P138" s="3"/>
      <c r="Q138" s="8"/>
      <c r="R138" s="3"/>
      <c r="S138" s="8"/>
      <c r="T138" s="3"/>
      <c r="U138" s="8"/>
      <c r="V138" s="8"/>
    </row>
    <row r="139" spans="1:22" hidden="1" x14ac:dyDescent="0.3">
      <c r="A139" s="113"/>
      <c r="B139" s="184"/>
      <c r="C139" s="7"/>
      <c r="D139" s="7"/>
      <c r="E139" s="7"/>
      <c r="F139" s="7"/>
      <c r="G139" s="176"/>
      <c r="H139" s="114"/>
      <c r="I139" s="177">
        <f t="shared" si="6"/>
        <v>2852</v>
      </c>
      <c r="J139" s="185">
        <v>2852</v>
      </c>
      <c r="K139" s="179">
        <f t="shared" si="7"/>
        <v>0</v>
      </c>
      <c r="L139" s="180">
        <f t="shared" si="8"/>
        <v>0</v>
      </c>
      <c r="M139" s="3"/>
      <c r="N139" s="3"/>
      <c r="O139" s="3"/>
      <c r="P139" s="3"/>
      <c r="Q139" s="8"/>
      <c r="R139" s="3"/>
      <c r="S139" s="8"/>
      <c r="T139" s="3"/>
      <c r="U139" s="8"/>
      <c r="V139" s="8"/>
    </row>
    <row r="140" spans="1:22" hidden="1" x14ac:dyDescent="0.3">
      <c r="A140" s="27"/>
      <c r="B140" s="27"/>
      <c r="C140" s="6"/>
      <c r="D140" s="6"/>
      <c r="E140" s="6"/>
      <c r="F140" s="6"/>
      <c r="G140" s="176"/>
      <c r="H140" s="114"/>
      <c r="I140" s="177">
        <f t="shared" si="6"/>
        <v>2853</v>
      </c>
      <c r="J140" s="185">
        <v>2853</v>
      </c>
      <c r="K140" s="179">
        <f t="shared" si="7"/>
        <v>0</v>
      </c>
      <c r="L140" s="180">
        <f t="shared" si="8"/>
        <v>0</v>
      </c>
      <c r="M140" s="3"/>
      <c r="N140" s="3"/>
      <c r="O140" s="3"/>
      <c r="P140" s="3"/>
      <c r="Q140" s="8"/>
      <c r="R140" s="3"/>
      <c r="S140" s="8"/>
      <c r="T140" s="3"/>
      <c r="U140" s="8"/>
      <c r="V140" s="8"/>
    </row>
    <row r="141" spans="1:22" hidden="1" x14ac:dyDescent="0.3">
      <c r="A141" s="27"/>
      <c r="B141" s="27"/>
      <c r="C141" s="6"/>
      <c r="D141" s="6"/>
      <c r="E141" s="6"/>
      <c r="F141" s="6"/>
      <c r="G141" s="176"/>
      <c r="H141" s="114"/>
      <c r="I141" s="177">
        <f t="shared" si="6"/>
        <v>2854</v>
      </c>
      <c r="J141" s="185">
        <v>2854</v>
      </c>
      <c r="K141" s="179">
        <f t="shared" si="7"/>
        <v>0</v>
      </c>
      <c r="L141" s="180">
        <f t="shared" si="8"/>
        <v>0</v>
      </c>
      <c r="M141" s="3"/>
      <c r="N141" s="3"/>
      <c r="O141" s="3"/>
      <c r="P141" s="3"/>
      <c r="Q141" s="8"/>
      <c r="R141" s="3"/>
      <c r="S141" s="8"/>
      <c r="T141" s="3"/>
      <c r="U141" s="8"/>
      <c r="V141" s="8"/>
    </row>
    <row r="142" spans="1:22" hidden="1" x14ac:dyDescent="0.3">
      <c r="A142" s="27"/>
      <c r="B142" s="27"/>
      <c r="C142" s="6"/>
      <c r="D142" s="6"/>
      <c r="E142" s="6"/>
      <c r="F142" s="6"/>
      <c r="G142" s="176"/>
      <c r="H142" s="114"/>
      <c r="I142" s="177">
        <f t="shared" si="6"/>
        <v>2855</v>
      </c>
      <c r="J142" s="185">
        <v>2855</v>
      </c>
      <c r="K142" s="179">
        <f t="shared" si="7"/>
        <v>0</v>
      </c>
      <c r="L142" s="180">
        <f t="shared" si="8"/>
        <v>0</v>
      </c>
      <c r="M142" s="3"/>
      <c r="N142" s="3"/>
      <c r="O142" s="3"/>
      <c r="P142" s="3"/>
      <c r="Q142" s="8"/>
      <c r="R142" s="3"/>
      <c r="S142" s="8"/>
      <c r="T142" s="3"/>
      <c r="U142" s="8"/>
      <c r="V142" s="8"/>
    </row>
    <row r="143" spans="1:22" hidden="1" x14ac:dyDescent="0.3">
      <c r="A143" s="27"/>
      <c r="B143" s="27"/>
      <c r="C143" s="6"/>
      <c r="D143" s="6"/>
      <c r="E143" s="6"/>
      <c r="F143" s="6"/>
      <c r="G143" s="176"/>
      <c r="H143" s="114"/>
      <c r="I143" s="177">
        <f t="shared" si="6"/>
        <v>2856</v>
      </c>
      <c r="J143" s="185">
        <v>2856</v>
      </c>
      <c r="K143" s="179">
        <f t="shared" si="7"/>
        <v>0</v>
      </c>
      <c r="L143" s="180">
        <f t="shared" si="8"/>
        <v>0</v>
      </c>
      <c r="M143" s="3"/>
      <c r="N143" s="3"/>
      <c r="O143" s="3"/>
      <c r="P143" s="3"/>
      <c r="Q143" s="8"/>
      <c r="R143" s="3"/>
      <c r="S143" s="8"/>
      <c r="T143" s="3"/>
      <c r="U143" s="8"/>
      <c r="V143" s="8"/>
    </row>
    <row r="144" spans="1:22" hidden="1" x14ac:dyDescent="0.3">
      <c r="A144" s="27"/>
      <c r="B144" s="27"/>
      <c r="C144" s="6"/>
      <c r="D144" s="6"/>
      <c r="E144" s="6"/>
      <c r="F144" s="6"/>
      <c r="G144" s="176"/>
      <c r="H144" s="114"/>
      <c r="I144" s="177">
        <f t="shared" si="6"/>
        <v>2857</v>
      </c>
      <c r="J144" s="185">
        <v>2857</v>
      </c>
      <c r="K144" s="179">
        <f t="shared" si="7"/>
        <v>0</v>
      </c>
      <c r="L144" s="180">
        <f t="shared" si="8"/>
        <v>0</v>
      </c>
      <c r="M144" s="3"/>
      <c r="N144" s="3"/>
      <c r="O144" s="3"/>
      <c r="P144" s="3"/>
      <c r="Q144" s="8"/>
      <c r="R144" s="3"/>
      <c r="S144" s="8"/>
      <c r="T144" s="3"/>
      <c r="U144" s="8"/>
      <c r="V144" s="8"/>
    </row>
    <row r="145" spans="1:22" hidden="1" x14ac:dyDescent="0.3">
      <c r="A145" s="27"/>
      <c r="B145" s="27"/>
      <c r="C145" s="6"/>
      <c r="D145" s="6"/>
      <c r="E145" s="6"/>
      <c r="F145" s="6"/>
      <c r="G145" s="176"/>
      <c r="H145" s="114"/>
      <c r="I145" s="177">
        <f t="shared" si="6"/>
        <v>2858</v>
      </c>
      <c r="J145" s="185">
        <v>2858</v>
      </c>
      <c r="K145" s="179">
        <f t="shared" si="7"/>
        <v>0</v>
      </c>
      <c r="L145" s="180">
        <f t="shared" si="8"/>
        <v>0</v>
      </c>
      <c r="M145" s="3"/>
      <c r="N145" s="3"/>
      <c r="O145" s="3"/>
      <c r="P145" s="3"/>
      <c r="Q145" s="8"/>
      <c r="R145" s="3"/>
      <c r="S145" s="8"/>
      <c r="T145" s="3"/>
      <c r="U145" s="8"/>
      <c r="V145" s="8"/>
    </row>
    <row r="146" spans="1:22" hidden="1" x14ac:dyDescent="0.3">
      <c r="A146" s="27"/>
      <c r="B146" s="27"/>
      <c r="C146" s="6"/>
      <c r="D146" s="6"/>
      <c r="E146" s="6"/>
      <c r="F146" s="6"/>
      <c r="G146" s="176"/>
      <c r="H146" s="114"/>
      <c r="I146" s="177">
        <f t="shared" si="6"/>
        <v>2859</v>
      </c>
      <c r="J146" s="185">
        <v>2859</v>
      </c>
      <c r="K146" s="179">
        <f t="shared" si="7"/>
        <v>0</v>
      </c>
      <c r="L146" s="180">
        <f t="shared" si="8"/>
        <v>0</v>
      </c>
      <c r="M146" s="3"/>
      <c r="N146" s="3"/>
      <c r="O146" s="3"/>
      <c r="P146" s="3"/>
      <c r="Q146" s="8"/>
      <c r="R146" s="3"/>
      <c r="S146" s="8"/>
      <c r="T146" s="3"/>
      <c r="U146" s="8"/>
      <c r="V146" s="8"/>
    </row>
    <row r="147" spans="1:22" hidden="1" x14ac:dyDescent="0.3">
      <c r="A147" s="27"/>
      <c r="B147" s="27"/>
      <c r="C147" s="6"/>
      <c r="D147" s="6"/>
      <c r="E147" s="6"/>
      <c r="F147" s="6"/>
      <c r="G147" s="176"/>
      <c r="H147" s="114"/>
      <c r="I147" s="177">
        <f t="shared" si="6"/>
        <v>2860</v>
      </c>
      <c r="J147" s="185">
        <v>2860</v>
      </c>
      <c r="K147" s="179">
        <f t="shared" si="7"/>
        <v>0</v>
      </c>
      <c r="L147" s="180">
        <f t="shared" si="8"/>
        <v>0</v>
      </c>
      <c r="M147" s="3"/>
      <c r="N147" s="3"/>
      <c r="O147" s="3"/>
      <c r="P147" s="3"/>
      <c r="Q147" s="8"/>
      <c r="R147" s="3"/>
      <c r="S147" s="8"/>
      <c r="T147" s="3"/>
      <c r="U147" s="8"/>
      <c r="V147" s="8"/>
    </row>
    <row r="148" spans="1:22" hidden="1" x14ac:dyDescent="0.3">
      <c r="A148" s="27"/>
      <c r="B148" s="27"/>
      <c r="C148" s="3"/>
      <c r="D148" s="3"/>
      <c r="E148" s="3"/>
      <c r="F148" s="3"/>
      <c r="G148" s="176"/>
      <c r="H148" s="114"/>
      <c r="I148" s="177">
        <f t="shared" si="6"/>
        <v>2861</v>
      </c>
      <c r="J148" s="185">
        <v>2861</v>
      </c>
      <c r="K148" s="179">
        <f t="shared" si="7"/>
        <v>0</v>
      </c>
      <c r="L148" s="180">
        <f t="shared" si="8"/>
        <v>0</v>
      </c>
      <c r="M148" s="3"/>
      <c r="N148" s="3"/>
      <c r="O148" s="3"/>
      <c r="P148" s="3"/>
      <c r="Q148" s="8"/>
      <c r="R148" s="3"/>
      <c r="S148" s="8"/>
      <c r="T148" s="3"/>
      <c r="U148" s="8"/>
      <c r="V148" s="8"/>
    </row>
    <row r="149" spans="1:22" hidden="1" x14ac:dyDescent="0.3">
      <c r="A149" s="27"/>
      <c r="B149" s="27"/>
      <c r="C149" s="6"/>
      <c r="D149" s="6"/>
      <c r="E149" s="6"/>
      <c r="F149" s="6"/>
      <c r="G149" s="176"/>
      <c r="H149" s="114"/>
      <c r="I149" s="177">
        <f t="shared" si="6"/>
        <v>2862</v>
      </c>
      <c r="J149" s="185">
        <v>2862</v>
      </c>
      <c r="K149" s="179">
        <f t="shared" si="7"/>
        <v>0</v>
      </c>
      <c r="L149" s="180">
        <f t="shared" si="8"/>
        <v>0</v>
      </c>
      <c r="M149" s="3"/>
      <c r="N149" s="3"/>
      <c r="O149" s="3"/>
      <c r="P149" s="3"/>
      <c r="Q149" s="8"/>
      <c r="R149" s="3"/>
      <c r="S149" s="8"/>
      <c r="T149" s="3"/>
      <c r="U149" s="8"/>
      <c r="V149" s="8"/>
    </row>
    <row r="150" spans="1:22" hidden="1" x14ac:dyDescent="0.3">
      <c r="A150" s="27"/>
      <c r="B150" s="27"/>
      <c r="C150" s="6"/>
      <c r="D150" s="6"/>
      <c r="E150" s="6"/>
      <c r="F150" s="6"/>
      <c r="G150" s="176"/>
      <c r="H150" s="114"/>
      <c r="I150" s="177">
        <f t="shared" si="6"/>
        <v>2863</v>
      </c>
      <c r="J150" s="185">
        <v>2863</v>
      </c>
      <c r="K150" s="179">
        <f t="shared" si="7"/>
        <v>0</v>
      </c>
      <c r="L150" s="180">
        <f t="shared" si="8"/>
        <v>0</v>
      </c>
      <c r="M150" s="3"/>
      <c r="N150" s="3"/>
      <c r="O150" s="3"/>
      <c r="P150" s="3"/>
      <c r="Q150" s="8"/>
      <c r="R150" s="3"/>
      <c r="S150" s="8"/>
      <c r="T150" s="3"/>
      <c r="U150" s="8"/>
      <c r="V150" s="8"/>
    </row>
    <row r="151" spans="1:22" hidden="1" x14ac:dyDescent="0.3">
      <c r="A151" s="27"/>
      <c r="B151" s="27"/>
      <c r="C151" s="6"/>
      <c r="D151" s="6"/>
      <c r="E151" s="6"/>
      <c r="F151" s="6"/>
      <c r="G151" s="176"/>
      <c r="H151" s="114"/>
      <c r="I151" s="177">
        <f t="shared" si="6"/>
        <v>2864</v>
      </c>
      <c r="J151" s="185">
        <v>2864</v>
      </c>
      <c r="K151" s="179">
        <f t="shared" si="7"/>
        <v>0</v>
      </c>
      <c r="L151" s="180">
        <f t="shared" si="8"/>
        <v>0</v>
      </c>
      <c r="M151" s="3"/>
      <c r="N151" s="3"/>
      <c r="O151" s="3"/>
      <c r="P151" s="3"/>
      <c r="Q151" s="8"/>
      <c r="R151" s="3"/>
      <c r="S151" s="8"/>
      <c r="T151" s="3"/>
      <c r="U151" s="8"/>
      <c r="V151" s="8"/>
    </row>
    <row r="152" spans="1:22" hidden="1" x14ac:dyDescent="0.3">
      <c r="A152" s="27"/>
      <c r="B152" s="27"/>
      <c r="C152" s="6"/>
      <c r="D152" s="6"/>
      <c r="E152" s="6"/>
      <c r="F152" s="6"/>
      <c r="G152" s="176"/>
      <c r="H152" s="114"/>
      <c r="I152" s="177">
        <f t="shared" si="6"/>
        <v>2865</v>
      </c>
      <c r="J152" s="185">
        <v>2865</v>
      </c>
      <c r="K152" s="179">
        <f t="shared" si="7"/>
        <v>0</v>
      </c>
      <c r="L152" s="180">
        <f t="shared" si="8"/>
        <v>0</v>
      </c>
      <c r="M152" s="3"/>
      <c r="N152" s="3"/>
      <c r="O152" s="3"/>
      <c r="P152" s="3"/>
      <c r="Q152" s="8"/>
      <c r="R152" s="3"/>
      <c r="S152" s="8"/>
      <c r="T152" s="3"/>
      <c r="U152" s="8"/>
      <c r="V152" s="8"/>
    </row>
    <row r="153" spans="1:22" hidden="1" x14ac:dyDescent="0.3">
      <c r="A153" s="27"/>
      <c r="B153" s="27"/>
      <c r="C153" s="6"/>
      <c r="D153" s="6"/>
      <c r="E153" s="6"/>
      <c r="F153" s="6"/>
      <c r="G153" s="176"/>
      <c r="H153" s="114"/>
      <c r="I153" s="177">
        <f t="shared" si="6"/>
        <v>2866</v>
      </c>
      <c r="J153" s="185">
        <v>2866</v>
      </c>
      <c r="K153" s="179">
        <f t="shared" si="7"/>
        <v>0</v>
      </c>
      <c r="L153" s="180">
        <f t="shared" si="8"/>
        <v>0</v>
      </c>
      <c r="M153" s="3"/>
      <c r="N153" s="3"/>
      <c r="O153" s="3"/>
      <c r="P153" s="3"/>
      <c r="Q153" s="8"/>
      <c r="R153" s="3"/>
      <c r="S153" s="8"/>
      <c r="T153" s="3"/>
      <c r="U153" s="8"/>
      <c r="V153" s="8"/>
    </row>
    <row r="154" spans="1:22" hidden="1" x14ac:dyDescent="0.3">
      <c r="A154" s="27"/>
      <c r="B154" s="27"/>
      <c r="C154" s="6"/>
      <c r="D154" s="6"/>
      <c r="E154" s="6"/>
      <c r="F154" s="6"/>
      <c r="G154" s="176"/>
      <c r="H154" s="114"/>
      <c r="I154" s="177">
        <f t="shared" si="6"/>
        <v>2867</v>
      </c>
      <c r="J154" s="185">
        <v>2867</v>
      </c>
      <c r="K154" s="179">
        <f t="shared" si="7"/>
        <v>0</v>
      </c>
      <c r="L154" s="180">
        <f t="shared" si="8"/>
        <v>0</v>
      </c>
      <c r="M154" s="3"/>
      <c r="N154" s="3"/>
      <c r="O154" s="3"/>
      <c r="P154" s="3"/>
      <c r="Q154" s="8"/>
      <c r="R154" s="3"/>
      <c r="S154" s="8"/>
      <c r="T154" s="3"/>
      <c r="U154" s="8"/>
      <c r="V154" s="8"/>
    </row>
    <row r="155" spans="1:22" hidden="1" x14ac:dyDescent="0.3">
      <c r="A155" s="27"/>
      <c r="B155" s="27"/>
      <c r="C155" s="3"/>
      <c r="D155" s="3"/>
      <c r="E155" s="3"/>
      <c r="F155" s="3"/>
      <c r="G155" s="176"/>
      <c r="H155" s="114"/>
      <c r="I155" s="177">
        <f t="shared" si="6"/>
        <v>2868</v>
      </c>
      <c r="J155" s="185">
        <v>2868</v>
      </c>
      <c r="K155" s="179">
        <f t="shared" si="7"/>
        <v>0</v>
      </c>
      <c r="L155" s="180">
        <f t="shared" si="8"/>
        <v>0</v>
      </c>
      <c r="M155" s="3"/>
      <c r="N155" s="3"/>
      <c r="O155" s="3"/>
      <c r="P155" s="3"/>
      <c r="Q155" s="8"/>
      <c r="R155" s="3"/>
      <c r="S155" s="8"/>
      <c r="T155" s="3"/>
      <c r="U155" s="8"/>
      <c r="V155" s="8"/>
    </row>
    <row r="156" spans="1:22" hidden="1" x14ac:dyDescent="0.3">
      <c r="A156" s="27"/>
      <c r="B156" s="27"/>
      <c r="C156" s="3"/>
      <c r="D156" s="3"/>
      <c r="E156" s="3"/>
      <c r="F156" s="3"/>
      <c r="G156" s="176"/>
      <c r="H156" s="114"/>
      <c r="I156" s="177">
        <f t="shared" si="6"/>
        <v>2869</v>
      </c>
      <c r="J156" s="185">
        <v>2869</v>
      </c>
      <c r="K156" s="179">
        <f t="shared" si="7"/>
        <v>0</v>
      </c>
      <c r="L156" s="180">
        <f t="shared" si="8"/>
        <v>0</v>
      </c>
      <c r="M156" s="3"/>
      <c r="N156" s="3"/>
      <c r="O156" s="3"/>
      <c r="P156" s="3"/>
      <c r="Q156" s="8"/>
      <c r="R156" s="3"/>
      <c r="S156" s="8"/>
      <c r="T156" s="3"/>
      <c r="U156" s="8"/>
      <c r="V156" s="8"/>
    </row>
    <row r="157" spans="1:22" hidden="1" x14ac:dyDescent="0.3">
      <c r="A157" s="27"/>
      <c r="B157" s="27"/>
      <c r="C157" s="3"/>
      <c r="D157" s="3"/>
      <c r="E157" s="3"/>
      <c r="F157" s="3"/>
      <c r="G157" s="176"/>
      <c r="H157" s="114"/>
      <c r="I157" s="177">
        <f t="shared" si="6"/>
        <v>2870</v>
      </c>
      <c r="J157" s="185">
        <v>2870</v>
      </c>
      <c r="K157" s="179">
        <f t="shared" si="7"/>
        <v>0</v>
      </c>
      <c r="L157" s="180">
        <f t="shared" si="8"/>
        <v>0</v>
      </c>
      <c r="M157" s="3"/>
      <c r="N157" s="3"/>
      <c r="O157" s="3"/>
      <c r="P157" s="3"/>
      <c r="Q157" s="8"/>
      <c r="R157" s="3"/>
      <c r="S157" s="8"/>
      <c r="T157" s="3"/>
      <c r="U157" s="8"/>
      <c r="V157" s="8"/>
    </row>
    <row r="158" spans="1:22" hidden="1" x14ac:dyDescent="0.3">
      <c r="A158" s="27"/>
      <c r="B158" s="27"/>
      <c r="C158" s="3"/>
      <c r="D158" s="3"/>
      <c r="E158" s="3"/>
      <c r="F158" s="3"/>
      <c r="G158" s="176"/>
      <c r="H158" s="114"/>
      <c r="I158" s="177">
        <f t="shared" si="6"/>
        <v>2871</v>
      </c>
      <c r="J158" s="185">
        <v>2871</v>
      </c>
      <c r="K158" s="179">
        <f t="shared" si="7"/>
        <v>0</v>
      </c>
      <c r="L158" s="180">
        <f t="shared" si="8"/>
        <v>0</v>
      </c>
      <c r="M158" s="3"/>
      <c r="N158" s="3"/>
      <c r="O158" s="3"/>
      <c r="P158" s="3"/>
      <c r="Q158" s="8"/>
      <c r="R158" s="3"/>
      <c r="S158" s="8"/>
      <c r="T158" s="3"/>
      <c r="U158" s="8"/>
      <c r="V158" s="8"/>
    </row>
    <row r="159" spans="1:22" hidden="1" x14ac:dyDescent="0.3">
      <c r="A159" s="27"/>
      <c r="B159" s="27"/>
      <c r="C159" s="3"/>
      <c r="D159" s="3"/>
      <c r="E159" s="3"/>
      <c r="F159" s="3"/>
      <c r="G159" s="176"/>
      <c r="H159" s="114"/>
      <c r="I159" s="177">
        <f t="shared" si="6"/>
        <v>2872</v>
      </c>
      <c r="J159" s="185">
        <v>2872</v>
      </c>
      <c r="K159" s="179">
        <f t="shared" si="7"/>
        <v>0</v>
      </c>
      <c r="L159" s="180">
        <f t="shared" si="8"/>
        <v>0</v>
      </c>
      <c r="M159" s="3"/>
      <c r="N159" s="3"/>
      <c r="O159" s="3"/>
      <c r="P159" s="3"/>
      <c r="Q159" s="8"/>
      <c r="R159" s="3"/>
      <c r="S159" s="8"/>
      <c r="T159" s="3"/>
      <c r="U159" s="8"/>
      <c r="V159" s="8"/>
    </row>
    <row r="160" spans="1:22" hidden="1" x14ac:dyDescent="0.3">
      <c r="A160" s="27"/>
      <c r="B160" s="27"/>
      <c r="C160" s="6"/>
      <c r="D160" s="6"/>
      <c r="E160" s="6"/>
      <c r="F160" s="6"/>
      <c r="G160" s="176"/>
      <c r="H160" s="114"/>
      <c r="I160" s="177">
        <f t="shared" si="6"/>
        <v>2873</v>
      </c>
      <c r="J160" s="185">
        <v>2873</v>
      </c>
      <c r="K160" s="179">
        <f t="shared" si="7"/>
        <v>0</v>
      </c>
      <c r="L160" s="180">
        <f t="shared" si="8"/>
        <v>0</v>
      </c>
      <c r="M160" s="3"/>
      <c r="N160" s="3"/>
      <c r="O160" s="3"/>
      <c r="P160" s="3"/>
      <c r="Q160" s="8"/>
      <c r="R160" s="3"/>
      <c r="S160" s="8"/>
      <c r="T160" s="3"/>
      <c r="U160" s="8"/>
      <c r="V160" s="8"/>
    </row>
    <row r="161" spans="1:22" x14ac:dyDescent="0.3">
      <c r="A161" s="27" t="s">
        <v>477</v>
      </c>
      <c r="B161" s="27" t="s">
        <v>338</v>
      </c>
      <c r="C161" s="6" t="s">
        <v>336</v>
      </c>
      <c r="D161" s="6"/>
      <c r="E161" s="6"/>
      <c r="F161" s="6"/>
      <c r="G161" s="176"/>
      <c r="H161" s="114"/>
      <c r="I161" s="177">
        <f t="shared" si="6"/>
        <v>150</v>
      </c>
      <c r="J161" s="178">
        <v>150</v>
      </c>
      <c r="K161" s="179">
        <f t="shared" si="7"/>
        <v>0</v>
      </c>
      <c r="L161" s="180">
        <f t="shared" si="8"/>
        <v>0</v>
      </c>
      <c r="M161" s="3"/>
      <c r="N161" s="3"/>
      <c r="O161" s="3"/>
      <c r="P161" s="3"/>
      <c r="Q161" s="8"/>
      <c r="R161" s="3"/>
      <c r="S161" s="8"/>
      <c r="T161" s="3"/>
      <c r="U161" s="8"/>
      <c r="V161" s="3"/>
    </row>
    <row r="162" spans="1:22" x14ac:dyDescent="0.3">
      <c r="A162" s="27" t="s">
        <v>478</v>
      </c>
      <c r="B162" s="27" t="s">
        <v>479</v>
      </c>
      <c r="C162" s="6"/>
      <c r="D162" s="6" t="s">
        <v>339</v>
      </c>
      <c r="E162" s="6"/>
      <c r="F162" s="6"/>
      <c r="G162" s="176" t="s">
        <v>334</v>
      </c>
      <c r="H162" s="114">
        <v>3</v>
      </c>
      <c r="I162" s="177">
        <f t="shared" si="6"/>
        <v>4650</v>
      </c>
      <c r="J162" s="178">
        <v>4500</v>
      </c>
      <c r="K162" s="179">
        <f t="shared" si="7"/>
        <v>150</v>
      </c>
      <c r="L162" s="180">
        <f t="shared" si="8"/>
        <v>1</v>
      </c>
      <c r="M162" s="3"/>
      <c r="N162" s="3"/>
      <c r="O162" s="3"/>
      <c r="P162" s="3">
        <v>1</v>
      </c>
      <c r="Q162" s="8"/>
      <c r="R162" s="3"/>
      <c r="S162" s="8"/>
      <c r="T162" s="3"/>
      <c r="U162" s="8"/>
      <c r="V162" s="3"/>
    </row>
    <row r="163" spans="1:22" x14ac:dyDescent="0.3">
      <c r="A163" s="27" t="s">
        <v>480</v>
      </c>
      <c r="B163" s="27" t="s">
        <v>186</v>
      </c>
      <c r="C163" s="6"/>
      <c r="D163" s="6"/>
      <c r="E163" s="6" t="s">
        <v>334</v>
      </c>
      <c r="F163" s="6"/>
      <c r="G163" s="176" t="s">
        <v>334</v>
      </c>
      <c r="H163" s="114">
        <v>1</v>
      </c>
      <c r="I163" s="177">
        <f t="shared" si="6"/>
        <v>1650</v>
      </c>
      <c r="J163" s="178">
        <v>1650</v>
      </c>
      <c r="K163" s="179">
        <f t="shared" si="7"/>
        <v>0</v>
      </c>
      <c r="L163" s="180">
        <f t="shared" si="8"/>
        <v>0</v>
      </c>
      <c r="M163" s="3"/>
      <c r="N163" s="3"/>
      <c r="O163" s="3"/>
      <c r="P163" s="3"/>
      <c r="Q163" s="8"/>
      <c r="R163" s="3"/>
      <c r="S163" s="8"/>
      <c r="T163" s="3"/>
      <c r="U163" s="8"/>
      <c r="V163" s="3"/>
    </row>
    <row r="164" spans="1:22" x14ac:dyDescent="0.3">
      <c r="A164" s="27" t="s">
        <v>493</v>
      </c>
      <c r="B164" s="27" t="s">
        <v>494</v>
      </c>
      <c r="C164" s="6"/>
      <c r="D164" s="6"/>
      <c r="E164" s="6"/>
      <c r="F164" s="6"/>
      <c r="G164" s="176"/>
      <c r="H164" s="114"/>
      <c r="I164" s="177">
        <f t="shared" si="6"/>
        <v>150</v>
      </c>
      <c r="J164" s="178"/>
      <c r="K164" s="179">
        <f t="shared" ref="K164:K166" si="9">L164*150</f>
        <v>150</v>
      </c>
      <c r="L164" s="180">
        <f t="shared" ref="L164:L166" si="10">SUM(M164:V164)</f>
        <v>1</v>
      </c>
      <c r="M164" s="3"/>
      <c r="N164" s="3"/>
      <c r="O164" s="3"/>
      <c r="P164" s="3">
        <v>1</v>
      </c>
      <c r="Q164" s="8"/>
      <c r="R164" s="3"/>
      <c r="S164" s="8"/>
      <c r="T164" s="3"/>
      <c r="U164" s="8"/>
      <c r="V164" s="3"/>
    </row>
    <row r="165" spans="1:22" x14ac:dyDescent="0.3">
      <c r="A165" s="27" t="s">
        <v>496</v>
      </c>
      <c r="B165" s="27" t="s">
        <v>79</v>
      </c>
      <c r="C165" s="6"/>
      <c r="D165" s="6"/>
      <c r="E165" s="6" t="s">
        <v>334</v>
      </c>
      <c r="F165" s="6"/>
      <c r="G165" s="176"/>
      <c r="H165" s="114"/>
      <c r="I165" s="177">
        <f t="shared" si="6"/>
        <v>150</v>
      </c>
      <c r="J165" s="178"/>
      <c r="K165" s="179">
        <f t="shared" ref="K165" si="11">L165*150</f>
        <v>150</v>
      </c>
      <c r="L165" s="180">
        <f t="shared" ref="L165" si="12">SUM(M165:V165)</f>
        <v>1</v>
      </c>
      <c r="M165" s="3"/>
      <c r="N165" s="3"/>
      <c r="O165" s="3"/>
      <c r="P165" s="3">
        <v>1</v>
      </c>
      <c r="Q165" s="8"/>
      <c r="R165" s="3"/>
      <c r="S165" s="8"/>
      <c r="T165" s="3"/>
      <c r="U165" s="8"/>
      <c r="V165" s="3"/>
    </row>
    <row r="166" spans="1:22" x14ac:dyDescent="0.3">
      <c r="A166" s="27" t="s">
        <v>495</v>
      </c>
      <c r="B166" s="27" t="s">
        <v>63</v>
      </c>
      <c r="C166" s="6" t="s">
        <v>336</v>
      </c>
      <c r="D166" s="6"/>
      <c r="E166" s="6"/>
      <c r="F166" s="6"/>
      <c r="G166" s="176"/>
      <c r="H166" s="114"/>
      <c r="I166" s="177">
        <f t="shared" si="6"/>
        <v>150</v>
      </c>
      <c r="J166" s="178"/>
      <c r="K166" s="179">
        <f t="shared" si="9"/>
        <v>150</v>
      </c>
      <c r="L166" s="180">
        <f t="shared" si="10"/>
        <v>1</v>
      </c>
      <c r="M166" s="3"/>
      <c r="N166" s="3"/>
      <c r="O166" s="3"/>
      <c r="P166" s="3">
        <v>1</v>
      </c>
      <c r="Q166" s="8"/>
      <c r="R166" s="3"/>
      <c r="S166" s="8"/>
      <c r="T166" s="3"/>
      <c r="U166" s="8"/>
      <c r="V166" s="3"/>
    </row>
    <row r="167" spans="1:22" x14ac:dyDescent="0.3">
      <c r="A167" s="27" t="s">
        <v>481</v>
      </c>
      <c r="B167" s="27" t="s">
        <v>65</v>
      </c>
      <c r="C167" s="6" t="s">
        <v>336</v>
      </c>
      <c r="D167" s="6" t="s">
        <v>339</v>
      </c>
      <c r="E167" s="6"/>
      <c r="F167" s="6"/>
      <c r="G167" s="176" t="s">
        <v>334</v>
      </c>
      <c r="H167" s="114">
        <v>1</v>
      </c>
      <c r="I167" s="177">
        <f t="shared" si="6"/>
        <v>3450</v>
      </c>
      <c r="J167" s="178">
        <v>2850</v>
      </c>
      <c r="K167" s="179">
        <f t="shared" si="7"/>
        <v>600</v>
      </c>
      <c r="L167" s="180">
        <f t="shared" si="8"/>
        <v>4</v>
      </c>
      <c r="M167" s="3">
        <v>1</v>
      </c>
      <c r="N167" s="3">
        <v>1</v>
      </c>
      <c r="O167" s="3">
        <v>1</v>
      </c>
      <c r="P167" s="3">
        <v>1</v>
      </c>
      <c r="Q167" s="8"/>
      <c r="R167" s="3"/>
      <c r="S167" s="8"/>
      <c r="T167" s="3"/>
      <c r="U167" s="8"/>
      <c r="V167" s="3"/>
    </row>
    <row r="168" spans="1:22" x14ac:dyDescent="0.3">
      <c r="A168" s="27" t="s">
        <v>497</v>
      </c>
      <c r="B168" s="27" t="s">
        <v>115</v>
      </c>
      <c r="C168" s="6" t="s">
        <v>336</v>
      </c>
      <c r="D168" s="6"/>
      <c r="E168" s="6"/>
      <c r="F168" s="6"/>
      <c r="G168" s="176"/>
      <c r="H168" s="114">
        <v>2</v>
      </c>
      <c r="I168" s="177">
        <f t="shared" ref="I168" si="13">J168+K168</f>
        <v>150</v>
      </c>
      <c r="J168" s="178"/>
      <c r="K168" s="179">
        <f t="shared" ref="K168" si="14">L168*150</f>
        <v>150</v>
      </c>
      <c r="L168" s="180">
        <f t="shared" ref="L168" si="15">SUM(M168:V168)</f>
        <v>1</v>
      </c>
      <c r="M168" s="3"/>
      <c r="N168" s="3"/>
      <c r="O168" s="3"/>
      <c r="P168" s="3">
        <v>1</v>
      </c>
      <c r="Q168" s="8"/>
      <c r="R168" s="3"/>
      <c r="S168" s="8"/>
      <c r="T168" s="3"/>
      <c r="U168" s="8"/>
      <c r="V168" s="3"/>
    </row>
    <row r="169" spans="1:22" x14ac:dyDescent="0.3">
      <c r="A169" s="27" t="s">
        <v>492</v>
      </c>
      <c r="B169" s="27" t="s">
        <v>84</v>
      </c>
      <c r="C169" s="6" t="s">
        <v>336</v>
      </c>
      <c r="D169" s="6"/>
      <c r="E169" s="6"/>
      <c r="F169" s="6"/>
      <c r="G169" s="176"/>
      <c r="H169" s="114"/>
      <c r="I169" s="177">
        <f t="shared" ref="I169" si="16">J169+K169</f>
        <v>150</v>
      </c>
      <c r="J169" s="178"/>
      <c r="K169" s="179">
        <f t="shared" ref="K169" si="17">L169*150</f>
        <v>150</v>
      </c>
      <c r="L169" s="180">
        <f t="shared" si="8"/>
        <v>1</v>
      </c>
      <c r="M169" s="3"/>
      <c r="N169" s="3"/>
      <c r="O169" s="3"/>
      <c r="P169" s="3">
        <v>1</v>
      </c>
      <c r="Q169" s="8"/>
      <c r="R169" s="3"/>
      <c r="S169" s="8"/>
      <c r="T169" s="3"/>
      <c r="U169" s="8"/>
      <c r="V169" s="3"/>
    </row>
    <row r="170" spans="1:22" x14ac:dyDescent="0.3">
      <c r="M170" s="2">
        <f>SUM(M2:M169)</f>
        <v>19</v>
      </c>
      <c r="N170" s="2">
        <f t="shared" ref="N170:V170" si="18">SUM(N2:N169)</f>
        <v>15</v>
      </c>
      <c r="O170" s="2">
        <f t="shared" si="18"/>
        <v>24</v>
      </c>
      <c r="P170" s="2">
        <f t="shared" si="18"/>
        <v>17</v>
      </c>
      <c r="Q170" s="2">
        <f t="shared" si="18"/>
        <v>0</v>
      </c>
      <c r="R170" s="2">
        <f t="shared" si="18"/>
        <v>0</v>
      </c>
      <c r="S170" s="2">
        <f t="shared" si="18"/>
        <v>0</v>
      </c>
      <c r="T170" s="2">
        <f t="shared" si="18"/>
        <v>0</v>
      </c>
      <c r="U170" s="2">
        <f t="shared" si="18"/>
        <v>0</v>
      </c>
      <c r="V170" s="2">
        <f t="shared" si="18"/>
        <v>0</v>
      </c>
    </row>
  </sheetData>
  <autoFilter ref="A1:H235" xr:uid="{00000000-0009-0000-0000-00000A000000}"/>
  <pageMargins left="6.6666666666666693E-2" right="0.75" top="1" bottom="1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7</vt:i4>
      </vt:variant>
    </vt:vector>
  </HeadingPairs>
  <TitlesOfParts>
    <vt:vector size="15" baseType="lpstr">
      <vt:lpstr>Aantallen</vt:lpstr>
      <vt:lpstr>Fl 1996-2006</vt:lpstr>
      <vt:lpstr>Fl 2007-2012</vt:lpstr>
      <vt:lpstr>sabel 1996-2006 </vt:lpstr>
      <vt:lpstr>Sabel 2007-2012</vt:lpstr>
      <vt:lpstr>De. 1996-2006</vt:lpstr>
      <vt:lpstr>De. 2007-2012</vt:lpstr>
      <vt:lpstr>scheidsrechters</vt:lpstr>
      <vt:lpstr>'De. 1996-2006'!_FilterDatabase</vt:lpstr>
      <vt:lpstr>'De. 2007-2012'!_FilterDatabase</vt:lpstr>
      <vt:lpstr>'Fl 1996-2006'!_FilterDatabase</vt:lpstr>
      <vt:lpstr>'Fl 2007-2012'!_FilterDatabase</vt:lpstr>
      <vt:lpstr>'sabel 1996-2006 '!_FilterDatabase</vt:lpstr>
      <vt:lpstr>'Sabel 2007-2012'!_FilterDatabase</vt:lpstr>
      <vt:lpstr>scheidsrechters!_FilterDatabase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</dc:creator>
  <cp:lastModifiedBy>Sjoerd Jaarsma</cp:lastModifiedBy>
  <cp:lastPrinted>2019-04-13T11:24:51Z</cp:lastPrinted>
  <dcterms:created xsi:type="dcterms:W3CDTF">2012-01-10T12:22:57Z</dcterms:created>
  <dcterms:modified xsi:type="dcterms:W3CDTF">2019-04-14T13:50:30Z</dcterms:modified>
</cp:coreProperties>
</file>