
<file path=[Content_Types].xml><?xml version="1.0" encoding="utf-8"?>
<Types xmlns="http://schemas.openxmlformats.org/package/2006/content-types">
  <Override PartName="/xl/charts/chart2.xml" ContentType="application/vnd.openxmlformats-officedocument.drawingml.chart+xml"/>
  <Override PartName="/xl/worksheets/sheet3.xml" ContentType="application/vnd.openxmlformats-officedocument.spreadsheetml.worksheet+xml"/>
  <Default Extension="rels" ContentType="application/vnd.openxmlformats-package.relationships+xml"/>
  <Default Extension="png" ContentType="image/png"/>
  <Default Extension="xml" ContentType="application/xml"/>
  <Override PartName="/xl/charts/chart7.xml" ContentType="application/vnd.openxmlformats-officedocument.drawingml.chart+xml"/>
  <Override PartName="/xl/comments3.xml" ContentType="application/vnd.openxmlformats-officedocument.spreadsheetml.comments+xml"/>
  <Override PartName="/xl/calcChain.xml" ContentType="application/vnd.openxmlformats-officedocument.spreadsheetml.calcChain+xml"/>
  <Override PartName="/xl/worksheets/sheet1.xml" ContentType="application/vnd.openxmlformats-officedocument.spreadsheetml.worksheet+xml"/>
  <Override PartName="/xl/charts/chart5.xml" ContentType="application/vnd.openxmlformats-officedocument.drawingml.chart+xml"/>
  <Override PartName="/xl/worksheets/sheet8.xml" ContentType="application/vnd.openxmlformats-officedocument.spreadsheetml.worksheet+xml"/>
  <Override PartName="/xl/comments1.xml" ContentType="application/vnd.openxmlformats-officedocument.spreadsheetml.comments+xml"/>
  <Override PartName="/xl/worksheets/sheet6.xml" ContentType="application/vnd.openxmlformats-officedocument.spreadsheetml.worksheet+xml"/>
  <Override PartName="/docProps/core.xml" ContentType="application/vnd.openxmlformats-package.core-properties+xml"/>
  <Override PartName="/xl/drawings/drawing2.xml" ContentType="application/vnd.openxmlformats-officedocument.drawing+xml"/>
  <Override PartName="/xl/charts/chart3.xml" ContentType="application/vnd.openxmlformats-officedocument.drawingml.chart+xml"/>
  <Override PartName="/xl/worksheets/sheet4.xml" ContentType="application/vnd.openxmlformats-officedocument.spreadsheetml.worksheet+xml"/>
  <Override PartName="/docProps/app.xml" ContentType="application/vnd.openxmlformats-officedocument.extended-properties+xml"/>
  <Override PartName="/xl/charts/chart1.xml" ContentType="application/vnd.openxmlformats-officedocument.drawingml.chart+xml"/>
  <Override PartName="/xl/worksheets/sheet2.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comments2.xml" ContentType="application/vnd.openxmlformats-officedocument.spreadsheetml.comments+xml"/>
  <Override PartName="/xl/styles.xml" ContentType="application/vnd.openxmlformats-officedocument.spreadsheetml.styles+xml"/>
  <Override PartName="/xl/theme/theme1.xml" ContentType="application/vnd.openxmlformats-officedocument.theme+xml"/>
  <Default Extension="vml" ContentType="application/vnd.openxmlformats-officedocument.vmlDrawing"/>
  <Override PartName="/xl/sharedStrings.xml" ContentType="application/vnd.openxmlformats-officedocument.spreadsheetml.sharedStrings+xml"/>
  <Override PartName="/xl/worksheets/sheet7.xml" ContentType="application/vnd.openxmlformats-officedocument.spreadsheetml.worksheet+xml"/>
  <Override PartName="/xl/charts/chart4.xml" ContentType="application/vnd.openxmlformats-officedocument.drawingml.chart+xml"/>
  <Override PartName="/xl/workbook.xml" ContentType="application/vnd.openxmlformats-officedocument.spreadsheetml.sheet.main+xml"/>
  <Override PartName="/xl/drawings/drawing3.xml" ContentType="application/vnd.openxmlformats-officedocument.drawing+xml"/>
  <Override PartName="/xl/worksheets/sheet5.xml" ContentType="application/vnd.openxmlformats-officedocument.spreadsheetml.worksheet+xml"/>
  <Override PartName="/xl/drawings/drawing1.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autoCompressPictures="0"/>
  <bookViews>
    <workbookView xWindow="-20" yWindow="-20" windowWidth="34980" windowHeight="21160" tabRatio="929" activeTab="1"/>
  </bookViews>
  <sheets>
    <sheet name="aantallen " sheetId="24" r:id="rId1"/>
    <sheet name="Algemeen" sheetId="29" r:id="rId2"/>
    <sheet name="Fl 1994-2002" sheetId="2" r:id="rId3"/>
    <sheet name="Fl 2003-2008" sheetId="19" r:id="rId4"/>
    <sheet name="sabel 1994-2002 " sheetId="28" r:id="rId5"/>
    <sheet name="Sabel 2003-2008" sheetId="9" r:id="rId6"/>
    <sheet name="De. 1994-2002" sheetId="20" r:id="rId7"/>
    <sheet name="De. 2003-2008" sheetId="10" r:id="rId8"/>
    <sheet name="scheidsrechter" sheetId="22" r:id="rId9"/>
  </sheets>
  <definedNames>
    <definedName name="_xlnm._FilterDatabase" localSheetId="6" hidden="1">'De. 1994-2002'!$A$1:$AZ$75</definedName>
    <definedName name="_xlnm._FilterDatabase" localSheetId="7" hidden="1">'De. 2003-2008'!$A$1:$AU$40</definedName>
    <definedName name="_xlnm._FilterDatabase" localSheetId="2" hidden="1">'Fl 1994-2002'!$A$1:$BA$11</definedName>
    <definedName name="_xlnm._FilterDatabase" localSheetId="3" hidden="1">'Fl 2003-2008'!$A$1:$BB$14</definedName>
    <definedName name="_xlnm._FilterDatabase" localSheetId="4" hidden="1">'sabel 1994-2002 '!$A$1:$BO$1</definedName>
    <definedName name="_xlnm._FilterDatabase" localSheetId="5" hidden="1">'Sabel 2003-2008'!$A$2:$BB$34</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I15" i="24"/>
  <c r="I4"/>
  <c r="I5"/>
  <c r="I6"/>
  <c r="I7"/>
  <c r="I8"/>
  <c r="I9"/>
  <c r="I10"/>
  <c r="I11"/>
  <c r="I12"/>
  <c r="I13"/>
  <c r="I14"/>
  <c r="L28" i="20"/>
  <c r="P28"/>
  <c r="T28"/>
  <c r="X28"/>
  <c r="AB28"/>
  <c r="AF28"/>
  <c r="AJ28"/>
  <c r="AN28"/>
  <c r="AR28"/>
  <c r="AV28"/>
  <c r="E28"/>
  <c r="AZ71"/>
  <c r="L71"/>
  <c r="P71"/>
  <c r="T71"/>
  <c r="X71"/>
  <c r="AB71"/>
  <c r="AF71"/>
  <c r="AJ71"/>
  <c r="AN71"/>
  <c r="AR71"/>
  <c r="AV71"/>
  <c r="E71"/>
  <c r="G71"/>
  <c r="AW71"/>
  <c r="L73"/>
  <c r="P73"/>
  <c r="T73"/>
  <c r="X73"/>
  <c r="AB73"/>
  <c r="AF73"/>
  <c r="AJ73"/>
  <c r="AN73"/>
  <c r="AR73"/>
  <c r="AV73"/>
  <c r="E73"/>
  <c r="AW73"/>
  <c r="AY73"/>
  <c r="AZ73"/>
  <c r="G73"/>
  <c r="AW72"/>
  <c r="AY72"/>
  <c r="AZ72"/>
  <c r="AW28"/>
  <c r="AY28"/>
  <c r="AZ28"/>
  <c r="AW37"/>
  <c r="AY37"/>
  <c r="AZ37"/>
  <c r="AW35"/>
  <c r="AY35"/>
  <c r="AZ35"/>
  <c r="AW52"/>
  <c r="AY52"/>
  <c r="AZ52"/>
  <c r="AV5"/>
  <c r="AV58"/>
  <c r="AV17"/>
  <c r="AV30"/>
  <c r="AV54"/>
  <c r="AV59"/>
  <c r="AV6"/>
  <c r="AV63"/>
  <c r="AV10"/>
  <c r="AV53"/>
  <c r="AV7"/>
  <c r="AV46"/>
  <c r="AV8"/>
  <c r="AV22"/>
  <c r="AV36"/>
  <c r="AV29"/>
  <c r="AV57"/>
  <c r="AV75"/>
  <c r="AV45"/>
  <c r="AV2"/>
  <c r="AV11"/>
  <c r="AV47"/>
  <c r="AV39"/>
  <c r="AV34"/>
  <c r="AV40"/>
  <c r="AV32"/>
  <c r="AV48"/>
  <c r="AV9"/>
  <c r="AV74"/>
  <c r="AV56"/>
  <c r="AV20"/>
  <c r="AV42"/>
  <c r="AV49"/>
  <c r="AV25"/>
  <c r="AV50"/>
  <c r="AV14"/>
  <c r="AV67"/>
  <c r="AV27"/>
  <c r="AV15"/>
  <c r="AV4"/>
  <c r="AV12"/>
  <c r="AV60"/>
  <c r="AV3"/>
  <c r="AV33"/>
  <c r="AV41"/>
  <c r="AV72"/>
  <c r="AV37"/>
  <c r="AV35"/>
  <c r="AV52"/>
  <c r="AV13"/>
  <c r="AV51"/>
  <c r="AR31"/>
  <c r="AR5"/>
  <c r="AR58"/>
  <c r="AR17"/>
  <c r="AR30"/>
  <c r="AR54"/>
  <c r="AR59"/>
  <c r="AR6"/>
  <c r="AR63"/>
  <c r="AR10"/>
  <c r="AR53"/>
  <c r="AR7"/>
  <c r="AR46"/>
  <c r="AR8"/>
  <c r="AR22"/>
  <c r="AR36"/>
  <c r="AR29"/>
  <c r="AR57"/>
  <c r="AR75"/>
  <c r="AR45"/>
  <c r="AR2"/>
  <c r="AR11"/>
  <c r="AR47"/>
  <c r="AR39"/>
  <c r="AR34"/>
  <c r="AR40"/>
  <c r="AR32"/>
  <c r="AR48"/>
  <c r="AR9"/>
  <c r="AR74"/>
  <c r="AR56"/>
  <c r="AR20"/>
  <c r="AR42"/>
  <c r="AR49"/>
  <c r="AR25"/>
  <c r="AR50"/>
  <c r="AR14"/>
  <c r="AR67"/>
  <c r="AR27"/>
  <c r="AR15"/>
  <c r="AR4"/>
  <c r="AR12"/>
  <c r="AR60"/>
  <c r="AR3"/>
  <c r="AR33"/>
  <c r="AR41"/>
  <c r="AR72"/>
  <c r="AR37"/>
  <c r="AR35"/>
  <c r="AR52"/>
  <c r="AR13"/>
  <c r="AR51"/>
  <c r="AN31"/>
  <c r="AN5"/>
  <c r="AN58"/>
  <c r="AN17"/>
  <c r="AN30"/>
  <c r="AN54"/>
  <c r="AN59"/>
  <c r="AN6"/>
  <c r="AN63"/>
  <c r="AN10"/>
  <c r="AN53"/>
  <c r="AN7"/>
  <c r="AN46"/>
  <c r="AN8"/>
  <c r="AN22"/>
  <c r="AN36"/>
  <c r="AN29"/>
  <c r="AN57"/>
  <c r="AN75"/>
  <c r="AN45"/>
  <c r="AN2"/>
  <c r="AN11"/>
  <c r="AN47"/>
  <c r="AN39"/>
  <c r="AN34"/>
  <c r="AN40"/>
  <c r="AN32"/>
  <c r="AN48"/>
  <c r="AN9"/>
  <c r="AN74"/>
  <c r="AN56"/>
  <c r="AN20"/>
  <c r="AN42"/>
  <c r="AN49"/>
  <c r="AN25"/>
  <c r="AN50"/>
  <c r="AN14"/>
  <c r="AN67"/>
  <c r="AN27"/>
  <c r="AN15"/>
  <c r="AN4"/>
  <c r="AN12"/>
  <c r="AN60"/>
  <c r="AN3"/>
  <c r="AN33"/>
  <c r="AN41"/>
  <c r="AN72"/>
  <c r="AN37"/>
  <c r="AN35"/>
  <c r="AN52"/>
  <c r="AN13"/>
  <c r="AN51"/>
  <c r="AJ19"/>
  <c r="AJ64"/>
  <c r="AJ18"/>
  <c r="AJ31"/>
  <c r="AJ5"/>
  <c r="AJ58"/>
  <c r="AJ17"/>
  <c r="AJ30"/>
  <c r="AJ54"/>
  <c r="AJ59"/>
  <c r="AJ6"/>
  <c r="AJ63"/>
  <c r="AJ10"/>
  <c r="AJ53"/>
  <c r="AJ7"/>
  <c r="AJ46"/>
  <c r="AJ8"/>
  <c r="AJ22"/>
  <c r="AJ36"/>
  <c r="AJ29"/>
  <c r="AJ57"/>
  <c r="AJ75"/>
  <c r="AJ45"/>
  <c r="AJ2"/>
  <c r="AJ11"/>
  <c r="AJ47"/>
  <c r="AJ39"/>
  <c r="AJ34"/>
  <c r="AJ40"/>
  <c r="AJ32"/>
  <c r="AJ48"/>
  <c r="AJ9"/>
  <c r="AJ74"/>
  <c r="AJ56"/>
  <c r="AJ20"/>
  <c r="AJ42"/>
  <c r="AJ49"/>
  <c r="AJ25"/>
  <c r="AJ50"/>
  <c r="AJ14"/>
  <c r="AJ67"/>
  <c r="AJ27"/>
  <c r="AJ15"/>
  <c r="AJ4"/>
  <c r="AJ12"/>
  <c r="AJ60"/>
  <c r="AJ3"/>
  <c r="AJ33"/>
  <c r="AJ41"/>
  <c r="AJ72"/>
  <c r="AJ37"/>
  <c r="AJ35"/>
  <c r="AJ52"/>
  <c r="AJ13"/>
  <c r="AJ51"/>
  <c r="AF31"/>
  <c r="AF5"/>
  <c r="AF58"/>
  <c r="AF17"/>
  <c r="AF30"/>
  <c r="AF54"/>
  <c r="AF59"/>
  <c r="AF6"/>
  <c r="AF63"/>
  <c r="AF10"/>
  <c r="AF53"/>
  <c r="AF7"/>
  <c r="AF46"/>
  <c r="AF8"/>
  <c r="AF22"/>
  <c r="AF36"/>
  <c r="AF29"/>
  <c r="AF57"/>
  <c r="AF75"/>
  <c r="AF45"/>
  <c r="AF2"/>
  <c r="AF11"/>
  <c r="AF47"/>
  <c r="AF39"/>
  <c r="AF34"/>
  <c r="AF40"/>
  <c r="AF32"/>
  <c r="AF48"/>
  <c r="AF9"/>
  <c r="AF74"/>
  <c r="AF56"/>
  <c r="AF20"/>
  <c r="AF42"/>
  <c r="AF49"/>
  <c r="AF25"/>
  <c r="AF50"/>
  <c r="AF14"/>
  <c r="AF67"/>
  <c r="AF27"/>
  <c r="AF15"/>
  <c r="AF4"/>
  <c r="AF12"/>
  <c r="AF60"/>
  <c r="AF3"/>
  <c r="AF33"/>
  <c r="AF41"/>
  <c r="AF72"/>
  <c r="AF37"/>
  <c r="AF35"/>
  <c r="AF52"/>
  <c r="AF13"/>
  <c r="AF51"/>
  <c r="AB31"/>
  <c r="AB5"/>
  <c r="AB58"/>
  <c r="AB17"/>
  <c r="AB30"/>
  <c r="AB54"/>
  <c r="AB59"/>
  <c r="AB6"/>
  <c r="AB63"/>
  <c r="AB10"/>
  <c r="AB53"/>
  <c r="AB7"/>
  <c r="AB46"/>
  <c r="AB8"/>
  <c r="AB22"/>
  <c r="AB36"/>
  <c r="AB29"/>
  <c r="AB57"/>
  <c r="AB75"/>
  <c r="AB45"/>
  <c r="AB2"/>
  <c r="AB11"/>
  <c r="AB47"/>
  <c r="AB39"/>
  <c r="AB34"/>
  <c r="AB40"/>
  <c r="AB32"/>
  <c r="AB48"/>
  <c r="AB9"/>
  <c r="AB74"/>
  <c r="AB56"/>
  <c r="AB20"/>
  <c r="AB42"/>
  <c r="AB49"/>
  <c r="AB25"/>
  <c r="AB50"/>
  <c r="AB14"/>
  <c r="AB67"/>
  <c r="AB27"/>
  <c r="AB15"/>
  <c r="AB4"/>
  <c r="AB12"/>
  <c r="AB60"/>
  <c r="AB3"/>
  <c r="AB33"/>
  <c r="AB41"/>
  <c r="AB72"/>
  <c r="AB37"/>
  <c r="AB35"/>
  <c r="AB52"/>
  <c r="AB13"/>
  <c r="AB51"/>
  <c r="X64"/>
  <c r="X18"/>
  <c r="X31"/>
  <c r="X5"/>
  <c r="X58"/>
  <c r="X17"/>
  <c r="X30"/>
  <c r="X54"/>
  <c r="X59"/>
  <c r="X6"/>
  <c r="X63"/>
  <c r="X10"/>
  <c r="X53"/>
  <c r="X7"/>
  <c r="X46"/>
  <c r="X8"/>
  <c r="X22"/>
  <c r="X36"/>
  <c r="X29"/>
  <c r="X57"/>
  <c r="X75"/>
  <c r="X45"/>
  <c r="X2"/>
  <c r="X11"/>
  <c r="X47"/>
  <c r="X39"/>
  <c r="X34"/>
  <c r="X40"/>
  <c r="X32"/>
  <c r="X48"/>
  <c r="X9"/>
  <c r="X74"/>
  <c r="X56"/>
  <c r="X20"/>
  <c r="X42"/>
  <c r="X49"/>
  <c r="X25"/>
  <c r="X50"/>
  <c r="X14"/>
  <c r="X67"/>
  <c r="X27"/>
  <c r="X15"/>
  <c r="X4"/>
  <c r="X12"/>
  <c r="X60"/>
  <c r="X3"/>
  <c r="X33"/>
  <c r="X41"/>
  <c r="X72"/>
  <c r="X37"/>
  <c r="X35"/>
  <c r="X52"/>
  <c r="X13"/>
  <c r="X51"/>
  <c r="T64"/>
  <c r="T18"/>
  <c r="T31"/>
  <c r="T5"/>
  <c r="T58"/>
  <c r="T17"/>
  <c r="T30"/>
  <c r="T54"/>
  <c r="T59"/>
  <c r="T6"/>
  <c r="T63"/>
  <c r="T10"/>
  <c r="T53"/>
  <c r="T7"/>
  <c r="T46"/>
  <c r="T8"/>
  <c r="T22"/>
  <c r="T36"/>
  <c r="T29"/>
  <c r="T57"/>
  <c r="T75"/>
  <c r="T45"/>
  <c r="T2"/>
  <c r="T11"/>
  <c r="T47"/>
  <c r="T39"/>
  <c r="T34"/>
  <c r="T40"/>
  <c r="T32"/>
  <c r="T48"/>
  <c r="T9"/>
  <c r="T74"/>
  <c r="T56"/>
  <c r="T20"/>
  <c r="T42"/>
  <c r="T49"/>
  <c r="T25"/>
  <c r="T50"/>
  <c r="T14"/>
  <c r="T67"/>
  <c r="T27"/>
  <c r="T15"/>
  <c r="T4"/>
  <c r="T12"/>
  <c r="T60"/>
  <c r="T3"/>
  <c r="T33"/>
  <c r="T41"/>
  <c r="T72"/>
  <c r="T37"/>
  <c r="T35"/>
  <c r="T52"/>
  <c r="T13"/>
  <c r="T51"/>
  <c r="P18"/>
  <c r="P31"/>
  <c r="P5"/>
  <c r="P58"/>
  <c r="P17"/>
  <c r="P30"/>
  <c r="P54"/>
  <c r="P59"/>
  <c r="P6"/>
  <c r="P63"/>
  <c r="P10"/>
  <c r="P53"/>
  <c r="P7"/>
  <c r="P46"/>
  <c r="P8"/>
  <c r="P22"/>
  <c r="P36"/>
  <c r="P29"/>
  <c r="P57"/>
  <c r="P75"/>
  <c r="P45"/>
  <c r="P2"/>
  <c r="P11"/>
  <c r="P47"/>
  <c r="P39"/>
  <c r="P34"/>
  <c r="P40"/>
  <c r="P32"/>
  <c r="P48"/>
  <c r="P9"/>
  <c r="P74"/>
  <c r="P56"/>
  <c r="P20"/>
  <c r="P42"/>
  <c r="P49"/>
  <c r="P25"/>
  <c r="P50"/>
  <c r="P14"/>
  <c r="P67"/>
  <c r="P27"/>
  <c r="P15"/>
  <c r="P4"/>
  <c r="P12"/>
  <c r="P60"/>
  <c r="P3"/>
  <c r="P33"/>
  <c r="P41"/>
  <c r="P72"/>
  <c r="P37"/>
  <c r="P35"/>
  <c r="P52"/>
  <c r="P13"/>
  <c r="P51"/>
  <c r="L23"/>
  <c r="L68"/>
  <c r="L69"/>
  <c r="L38"/>
  <c r="L19"/>
  <c r="L64"/>
  <c r="L18"/>
  <c r="L31"/>
  <c r="L5"/>
  <c r="L58"/>
  <c r="L17"/>
  <c r="L30"/>
  <c r="L54"/>
  <c r="L59"/>
  <c r="L6"/>
  <c r="L63"/>
  <c r="L10"/>
  <c r="L53"/>
  <c r="L7"/>
  <c r="L46"/>
  <c r="L8"/>
  <c r="L22"/>
  <c r="L36"/>
  <c r="L29"/>
  <c r="L57"/>
  <c r="L75"/>
  <c r="L45"/>
  <c r="L2"/>
  <c r="L11"/>
  <c r="L47"/>
  <c r="L39"/>
  <c r="L34"/>
  <c r="L40"/>
  <c r="L32"/>
  <c r="L48"/>
  <c r="L9"/>
  <c r="L74"/>
  <c r="L56"/>
  <c r="L20"/>
  <c r="L42"/>
  <c r="L49"/>
  <c r="L25"/>
  <c r="L50"/>
  <c r="L14"/>
  <c r="L67"/>
  <c r="L27"/>
  <c r="L15"/>
  <c r="L4"/>
  <c r="L12"/>
  <c r="L60"/>
  <c r="L3"/>
  <c r="L33"/>
  <c r="L41"/>
  <c r="L72"/>
  <c r="L37"/>
  <c r="L35"/>
  <c r="L52"/>
  <c r="L13"/>
  <c r="L51"/>
  <c r="AU76"/>
  <c r="AQ76"/>
  <c r="AM76"/>
  <c r="AI76"/>
  <c r="AE76"/>
  <c r="AA76"/>
  <c r="W76"/>
  <c r="S76"/>
  <c r="G72"/>
  <c r="G28"/>
  <c r="G37"/>
  <c r="G35"/>
  <c r="G52"/>
  <c r="G13"/>
  <c r="G51"/>
  <c r="AV31"/>
  <c r="AV18"/>
  <c r="AV64"/>
  <c r="AV19"/>
  <c r="AV38"/>
  <c r="AV69"/>
  <c r="AV68"/>
  <c r="AV23"/>
  <c r="AV16"/>
  <c r="AV62"/>
  <c r="AV61"/>
  <c r="AV66"/>
  <c r="AV55"/>
  <c r="AV70"/>
  <c r="AV21"/>
  <c r="AV26"/>
  <c r="AV44"/>
  <c r="AV43"/>
  <c r="AV24"/>
  <c r="AV65"/>
  <c r="AR18"/>
  <c r="AR64"/>
  <c r="AR19"/>
  <c r="AR38"/>
  <c r="AR69"/>
  <c r="AR68"/>
  <c r="AR23"/>
  <c r="AR16"/>
  <c r="AR62"/>
  <c r="AR61"/>
  <c r="AR66"/>
  <c r="AR55"/>
  <c r="AR70"/>
  <c r="AR21"/>
  <c r="AR26"/>
  <c r="AR44"/>
  <c r="AR43"/>
  <c r="AR24"/>
  <c r="AR65"/>
  <c r="AN18"/>
  <c r="AN64"/>
  <c r="AN19"/>
  <c r="AN38"/>
  <c r="AN69"/>
  <c r="AN68"/>
  <c r="AN23"/>
  <c r="AN16"/>
  <c r="AN62"/>
  <c r="AN61"/>
  <c r="AN66"/>
  <c r="AN55"/>
  <c r="AN70"/>
  <c r="AN21"/>
  <c r="AN26"/>
  <c r="AN44"/>
  <c r="AN43"/>
  <c r="AN24"/>
  <c r="AN65"/>
  <c r="AJ38"/>
  <c r="AJ69"/>
  <c r="AJ68"/>
  <c r="AJ23"/>
  <c r="AJ16"/>
  <c r="AJ62"/>
  <c r="AJ61"/>
  <c r="AJ66"/>
  <c r="AJ55"/>
  <c r="AJ70"/>
  <c r="AJ21"/>
  <c r="AJ26"/>
  <c r="AJ44"/>
  <c r="AJ43"/>
  <c r="AJ24"/>
  <c r="AJ65"/>
  <c r="AF18"/>
  <c r="AF64"/>
  <c r="AF19"/>
  <c r="AF38"/>
  <c r="AF69"/>
  <c r="AF68"/>
  <c r="AF23"/>
  <c r="AF16"/>
  <c r="AF62"/>
  <c r="AF61"/>
  <c r="AF66"/>
  <c r="AF55"/>
  <c r="AF70"/>
  <c r="AF21"/>
  <c r="AF26"/>
  <c r="AF44"/>
  <c r="AF43"/>
  <c r="AF24"/>
  <c r="AF65"/>
  <c r="AB18"/>
  <c r="AB64"/>
  <c r="AB19"/>
  <c r="AB38"/>
  <c r="AB69"/>
  <c r="AB68"/>
  <c r="AB23"/>
  <c r="AB16"/>
  <c r="AB62"/>
  <c r="AB61"/>
  <c r="AB66"/>
  <c r="AB55"/>
  <c r="AB70"/>
  <c r="AB21"/>
  <c r="AB26"/>
  <c r="AB44"/>
  <c r="AB43"/>
  <c r="AB24"/>
  <c r="AB65"/>
  <c r="X19"/>
  <c r="X38"/>
  <c r="X69"/>
  <c r="X68"/>
  <c r="X23"/>
  <c r="X16"/>
  <c r="X62"/>
  <c r="X61"/>
  <c r="X66"/>
  <c r="X55"/>
  <c r="X70"/>
  <c r="X21"/>
  <c r="X26"/>
  <c r="X44"/>
  <c r="X43"/>
  <c r="X24"/>
  <c r="X65"/>
  <c r="T19"/>
  <c r="T38"/>
  <c r="T69"/>
  <c r="T68"/>
  <c r="T23"/>
  <c r="T16"/>
  <c r="T62"/>
  <c r="T61"/>
  <c r="T66"/>
  <c r="T55"/>
  <c r="T70"/>
  <c r="T21"/>
  <c r="T26"/>
  <c r="T44"/>
  <c r="T43"/>
  <c r="T24"/>
  <c r="T65"/>
  <c r="P64"/>
  <c r="P19"/>
  <c r="P38"/>
  <c r="P69"/>
  <c r="P68"/>
  <c r="P23"/>
  <c r="P16"/>
  <c r="P62"/>
  <c r="P61"/>
  <c r="P66"/>
  <c r="P55"/>
  <c r="P70"/>
  <c r="P21"/>
  <c r="P26"/>
  <c r="P44"/>
  <c r="P43"/>
  <c r="P24"/>
  <c r="P65"/>
  <c r="G11"/>
  <c r="G12"/>
  <c r="L65"/>
  <c r="L66"/>
  <c r="AW12"/>
  <c r="AY12"/>
  <c r="AZ12"/>
  <c r="AW11"/>
  <c r="AY11"/>
  <c r="AZ11"/>
  <c r="AW13"/>
  <c r="AY13"/>
  <c r="AZ13"/>
  <c r="AW51"/>
  <c r="AY51"/>
  <c r="AZ51"/>
  <c r="A1"/>
  <c r="G2"/>
  <c r="G3"/>
  <c r="AY3"/>
  <c r="AZ3"/>
  <c r="G4"/>
  <c r="AW4"/>
  <c r="AY4"/>
  <c r="AZ4"/>
  <c r="G5"/>
  <c r="G6"/>
  <c r="G7"/>
  <c r="G8"/>
  <c r="G9"/>
  <c r="AY9"/>
  <c r="AZ9"/>
  <c r="G10"/>
  <c r="G14"/>
  <c r="G15"/>
  <c r="G16"/>
  <c r="L16"/>
  <c r="G17"/>
  <c r="G18"/>
  <c r="G19"/>
  <c r="G20"/>
  <c r="G21"/>
  <c r="L21"/>
  <c r="G22"/>
  <c r="G23"/>
  <c r="G24"/>
  <c r="L24"/>
  <c r="G25"/>
  <c r="G26"/>
  <c r="L26"/>
  <c r="G27"/>
  <c r="G29"/>
  <c r="G30"/>
  <c r="G31"/>
  <c r="G32"/>
  <c r="G33"/>
  <c r="G34"/>
  <c r="G36"/>
  <c r="G38"/>
  <c r="G40"/>
  <c r="G41"/>
  <c r="G42"/>
  <c r="G43"/>
  <c r="L43"/>
  <c r="G44"/>
  <c r="L44"/>
  <c r="G45"/>
  <c r="G46"/>
  <c r="G47"/>
  <c r="G48"/>
  <c r="G49"/>
  <c r="G50"/>
  <c r="G53"/>
  <c r="G55"/>
  <c r="L55"/>
  <c r="G56"/>
  <c r="G57"/>
  <c r="G58"/>
  <c r="G59"/>
  <c r="G60"/>
  <c r="G61"/>
  <c r="L61"/>
  <c r="G62"/>
  <c r="L62"/>
  <c r="G64"/>
  <c r="G65"/>
  <c r="G66"/>
  <c r="G67"/>
  <c r="G68"/>
  <c r="G69"/>
  <c r="G70"/>
  <c r="L70"/>
  <c r="E70"/>
  <c r="AY70"/>
  <c r="AZ70"/>
  <c r="G74"/>
  <c r="G75"/>
  <c r="E75"/>
  <c r="AW75"/>
  <c r="AY75"/>
  <c r="AZ75"/>
  <c r="G54"/>
  <c r="AY54"/>
  <c r="AZ54"/>
  <c r="G39"/>
  <c r="AY39"/>
  <c r="AZ39"/>
  <c r="G63"/>
  <c r="AY63"/>
  <c r="AZ63"/>
  <c r="E39"/>
  <c r="E74"/>
  <c r="AW74"/>
  <c r="AY74"/>
  <c r="AZ74"/>
  <c r="E6"/>
  <c r="AW6"/>
  <c r="AY6"/>
  <c r="AZ6"/>
  <c r="E5"/>
  <c r="AW5"/>
  <c r="AY5"/>
  <c r="AZ5"/>
  <c r="E3"/>
  <c r="E63"/>
  <c r="E69"/>
  <c r="AW69"/>
  <c r="AY69"/>
  <c r="AZ69"/>
  <c r="E68"/>
  <c r="AW68"/>
  <c r="AY68"/>
  <c r="AZ68"/>
  <c r="E67"/>
  <c r="AW67"/>
  <c r="AY67"/>
  <c r="AZ67"/>
  <c r="E64"/>
  <c r="AW64"/>
  <c r="AY64"/>
  <c r="AZ64"/>
  <c r="E62"/>
  <c r="AW62"/>
  <c r="AY62"/>
  <c r="AZ62"/>
  <c r="E61"/>
  <c r="AW61"/>
  <c r="AY61"/>
  <c r="AZ61"/>
  <c r="E60"/>
  <c r="AW60"/>
  <c r="AY60"/>
  <c r="AZ60"/>
  <c r="E59"/>
  <c r="AW59"/>
  <c r="AY59"/>
  <c r="AZ59"/>
  <c r="E58"/>
  <c r="AW58"/>
  <c r="AY58"/>
  <c r="AZ58"/>
  <c r="E57"/>
  <c r="AW57"/>
  <c r="AY57"/>
  <c r="AZ57"/>
  <c r="E56"/>
  <c r="AW56"/>
  <c r="AY56"/>
  <c r="AZ56"/>
  <c r="E55"/>
  <c r="AW55"/>
  <c r="AY55"/>
  <c r="AZ55"/>
  <c r="E50"/>
  <c r="AW50"/>
  <c r="AY50"/>
  <c r="AZ50"/>
  <c r="E48"/>
  <c r="AW48"/>
  <c r="AY48"/>
  <c r="AZ48"/>
  <c r="E47"/>
  <c r="AW47"/>
  <c r="AY47"/>
  <c r="AZ47"/>
  <c r="E45"/>
  <c r="AW45"/>
  <c r="AY45"/>
  <c r="AZ45"/>
  <c r="E44"/>
  <c r="AW44"/>
  <c r="AY44"/>
  <c r="AZ44"/>
  <c r="E43"/>
  <c r="AW43"/>
  <c r="AY43"/>
  <c r="AZ43"/>
  <c r="E42"/>
  <c r="AW42"/>
  <c r="AY42"/>
  <c r="AZ42"/>
  <c r="E41"/>
  <c r="AW41"/>
  <c r="AY41"/>
  <c r="AZ41"/>
  <c r="E40"/>
  <c r="AW40"/>
  <c r="AY40"/>
  <c r="AZ40"/>
  <c r="E38"/>
  <c r="AW38"/>
  <c r="AY38"/>
  <c r="AZ38"/>
  <c r="E34"/>
  <c r="AW34"/>
  <c r="AY34"/>
  <c r="AZ34"/>
  <c r="E33"/>
  <c r="AW33"/>
  <c r="AY33"/>
  <c r="AZ33"/>
  <c r="E32"/>
  <c r="AW32"/>
  <c r="AY32"/>
  <c r="AZ32"/>
  <c r="E31"/>
  <c r="AW31"/>
  <c r="AY31"/>
  <c r="AZ31"/>
  <c r="E30"/>
  <c r="AW30"/>
  <c r="AY30"/>
  <c r="AZ30"/>
  <c r="E29"/>
  <c r="AW29"/>
  <c r="AY29"/>
  <c r="AZ29"/>
  <c r="E27"/>
  <c r="AW27"/>
  <c r="AY27"/>
  <c r="AZ27"/>
  <c r="E26"/>
  <c r="AW26"/>
  <c r="AY26"/>
  <c r="AZ26"/>
  <c r="E25"/>
  <c r="AW25"/>
  <c r="AY25"/>
  <c r="AZ25"/>
  <c r="E24"/>
  <c r="AW24"/>
  <c r="AY24"/>
  <c r="AZ24"/>
  <c r="E23"/>
  <c r="AW23"/>
  <c r="AY23"/>
  <c r="AZ23"/>
  <c r="E22"/>
  <c r="AW22"/>
  <c r="AY22"/>
  <c r="AZ22"/>
  <c r="E21"/>
  <c r="AW21"/>
  <c r="AY21"/>
  <c r="AZ21"/>
  <c r="E20"/>
  <c r="AW20"/>
  <c r="AY20"/>
  <c r="AZ20"/>
  <c r="E19"/>
  <c r="AW19"/>
  <c r="AY19"/>
  <c r="AZ19"/>
  <c r="E18"/>
  <c r="AW18"/>
  <c r="AY18"/>
  <c r="AZ18"/>
  <c r="E17"/>
  <c r="AW17"/>
  <c r="AY17"/>
  <c r="AZ17"/>
  <c r="E16"/>
  <c r="AW16"/>
  <c r="AY16"/>
  <c r="AZ16"/>
  <c r="E15"/>
  <c r="AW15"/>
  <c r="AY15"/>
  <c r="AZ15"/>
  <c r="E14"/>
  <c r="AW14"/>
  <c r="AY14"/>
  <c r="AZ14"/>
  <c r="E9"/>
  <c r="E2"/>
  <c r="AW2"/>
  <c r="AY2"/>
  <c r="AZ2"/>
  <c r="E36"/>
  <c r="AW36"/>
  <c r="AY36"/>
  <c r="AZ36"/>
  <c r="E8"/>
  <c r="AW8"/>
  <c r="AY8"/>
  <c r="AZ8"/>
  <c r="E66"/>
  <c r="AW66"/>
  <c r="AY66"/>
  <c r="AZ66"/>
  <c r="E65"/>
  <c r="AW65"/>
  <c r="AY65"/>
  <c r="AZ65"/>
  <c r="E46"/>
  <c r="AW46"/>
  <c r="AY46"/>
  <c r="AZ46"/>
  <c r="E7"/>
  <c r="AW7"/>
  <c r="AY7"/>
  <c r="AZ7"/>
  <c r="E53"/>
  <c r="AW53"/>
  <c r="AY53"/>
  <c r="AZ53"/>
  <c r="E10"/>
  <c r="AW10"/>
  <c r="AY10"/>
  <c r="AZ10"/>
  <c r="E49"/>
  <c r="AW49"/>
  <c r="AY49"/>
  <c r="AZ49"/>
  <c r="E54"/>
  <c r="F24" i="10"/>
  <c r="F39"/>
  <c r="AY24"/>
  <c r="AY39"/>
  <c r="AV24"/>
  <c r="AV39"/>
  <c r="AU24"/>
  <c r="AU39"/>
  <c r="AQ24"/>
  <c r="AQ39"/>
  <c r="AM24"/>
  <c r="AM39"/>
  <c r="AI24"/>
  <c r="AI39"/>
  <c r="AE24"/>
  <c r="AE39"/>
  <c r="AA24"/>
  <c r="AA39"/>
  <c r="W3"/>
  <c r="W12"/>
  <c r="W16"/>
  <c r="W5"/>
  <c r="W26"/>
  <c r="W25"/>
  <c r="W9"/>
  <c r="W28"/>
  <c r="W23"/>
  <c r="W21"/>
  <c r="W27"/>
  <c r="W18"/>
  <c r="W4"/>
  <c r="W17"/>
  <c r="W20"/>
  <c r="W24"/>
  <c r="W39"/>
  <c r="S2"/>
  <c r="S40"/>
  <c r="S35"/>
  <c r="S7"/>
  <c r="S10"/>
  <c r="S38"/>
  <c r="S14"/>
  <c r="S34"/>
  <c r="S33"/>
  <c r="S29"/>
  <c r="S37"/>
  <c r="S11"/>
  <c r="S19"/>
  <c r="S22"/>
  <c r="S15"/>
  <c r="S6"/>
  <c r="S36"/>
  <c r="S3"/>
  <c r="S12"/>
  <c r="S16"/>
  <c r="S5"/>
  <c r="S26"/>
  <c r="S25"/>
  <c r="S9"/>
  <c r="S28"/>
  <c r="S23"/>
  <c r="S21"/>
  <c r="S27"/>
  <c r="S18"/>
  <c r="S4"/>
  <c r="S17"/>
  <c r="S20"/>
  <c r="S24"/>
  <c r="S39"/>
  <c r="O8"/>
  <c r="O2"/>
  <c r="O40"/>
  <c r="O35"/>
  <c r="O7"/>
  <c r="O10"/>
  <c r="O38"/>
  <c r="O14"/>
  <c r="O34"/>
  <c r="O33"/>
  <c r="O29"/>
  <c r="O37"/>
  <c r="O11"/>
  <c r="O19"/>
  <c r="O22"/>
  <c r="O15"/>
  <c r="O6"/>
  <c r="O36"/>
  <c r="O3"/>
  <c r="O12"/>
  <c r="O16"/>
  <c r="O5"/>
  <c r="O26"/>
  <c r="O25"/>
  <c r="O9"/>
  <c r="O28"/>
  <c r="O23"/>
  <c r="O21"/>
  <c r="O27"/>
  <c r="O18"/>
  <c r="O4"/>
  <c r="O17"/>
  <c r="O20"/>
  <c r="O24"/>
  <c r="O39"/>
  <c r="K32"/>
  <c r="K13"/>
  <c r="K31"/>
  <c r="K8"/>
  <c r="K2"/>
  <c r="K40"/>
  <c r="K35"/>
  <c r="K7"/>
  <c r="K10"/>
  <c r="K38"/>
  <c r="K14"/>
  <c r="K34"/>
  <c r="K33"/>
  <c r="K29"/>
  <c r="K37"/>
  <c r="K11"/>
  <c r="K19"/>
  <c r="K22"/>
  <c r="K15"/>
  <c r="K6"/>
  <c r="K36"/>
  <c r="K3"/>
  <c r="K12"/>
  <c r="K16"/>
  <c r="K5"/>
  <c r="K26"/>
  <c r="K25"/>
  <c r="K9"/>
  <c r="K28"/>
  <c r="K23"/>
  <c r="K21"/>
  <c r="K27"/>
  <c r="K18"/>
  <c r="K4"/>
  <c r="K17"/>
  <c r="K20"/>
  <c r="K24"/>
  <c r="K39"/>
  <c r="W2"/>
  <c r="AA2"/>
  <c r="AE2"/>
  <c r="AI2"/>
  <c r="AM2"/>
  <c r="AQ2"/>
  <c r="AU2"/>
  <c r="D2"/>
  <c r="AV2"/>
  <c r="AX2"/>
  <c r="AY2"/>
  <c r="F2"/>
  <c r="W15"/>
  <c r="AA15"/>
  <c r="AE15"/>
  <c r="AI15"/>
  <c r="AM15"/>
  <c r="AQ15"/>
  <c r="AU15"/>
  <c r="F15"/>
  <c r="F3"/>
  <c r="AA3"/>
  <c r="AE3"/>
  <c r="AI3"/>
  <c r="AM3"/>
  <c r="AQ3"/>
  <c r="AU3"/>
  <c r="F4"/>
  <c r="AA4"/>
  <c r="AE4"/>
  <c r="AI4"/>
  <c r="AM4"/>
  <c r="AQ4"/>
  <c r="AU4"/>
  <c r="F5"/>
  <c r="AA5"/>
  <c r="AE5"/>
  <c r="AI5"/>
  <c r="AM5"/>
  <c r="AQ5"/>
  <c r="AU5"/>
  <c r="F6"/>
  <c r="W6"/>
  <c r="AA6"/>
  <c r="AE6"/>
  <c r="AI6"/>
  <c r="AM6"/>
  <c r="AQ6"/>
  <c r="AU6"/>
  <c r="F7"/>
  <c r="W7"/>
  <c r="AA7"/>
  <c r="AE7"/>
  <c r="AI7"/>
  <c r="AM7"/>
  <c r="AQ7"/>
  <c r="AU7"/>
  <c r="F8"/>
  <c r="S8"/>
  <c r="W8"/>
  <c r="AA8"/>
  <c r="AE8"/>
  <c r="AI8"/>
  <c r="AM8"/>
  <c r="AQ8"/>
  <c r="AU8"/>
  <c r="AY8"/>
  <c r="F9"/>
  <c r="AA9"/>
  <c r="AE9"/>
  <c r="AI9"/>
  <c r="AM9"/>
  <c r="AQ9"/>
  <c r="AU9"/>
  <c r="F10"/>
  <c r="W10"/>
  <c r="AA10"/>
  <c r="AE10"/>
  <c r="AI10"/>
  <c r="AM10"/>
  <c r="AQ10"/>
  <c r="AU10"/>
  <c r="F11"/>
  <c r="W11"/>
  <c r="AA11"/>
  <c r="AE11"/>
  <c r="AI11"/>
  <c r="AM11"/>
  <c r="AQ11"/>
  <c r="AU11"/>
  <c r="F12"/>
  <c r="AA12"/>
  <c r="AE12"/>
  <c r="AI12"/>
  <c r="AM12"/>
  <c r="AQ12"/>
  <c r="AU12"/>
  <c r="F13"/>
  <c r="O13"/>
  <c r="S13"/>
  <c r="W13"/>
  <c r="AA13"/>
  <c r="AE13"/>
  <c r="AI13"/>
  <c r="AM13"/>
  <c r="AQ13"/>
  <c r="AU13"/>
  <c r="F14"/>
  <c r="W14"/>
  <c r="AA14"/>
  <c r="AE14"/>
  <c r="AI14"/>
  <c r="AM14"/>
  <c r="AQ14"/>
  <c r="AU14"/>
  <c r="F16"/>
  <c r="AA16"/>
  <c r="AE16"/>
  <c r="AI16"/>
  <c r="AM16"/>
  <c r="AQ16"/>
  <c r="AU16"/>
  <c r="AY16"/>
  <c r="F18"/>
  <c r="AA18"/>
  <c r="AE18"/>
  <c r="AI18"/>
  <c r="AM18"/>
  <c r="AQ18"/>
  <c r="AU18"/>
  <c r="AY18"/>
  <c r="F19"/>
  <c r="W19"/>
  <c r="AA19"/>
  <c r="AE19"/>
  <c r="AI19"/>
  <c r="AM19"/>
  <c r="AQ19"/>
  <c r="AU19"/>
  <c r="F21"/>
  <c r="AA21"/>
  <c r="AE21"/>
  <c r="AI21"/>
  <c r="AM21"/>
  <c r="AQ21"/>
  <c r="AU21"/>
  <c r="F22"/>
  <c r="W22"/>
  <c r="AA22"/>
  <c r="AE22"/>
  <c r="AI22"/>
  <c r="AM22"/>
  <c r="AQ22"/>
  <c r="AU22"/>
  <c r="F23"/>
  <c r="AA23"/>
  <c r="AE23"/>
  <c r="AI23"/>
  <c r="AM23"/>
  <c r="AQ23"/>
  <c r="AU23"/>
  <c r="AY23"/>
  <c r="F25"/>
  <c r="AA25"/>
  <c r="AE25"/>
  <c r="AI25"/>
  <c r="AM25"/>
  <c r="AQ25"/>
  <c r="AU25"/>
  <c r="AY25"/>
  <c r="F26"/>
  <c r="AA26"/>
  <c r="AE26"/>
  <c r="AI26"/>
  <c r="AM26"/>
  <c r="AQ26"/>
  <c r="AU26"/>
  <c r="F27"/>
  <c r="AA27"/>
  <c r="AE27"/>
  <c r="AI27"/>
  <c r="AM27"/>
  <c r="AQ27"/>
  <c r="AU27"/>
  <c r="AY27"/>
  <c r="W29"/>
  <c r="AA29"/>
  <c r="AE29"/>
  <c r="AI29"/>
  <c r="AM29"/>
  <c r="AQ29"/>
  <c r="AU29"/>
  <c r="F30"/>
  <c r="K30"/>
  <c r="O30"/>
  <c r="S30"/>
  <c r="W30"/>
  <c r="AA30"/>
  <c r="AE30"/>
  <c r="AI30"/>
  <c r="AM30"/>
  <c r="AQ30"/>
  <c r="AU30"/>
  <c r="F31"/>
  <c r="O31"/>
  <c r="S31"/>
  <c r="W31"/>
  <c r="AA31"/>
  <c r="AE31"/>
  <c r="AI31"/>
  <c r="AM31"/>
  <c r="AQ31"/>
  <c r="AU31"/>
  <c r="F32"/>
  <c r="O32"/>
  <c r="S32"/>
  <c r="W32"/>
  <c r="AA32"/>
  <c r="AE32"/>
  <c r="AI32"/>
  <c r="AM32"/>
  <c r="AQ32"/>
  <c r="AU32"/>
  <c r="F33"/>
  <c r="W33"/>
  <c r="AA33"/>
  <c r="AE33"/>
  <c r="AI33"/>
  <c r="AM33"/>
  <c r="AQ33"/>
  <c r="AU33"/>
  <c r="F34"/>
  <c r="W34"/>
  <c r="AA34"/>
  <c r="AE34"/>
  <c r="AI34"/>
  <c r="AM34"/>
  <c r="AQ34"/>
  <c r="AU34"/>
  <c r="F35"/>
  <c r="W35"/>
  <c r="AA35"/>
  <c r="AE35"/>
  <c r="AI35"/>
  <c r="AM35"/>
  <c r="AQ35"/>
  <c r="AU35"/>
  <c r="F36"/>
  <c r="W36"/>
  <c r="AA36"/>
  <c r="AE36"/>
  <c r="AI36"/>
  <c r="AM36"/>
  <c r="AQ36"/>
  <c r="AU36"/>
  <c r="F40"/>
  <c r="W40"/>
  <c r="AA40"/>
  <c r="AE40"/>
  <c r="AI40"/>
  <c r="AM40"/>
  <c r="AQ40"/>
  <c r="AU40"/>
  <c r="F28"/>
  <c r="AA28"/>
  <c r="AE28"/>
  <c r="AI28"/>
  <c r="AM28"/>
  <c r="AQ28"/>
  <c r="AU28"/>
  <c r="AY28"/>
  <c r="F17"/>
  <c r="AA17"/>
  <c r="AE17"/>
  <c r="AI17"/>
  <c r="AM17"/>
  <c r="AQ17"/>
  <c r="AU17"/>
  <c r="F38"/>
  <c r="W38"/>
  <c r="AA38"/>
  <c r="AE38"/>
  <c r="AI38"/>
  <c r="AM38"/>
  <c r="AQ38"/>
  <c r="AU38"/>
  <c r="AY38"/>
  <c r="F37"/>
  <c r="W37"/>
  <c r="AA37"/>
  <c r="AE37"/>
  <c r="AI37"/>
  <c r="AM37"/>
  <c r="AQ37"/>
  <c r="AU37"/>
  <c r="AY37"/>
  <c r="F20"/>
  <c r="AA20"/>
  <c r="AE20"/>
  <c r="AI20"/>
  <c r="AM20"/>
  <c r="AQ20"/>
  <c r="AU20"/>
  <c r="AY20"/>
  <c r="J41"/>
  <c r="N41"/>
  <c r="R41"/>
  <c r="V41"/>
  <c r="Z41"/>
  <c r="AD41"/>
  <c r="AH41"/>
  <c r="AL41"/>
  <c r="AP41"/>
  <c r="AT41"/>
  <c r="D20"/>
  <c r="AV20"/>
  <c r="D37"/>
  <c r="AV37"/>
  <c r="D38"/>
  <c r="AV38"/>
  <c r="D17"/>
  <c r="AV17"/>
  <c r="AX17"/>
  <c r="AY17"/>
  <c r="D28"/>
  <c r="AV28"/>
  <c r="D40"/>
  <c r="AV40"/>
  <c r="AX40"/>
  <c r="AY40"/>
  <c r="D36"/>
  <c r="AV36"/>
  <c r="AX36"/>
  <c r="AY36"/>
  <c r="D35"/>
  <c r="AV35"/>
  <c r="AX35"/>
  <c r="AY35"/>
  <c r="D34"/>
  <c r="AV34"/>
  <c r="AX34"/>
  <c r="AY34"/>
  <c r="D33"/>
  <c r="AV33"/>
  <c r="AX33"/>
  <c r="AY33"/>
  <c r="D32"/>
  <c r="AV32"/>
  <c r="AX32"/>
  <c r="AY32"/>
  <c r="D31"/>
  <c r="AV31"/>
  <c r="AX31"/>
  <c r="AY31"/>
  <c r="D30"/>
  <c r="AV30"/>
  <c r="AX30"/>
  <c r="AY30"/>
  <c r="D29"/>
  <c r="AV29"/>
  <c r="AX29"/>
  <c r="AY29"/>
  <c r="D27"/>
  <c r="AV27"/>
  <c r="D26"/>
  <c r="AV26"/>
  <c r="AX26"/>
  <c r="AY26"/>
  <c r="D25"/>
  <c r="AV25"/>
  <c r="D23"/>
  <c r="AV23"/>
  <c r="D22"/>
  <c r="AV22"/>
  <c r="AX22"/>
  <c r="AY22"/>
  <c r="D21"/>
  <c r="AV21"/>
  <c r="AX21"/>
  <c r="AY21"/>
  <c r="D19"/>
  <c r="AV19"/>
  <c r="AX19"/>
  <c r="AY19"/>
  <c r="D18"/>
  <c r="AV18"/>
  <c r="D16"/>
  <c r="AV16"/>
  <c r="D14"/>
  <c r="AV14"/>
  <c r="AX14"/>
  <c r="AY14"/>
  <c r="D13"/>
  <c r="AV13"/>
  <c r="AX13"/>
  <c r="AY13"/>
  <c r="D12"/>
  <c r="AV12"/>
  <c r="AX12"/>
  <c r="AY12"/>
  <c r="D11"/>
  <c r="AV11"/>
  <c r="AX11"/>
  <c r="AY11"/>
  <c r="D10"/>
  <c r="AV10"/>
  <c r="AX10"/>
  <c r="AY10"/>
  <c r="D9"/>
  <c r="AV9"/>
  <c r="AX9"/>
  <c r="AY9"/>
  <c r="D8"/>
  <c r="AV8"/>
  <c r="D7"/>
  <c r="AV7"/>
  <c r="AX7"/>
  <c r="AY7"/>
  <c r="D6"/>
  <c r="AV6"/>
  <c r="AX6"/>
  <c r="AY6"/>
  <c r="D5"/>
  <c r="AV5"/>
  <c r="AX5"/>
  <c r="AY5"/>
  <c r="D4"/>
  <c r="AV4"/>
  <c r="AX4"/>
  <c r="AY4"/>
  <c r="D3"/>
  <c r="AV3"/>
  <c r="AX3"/>
  <c r="AY3"/>
  <c r="D15"/>
  <c r="AV15"/>
  <c r="AX15"/>
  <c r="AY15"/>
  <c r="Q67" i="2"/>
  <c r="Q38"/>
  <c r="AV73"/>
  <c r="AR73"/>
  <c r="AN73"/>
  <c r="AJ73"/>
  <c r="AF73"/>
  <c r="AB73"/>
  <c r="X73"/>
  <c r="T73"/>
  <c r="P73"/>
  <c r="L73"/>
  <c r="M72"/>
  <c r="Q72"/>
  <c r="U72"/>
  <c r="Y72"/>
  <c r="AC72"/>
  <c r="AG72"/>
  <c r="AK72"/>
  <c r="AO72"/>
  <c r="AS72"/>
  <c r="AW72"/>
  <c r="F72"/>
  <c r="AX72"/>
  <c r="AZ72"/>
  <c r="BA72"/>
  <c r="H72"/>
  <c r="M70"/>
  <c r="Q70"/>
  <c r="U70"/>
  <c r="Y70"/>
  <c r="AC70"/>
  <c r="AG70"/>
  <c r="AK70"/>
  <c r="AO70"/>
  <c r="AS70"/>
  <c r="AW70"/>
  <c r="F70"/>
  <c r="AX70"/>
  <c r="AZ70"/>
  <c r="BA70"/>
  <c r="H70"/>
  <c r="M8"/>
  <c r="Q8"/>
  <c r="U8"/>
  <c r="Y8"/>
  <c r="AC8"/>
  <c r="AG8"/>
  <c r="AK8"/>
  <c r="AO8"/>
  <c r="AS8"/>
  <c r="AW8"/>
  <c r="F8"/>
  <c r="AX8"/>
  <c r="AZ8"/>
  <c r="BA8"/>
  <c r="H8"/>
  <c r="M46"/>
  <c r="Q46"/>
  <c r="U46"/>
  <c r="Y46"/>
  <c r="AC46"/>
  <c r="AG46"/>
  <c r="AK46"/>
  <c r="AO46"/>
  <c r="AS46"/>
  <c r="AW46"/>
  <c r="F46"/>
  <c r="AX46"/>
  <c r="AZ46"/>
  <c r="BA46"/>
  <c r="H46"/>
  <c r="M31"/>
  <c r="Q31"/>
  <c r="U31"/>
  <c r="Y31"/>
  <c r="AC31"/>
  <c r="AG31"/>
  <c r="AK31"/>
  <c r="AO31"/>
  <c r="AS31"/>
  <c r="AW31"/>
  <c r="F31"/>
  <c r="AX31"/>
  <c r="AZ31"/>
  <c r="BA31"/>
  <c r="H31"/>
  <c r="M40"/>
  <c r="Q40"/>
  <c r="U40"/>
  <c r="Y40"/>
  <c r="AC40"/>
  <c r="AG40"/>
  <c r="AK40"/>
  <c r="AO40"/>
  <c r="AS40"/>
  <c r="AW40"/>
  <c r="F40"/>
  <c r="AX40"/>
  <c r="AZ40"/>
  <c r="BA40"/>
  <c r="H40"/>
  <c r="M6"/>
  <c r="Q6"/>
  <c r="U6"/>
  <c r="Y6"/>
  <c r="AC6"/>
  <c r="AG6"/>
  <c r="AK6"/>
  <c r="AO6"/>
  <c r="AS6"/>
  <c r="AW6"/>
  <c r="F6"/>
  <c r="AX6"/>
  <c r="AZ6"/>
  <c r="BA6"/>
  <c r="H6"/>
  <c r="M64"/>
  <c r="Q64"/>
  <c r="U64"/>
  <c r="Y64"/>
  <c r="AC64"/>
  <c r="AG64"/>
  <c r="AK64"/>
  <c r="AO64"/>
  <c r="AS64"/>
  <c r="AW64"/>
  <c r="F64"/>
  <c r="AX64"/>
  <c r="AZ64"/>
  <c r="BA64"/>
  <c r="H64"/>
  <c r="M27"/>
  <c r="Q27"/>
  <c r="U27"/>
  <c r="Y27"/>
  <c r="AC27"/>
  <c r="AG27"/>
  <c r="AK27"/>
  <c r="AO27"/>
  <c r="AS27"/>
  <c r="AW27"/>
  <c r="F27"/>
  <c r="AX27"/>
  <c r="AZ27"/>
  <c r="BA27"/>
  <c r="H27"/>
  <c r="M69"/>
  <c r="Q69"/>
  <c r="U69"/>
  <c r="Y69"/>
  <c r="AC69"/>
  <c r="AG69"/>
  <c r="AK69"/>
  <c r="AO69"/>
  <c r="AS69"/>
  <c r="AW69"/>
  <c r="F69"/>
  <c r="AX69"/>
  <c r="AZ69"/>
  <c r="BA69"/>
  <c r="H69"/>
  <c r="M51"/>
  <c r="Q51"/>
  <c r="U51"/>
  <c r="Y51"/>
  <c r="AC51"/>
  <c r="AG51"/>
  <c r="AK51"/>
  <c r="AO51"/>
  <c r="AS51"/>
  <c r="AW51"/>
  <c r="F51"/>
  <c r="AX51"/>
  <c r="AZ51"/>
  <c r="BA51"/>
  <c r="H51"/>
  <c r="M25"/>
  <c r="Q25"/>
  <c r="U25"/>
  <c r="Y25"/>
  <c r="AC25"/>
  <c r="AG25"/>
  <c r="AK25"/>
  <c r="AO25"/>
  <c r="AS25"/>
  <c r="AW25"/>
  <c r="F25"/>
  <c r="AX25"/>
  <c r="AZ25"/>
  <c r="BA25"/>
  <c r="H25"/>
  <c r="M37"/>
  <c r="Q37"/>
  <c r="U37"/>
  <c r="Y37"/>
  <c r="AC37"/>
  <c r="AG37"/>
  <c r="AK37"/>
  <c r="AO37"/>
  <c r="AS37"/>
  <c r="AW37"/>
  <c r="F37"/>
  <c r="AX37"/>
  <c r="AZ37"/>
  <c r="BA37"/>
  <c r="H37"/>
  <c r="M43"/>
  <c r="Q43"/>
  <c r="U43"/>
  <c r="Y43"/>
  <c r="AC43"/>
  <c r="AG43"/>
  <c r="AK43"/>
  <c r="AO43"/>
  <c r="AS43"/>
  <c r="AW43"/>
  <c r="F43"/>
  <c r="AX43"/>
  <c r="AZ43"/>
  <c r="BA43"/>
  <c r="H43"/>
  <c r="M59"/>
  <c r="Q59"/>
  <c r="U59"/>
  <c r="Y59"/>
  <c r="AC59"/>
  <c r="AG59"/>
  <c r="AK59"/>
  <c r="AO59"/>
  <c r="AS59"/>
  <c r="AW59"/>
  <c r="F59"/>
  <c r="AX59"/>
  <c r="AZ59"/>
  <c r="BA59"/>
  <c r="H59"/>
  <c r="M41"/>
  <c r="Q41"/>
  <c r="U41"/>
  <c r="Y41"/>
  <c r="AC41"/>
  <c r="AG41"/>
  <c r="AK41"/>
  <c r="AO41"/>
  <c r="AS41"/>
  <c r="AW41"/>
  <c r="F41"/>
  <c r="AX41"/>
  <c r="AZ41"/>
  <c r="BA41"/>
  <c r="H41"/>
  <c r="AX33"/>
  <c r="AZ33"/>
  <c r="BA33"/>
  <c r="M33"/>
  <c r="H33"/>
  <c r="M44"/>
  <c r="Q44"/>
  <c r="U44"/>
  <c r="Y44"/>
  <c r="AC44"/>
  <c r="AG44"/>
  <c r="AK44"/>
  <c r="AO44"/>
  <c r="AS44"/>
  <c r="AW44"/>
  <c r="F44"/>
  <c r="AX44"/>
  <c r="AZ44"/>
  <c r="BA44"/>
  <c r="H44"/>
  <c r="M39"/>
  <c r="Q39"/>
  <c r="U39"/>
  <c r="Y39"/>
  <c r="AC39"/>
  <c r="AG39"/>
  <c r="AK39"/>
  <c r="AO39"/>
  <c r="AS39"/>
  <c r="AW39"/>
  <c r="F39"/>
  <c r="AX39"/>
  <c r="AZ39"/>
  <c r="BA39"/>
  <c r="H39"/>
  <c r="M7"/>
  <c r="Q7"/>
  <c r="U7"/>
  <c r="Y7"/>
  <c r="AC7"/>
  <c r="AG7"/>
  <c r="AK7"/>
  <c r="AO7"/>
  <c r="AS7"/>
  <c r="AW7"/>
  <c r="F7"/>
  <c r="AX7"/>
  <c r="AZ7"/>
  <c r="BA7"/>
  <c r="H7"/>
  <c r="M55"/>
  <c r="Q55"/>
  <c r="U55"/>
  <c r="Y55"/>
  <c r="AC55"/>
  <c r="AG55"/>
  <c r="AK55"/>
  <c r="AO55"/>
  <c r="AS55"/>
  <c r="AW55"/>
  <c r="F55"/>
  <c r="AX55"/>
  <c r="AZ55"/>
  <c r="BA55"/>
  <c r="H55"/>
  <c r="M22"/>
  <c r="Q22"/>
  <c r="U22"/>
  <c r="Y22"/>
  <c r="AC22"/>
  <c r="AG22"/>
  <c r="AK22"/>
  <c r="AO22"/>
  <c r="AS22"/>
  <c r="AW22"/>
  <c r="F22"/>
  <c r="AX22"/>
  <c r="AZ22"/>
  <c r="BA22"/>
  <c r="H22"/>
  <c r="M11"/>
  <c r="Q11"/>
  <c r="U11"/>
  <c r="Y11"/>
  <c r="AC11"/>
  <c r="AG11"/>
  <c r="AK11"/>
  <c r="AO11"/>
  <c r="AS11"/>
  <c r="AW11"/>
  <c r="F11"/>
  <c r="AX11"/>
  <c r="AZ11"/>
  <c r="BA11"/>
  <c r="H11"/>
  <c r="M10"/>
  <c r="Q10"/>
  <c r="U10"/>
  <c r="Y10"/>
  <c r="AC10"/>
  <c r="AG10"/>
  <c r="AK10"/>
  <c r="AO10"/>
  <c r="AS10"/>
  <c r="AW10"/>
  <c r="F10"/>
  <c r="AX10"/>
  <c r="AZ10"/>
  <c r="BA10"/>
  <c r="H10"/>
  <c r="M12"/>
  <c r="Q12"/>
  <c r="U12"/>
  <c r="Y12"/>
  <c r="AC12"/>
  <c r="AG12"/>
  <c r="AK12"/>
  <c r="AO12"/>
  <c r="AS12"/>
  <c r="AW12"/>
  <c r="F12"/>
  <c r="AX12"/>
  <c r="AZ12"/>
  <c r="BA12"/>
  <c r="H12"/>
  <c r="M52"/>
  <c r="Q52"/>
  <c r="U52"/>
  <c r="Y52"/>
  <c r="AC52"/>
  <c r="AG52"/>
  <c r="AK52"/>
  <c r="AO52"/>
  <c r="AS52"/>
  <c r="AW52"/>
  <c r="F52"/>
  <c r="AX52"/>
  <c r="AZ52"/>
  <c r="BA52"/>
  <c r="H52"/>
  <c r="M61"/>
  <c r="Q61"/>
  <c r="U61"/>
  <c r="Y61"/>
  <c r="AC61"/>
  <c r="AG61"/>
  <c r="AK61"/>
  <c r="AO61"/>
  <c r="AS61"/>
  <c r="AW61"/>
  <c r="F61"/>
  <c r="AX61"/>
  <c r="AZ61"/>
  <c r="BA61"/>
  <c r="H61"/>
  <c r="M4"/>
  <c r="Q4"/>
  <c r="U4"/>
  <c r="Y4"/>
  <c r="AC4"/>
  <c r="AG4"/>
  <c r="AK4"/>
  <c r="AO4"/>
  <c r="AS4"/>
  <c r="AW4"/>
  <c r="F4"/>
  <c r="AX4"/>
  <c r="AZ4"/>
  <c r="BA4"/>
  <c r="H4"/>
  <c r="M65"/>
  <c r="Q65"/>
  <c r="U65"/>
  <c r="Y65"/>
  <c r="AC65"/>
  <c r="AG65"/>
  <c r="AK65"/>
  <c r="AO65"/>
  <c r="AS65"/>
  <c r="AW65"/>
  <c r="F65"/>
  <c r="AX65"/>
  <c r="AZ65"/>
  <c r="BA65"/>
  <c r="H65"/>
  <c r="M62"/>
  <c r="Q62"/>
  <c r="U62"/>
  <c r="Y62"/>
  <c r="AC62"/>
  <c r="AG62"/>
  <c r="AK62"/>
  <c r="AO62"/>
  <c r="AS62"/>
  <c r="AW62"/>
  <c r="F62"/>
  <c r="AX62"/>
  <c r="AZ62"/>
  <c r="BA62"/>
  <c r="H62"/>
  <c r="M45"/>
  <c r="Q45"/>
  <c r="U45"/>
  <c r="Y45"/>
  <c r="AC45"/>
  <c r="AG45"/>
  <c r="AK45"/>
  <c r="AO45"/>
  <c r="AS45"/>
  <c r="AW45"/>
  <c r="F45"/>
  <c r="AX45"/>
  <c r="AZ45"/>
  <c r="BA45"/>
  <c r="H45"/>
  <c r="M28"/>
  <c r="Q28"/>
  <c r="U28"/>
  <c r="Y28"/>
  <c r="AC28"/>
  <c r="AG28"/>
  <c r="AK28"/>
  <c r="AO28"/>
  <c r="AS28"/>
  <c r="AW28"/>
  <c r="F28"/>
  <c r="AX28"/>
  <c r="AZ28"/>
  <c r="BA28"/>
  <c r="H28"/>
  <c r="M14"/>
  <c r="Q14"/>
  <c r="U14"/>
  <c r="Y14"/>
  <c r="AC14"/>
  <c r="AG14"/>
  <c r="AK14"/>
  <c r="AO14"/>
  <c r="AS14"/>
  <c r="AW14"/>
  <c r="F14"/>
  <c r="AX14"/>
  <c r="AZ14"/>
  <c r="BA14"/>
  <c r="H14"/>
  <c r="M19"/>
  <c r="Q19"/>
  <c r="U19"/>
  <c r="Y19"/>
  <c r="AC19"/>
  <c r="AG19"/>
  <c r="AK19"/>
  <c r="AO19"/>
  <c r="AS19"/>
  <c r="AW19"/>
  <c r="F19"/>
  <c r="AX19"/>
  <c r="AZ19"/>
  <c r="BA19"/>
  <c r="H19"/>
  <c r="M18"/>
  <c r="Q18"/>
  <c r="U18"/>
  <c r="Y18"/>
  <c r="AC18"/>
  <c r="AG18"/>
  <c r="AK18"/>
  <c r="AO18"/>
  <c r="AS18"/>
  <c r="AW18"/>
  <c r="F18"/>
  <c r="AX18"/>
  <c r="AZ18"/>
  <c r="BA18"/>
  <c r="H18"/>
  <c r="BA13"/>
  <c r="M13"/>
  <c r="Q13"/>
  <c r="U13"/>
  <c r="Y13"/>
  <c r="AC13"/>
  <c r="AG13"/>
  <c r="AK13"/>
  <c r="AO13"/>
  <c r="AS13"/>
  <c r="AW13"/>
  <c r="F13"/>
  <c r="AX13"/>
  <c r="H13"/>
  <c r="M21"/>
  <c r="Q21"/>
  <c r="U21"/>
  <c r="Y21"/>
  <c r="AC21"/>
  <c r="AG21"/>
  <c r="AK21"/>
  <c r="AO21"/>
  <c r="AS21"/>
  <c r="AW21"/>
  <c r="F21"/>
  <c r="AX21"/>
  <c r="AZ21"/>
  <c r="BA21"/>
  <c r="H21"/>
  <c r="M53"/>
  <c r="Q53"/>
  <c r="U53"/>
  <c r="Y53"/>
  <c r="AC53"/>
  <c r="AG53"/>
  <c r="AK53"/>
  <c r="AO53"/>
  <c r="AS53"/>
  <c r="AW53"/>
  <c r="F53"/>
  <c r="AX53"/>
  <c r="AZ53"/>
  <c r="BA53"/>
  <c r="H53"/>
  <c r="M24"/>
  <c r="Q24"/>
  <c r="U24"/>
  <c r="Y24"/>
  <c r="AC24"/>
  <c r="AG24"/>
  <c r="AK24"/>
  <c r="AO24"/>
  <c r="AS24"/>
  <c r="AW24"/>
  <c r="F24"/>
  <c r="AX24"/>
  <c r="AZ24"/>
  <c r="BA24"/>
  <c r="H24"/>
  <c r="AX5"/>
  <c r="AZ5"/>
  <c r="BA5"/>
  <c r="AW5"/>
  <c r="AS5"/>
  <c r="AO5"/>
  <c r="AG5"/>
  <c r="AC5"/>
  <c r="Y5"/>
  <c r="U5"/>
  <c r="Q5"/>
  <c r="M5"/>
  <c r="H5"/>
  <c r="M17"/>
  <c r="Q17"/>
  <c r="U17"/>
  <c r="Y17"/>
  <c r="AC17"/>
  <c r="AG17"/>
  <c r="AK17"/>
  <c r="AO17"/>
  <c r="AS17"/>
  <c r="AW17"/>
  <c r="F17"/>
  <c r="AX17"/>
  <c r="AZ17"/>
  <c r="BA17"/>
  <c r="H17"/>
  <c r="M20"/>
  <c r="Q20"/>
  <c r="U20"/>
  <c r="Y20"/>
  <c r="AC20"/>
  <c r="AG20"/>
  <c r="AK20"/>
  <c r="AO20"/>
  <c r="AS20"/>
  <c r="F20"/>
  <c r="AX20"/>
  <c r="AZ20"/>
  <c r="BA20"/>
  <c r="H20"/>
  <c r="M60"/>
  <c r="Q60"/>
  <c r="U60"/>
  <c r="Y60"/>
  <c r="AC60"/>
  <c r="AG60"/>
  <c r="AK60"/>
  <c r="AO60"/>
  <c r="AS60"/>
  <c r="AW60"/>
  <c r="F60"/>
  <c r="AX60"/>
  <c r="AZ60"/>
  <c r="BA60"/>
  <c r="H60"/>
  <c r="M66"/>
  <c r="Q66"/>
  <c r="U66"/>
  <c r="Y66"/>
  <c r="AC66"/>
  <c r="AG66"/>
  <c r="AK66"/>
  <c r="AO66"/>
  <c r="AS66"/>
  <c r="AW66"/>
  <c r="F66"/>
  <c r="AX66"/>
  <c r="AZ66"/>
  <c r="BA66"/>
  <c r="H66"/>
  <c r="M9"/>
  <c r="Q9"/>
  <c r="U9"/>
  <c r="Y9"/>
  <c r="AC9"/>
  <c r="AG9"/>
  <c r="AK9"/>
  <c r="AO9"/>
  <c r="AS9"/>
  <c r="AW9"/>
  <c r="F9"/>
  <c r="AX9"/>
  <c r="AZ9"/>
  <c r="BA9"/>
  <c r="H9"/>
  <c r="M36"/>
  <c r="Q36"/>
  <c r="U36"/>
  <c r="Y36"/>
  <c r="AC36"/>
  <c r="AG36"/>
  <c r="AK36"/>
  <c r="AO36"/>
  <c r="AS36"/>
  <c r="AW36"/>
  <c r="F36"/>
  <c r="AX36"/>
  <c r="AZ36"/>
  <c r="BA36"/>
  <c r="H36"/>
  <c r="M58"/>
  <c r="Q58"/>
  <c r="U58"/>
  <c r="Y58"/>
  <c r="AC58"/>
  <c r="AG58"/>
  <c r="AK58"/>
  <c r="AO58"/>
  <c r="AS58"/>
  <c r="AW58"/>
  <c r="F58"/>
  <c r="AX58"/>
  <c r="AZ58"/>
  <c r="BA58"/>
  <c r="H58"/>
  <c r="M42"/>
  <c r="Q42"/>
  <c r="U42"/>
  <c r="Y42"/>
  <c r="AC42"/>
  <c r="AG42"/>
  <c r="AK42"/>
  <c r="AO42"/>
  <c r="AS42"/>
  <c r="AW42"/>
  <c r="F42"/>
  <c r="AX42"/>
  <c r="AZ42"/>
  <c r="BA42"/>
  <c r="H42"/>
  <c r="M68"/>
  <c r="Q68"/>
  <c r="U68"/>
  <c r="Y68"/>
  <c r="AC68"/>
  <c r="AG68"/>
  <c r="AK68"/>
  <c r="AO68"/>
  <c r="AS68"/>
  <c r="AW68"/>
  <c r="F68"/>
  <c r="AX68"/>
  <c r="AZ68"/>
  <c r="BA68"/>
  <c r="H68"/>
  <c r="BA48"/>
  <c r="M48"/>
  <c r="Q48"/>
  <c r="U48"/>
  <c r="Y48"/>
  <c r="AC48"/>
  <c r="AG48"/>
  <c r="AK48"/>
  <c r="AO48"/>
  <c r="AS48"/>
  <c r="AW48"/>
  <c r="F48"/>
  <c r="AX48"/>
  <c r="H48"/>
  <c r="M30"/>
  <c r="Q30"/>
  <c r="U30"/>
  <c r="Y30"/>
  <c r="AC30"/>
  <c r="AG30"/>
  <c r="AK30"/>
  <c r="AO30"/>
  <c r="AS30"/>
  <c r="AW30"/>
  <c r="F30"/>
  <c r="AX30"/>
  <c r="AZ30"/>
  <c r="BA30"/>
  <c r="H30"/>
  <c r="M56"/>
  <c r="Q56"/>
  <c r="U56"/>
  <c r="Y56"/>
  <c r="AC56"/>
  <c r="AG56"/>
  <c r="AK56"/>
  <c r="AO56"/>
  <c r="AS56"/>
  <c r="AW56"/>
  <c r="F56"/>
  <c r="AX56"/>
  <c r="AZ56"/>
  <c r="BA56"/>
  <c r="H56"/>
  <c r="M54"/>
  <c r="Q54"/>
  <c r="U54"/>
  <c r="Y54"/>
  <c r="AC54"/>
  <c r="AG54"/>
  <c r="AK54"/>
  <c r="AO54"/>
  <c r="AS54"/>
  <c r="AW54"/>
  <c r="F54"/>
  <c r="AX54"/>
  <c r="AZ54"/>
  <c r="BA54"/>
  <c r="H54"/>
  <c r="M49"/>
  <c r="Q49"/>
  <c r="U49"/>
  <c r="Y49"/>
  <c r="AC49"/>
  <c r="AG49"/>
  <c r="AK49"/>
  <c r="AO49"/>
  <c r="AS49"/>
  <c r="AW49"/>
  <c r="F49"/>
  <c r="AX49"/>
  <c r="AZ49"/>
  <c r="BA49"/>
  <c r="H49"/>
  <c r="M3"/>
  <c r="Q3"/>
  <c r="U3"/>
  <c r="Y3"/>
  <c r="AC3"/>
  <c r="AG3"/>
  <c r="AK3"/>
  <c r="AO3"/>
  <c r="AS3"/>
  <c r="AW3"/>
  <c r="F3"/>
  <c r="AX3"/>
  <c r="AZ3"/>
  <c r="BA3"/>
  <c r="H3"/>
  <c r="M23"/>
  <c r="Q23"/>
  <c r="U23"/>
  <c r="Y23"/>
  <c r="AC23"/>
  <c r="AG23"/>
  <c r="AK23"/>
  <c r="AO23"/>
  <c r="AS23"/>
  <c r="AW23"/>
  <c r="F23"/>
  <c r="AX23"/>
  <c r="AZ23"/>
  <c r="BA23"/>
  <c r="H23"/>
  <c r="Q63"/>
  <c r="F63"/>
  <c r="AX63"/>
  <c r="AZ63"/>
  <c r="BA63"/>
  <c r="AX67"/>
  <c r="AZ67"/>
  <c r="BA67"/>
  <c r="M67"/>
  <c r="H67"/>
  <c r="M26"/>
  <c r="Q26"/>
  <c r="U26"/>
  <c r="Y26"/>
  <c r="AC26"/>
  <c r="AG26"/>
  <c r="AK26"/>
  <c r="AO26"/>
  <c r="AS26"/>
  <c r="AW26"/>
  <c r="F26"/>
  <c r="AX26"/>
  <c r="AZ26"/>
  <c r="BA26"/>
  <c r="H26"/>
  <c r="M38"/>
  <c r="F38"/>
  <c r="AX38"/>
  <c r="AZ38"/>
  <c r="BA38"/>
  <c r="H38"/>
  <c r="M15"/>
  <c r="Q15"/>
  <c r="U15"/>
  <c r="Y15"/>
  <c r="AC15"/>
  <c r="AG15"/>
  <c r="AK15"/>
  <c r="AO15"/>
  <c r="AS15"/>
  <c r="AW15"/>
  <c r="F15"/>
  <c r="AX15"/>
  <c r="AZ15"/>
  <c r="BA15"/>
  <c r="H15"/>
  <c r="M50"/>
  <c r="Q50"/>
  <c r="U50"/>
  <c r="Y50"/>
  <c r="AC50"/>
  <c r="AG50"/>
  <c r="AK50"/>
  <c r="AO50"/>
  <c r="AS50"/>
  <c r="AW50"/>
  <c r="F50"/>
  <c r="AX50"/>
  <c r="AZ50"/>
  <c r="BA50"/>
  <c r="H50"/>
  <c r="M32"/>
  <c r="Q32"/>
  <c r="U32"/>
  <c r="Y32"/>
  <c r="AC32"/>
  <c r="AG32"/>
  <c r="AK32"/>
  <c r="AO32"/>
  <c r="AS32"/>
  <c r="AW32"/>
  <c r="F32"/>
  <c r="AX32"/>
  <c r="AZ32"/>
  <c r="BA32"/>
  <c r="H32"/>
  <c r="M34"/>
  <c r="Q34"/>
  <c r="U34"/>
  <c r="Y34"/>
  <c r="AC34"/>
  <c r="AG34"/>
  <c r="AK34"/>
  <c r="AO34"/>
  <c r="AS34"/>
  <c r="AW34"/>
  <c r="F34"/>
  <c r="AX34"/>
  <c r="AZ34"/>
  <c r="BA34"/>
  <c r="H34"/>
  <c r="M29"/>
  <c r="Q29"/>
  <c r="U29"/>
  <c r="Y29"/>
  <c r="AC29"/>
  <c r="AG29"/>
  <c r="AK29"/>
  <c r="AO29"/>
  <c r="AS29"/>
  <c r="AW29"/>
  <c r="F29"/>
  <c r="AX29"/>
  <c r="AZ29"/>
  <c r="BA29"/>
  <c r="H29"/>
  <c r="M2"/>
  <c r="Q2"/>
  <c r="U2"/>
  <c r="Y2"/>
  <c r="AC2"/>
  <c r="AG2"/>
  <c r="AK2"/>
  <c r="AO2"/>
  <c r="AS2"/>
  <c r="AW2"/>
  <c r="F2"/>
  <c r="AX2"/>
  <c r="AZ2"/>
  <c r="BA2"/>
  <c r="H2"/>
  <c r="M71"/>
  <c r="Q71"/>
  <c r="U71"/>
  <c r="Y71"/>
  <c r="AC71"/>
  <c r="AG71"/>
  <c r="AK71"/>
  <c r="AO71"/>
  <c r="AS71"/>
  <c r="AW71"/>
  <c r="F71"/>
  <c r="AX71"/>
  <c r="AZ71"/>
  <c r="BA71"/>
  <c r="H71"/>
  <c r="M35"/>
  <c r="Q35"/>
  <c r="U35"/>
  <c r="Y35"/>
  <c r="AC35"/>
  <c r="AG35"/>
  <c r="AK35"/>
  <c r="AO35"/>
  <c r="AS35"/>
  <c r="AW35"/>
  <c r="F35"/>
  <c r="AX35"/>
  <c r="AZ35"/>
  <c r="BA35"/>
  <c r="H35"/>
  <c r="M47"/>
  <c r="Q47"/>
  <c r="U47"/>
  <c r="Y47"/>
  <c r="AC47"/>
  <c r="AG47"/>
  <c r="AK47"/>
  <c r="AO47"/>
  <c r="AS47"/>
  <c r="AW47"/>
  <c r="F47"/>
  <c r="AX47"/>
  <c r="AZ47"/>
  <c r="BA47"/>
  <c r="H47"/>
  <c r="M16"/>
  <c r="Q16"/>
  <c r="U16"/>
  <c r="Y16"/>
  <c r="AC16"/>
  <c r="AG16"/>
  <c r="AK16"/>
  <c r="AO16"/>
  <c r="AS16"/>
  <c r="AW16"/>
  <c r="F16"/>
  <c r="AX16"/>
  <c r="AZ16"/>
  <c r="BA16"/>
  <c r="H16"/>
  <c r="M57"/>
  <c r="Q57"/>
  <c r="U57"/>
  <c r="Y57"/>
  <c r="AC57"/>
  <c r="AG57"/>
  <c r="AK57"/>
  <c r="AO57"/>
  <c r="AS57"/>
  <c r="AW57"/>
  <c r="F57"/>
  <c r="AX57"/>
  <c r="AZ57"/>
  <c r="BA57"/>
  <c r="H57"/>
  <c r="B1"/>
  <c r="AV35" i="19"/>
  <c r="AR35"/>
  <c r="AN35"/>
  <c r="AJ35"/>
  <c r="AF35"/>
  <c r="AB35"/>
  <c r="X35"/>
  <c r="T35"/>
  <c r="P35"/>
  <c r="L35"/>
  <c r="M21"/>
  <c r="Q21"/>
  <c r="U21"/>
  <c r="Y21"/>
  <c r="AC21"/>
  <c r="AG21"/>
  <c r="AK21"/>
  <c r="AO21"/>
  <c r="AS21"/>
  <c r="AW21"/>
  <c r="F21"/>
  <c r="AX21"/>
  <c r="AZ21"/>
  <c r="BA21"/>
  <c r="H21"/>
  <c r="M5"/>
  <c r="Q5"/>
  <c r="U5"/>
  <c r="Y5"/>
  <c r="AC5"/>
  <c r="AG5"/>
  <c r="AK5"/>
  <c r="AO5"/>
  <c r="AS5"/>
  <c r="AW5"/>
  <c r="F5"/>
  <c r="AX5"/>
  <c r="AZ5"/>
  <c r="BA5"/>
  <c r="H5"/>
  <c r="M14"/>
  <c r="Q14"/>
  <c r="U14"/>
  <c r="Y14"/>
  <c r="AC14"/>
  <c r="AG14"/>
  <c r="AK14"/>
  <c r="AO14"/>
  <c r="AS14"/>
  <c r="AW14"/>
  <c r="F14"/>
  <c r="AX14"/>
  <c r="AZ14"/>
  <c r="BA14"/>
  <c r="H14"/>
  <c r="M28"/>
  <c r="Q28"/>
  <c r="U28"/>
  <c r="Y28"/>
  <c r="AC28"/>
  <c r="AG28"/>
  <c r="AK28"/>
  <c r="AO28"/>
  <c r="AS28"/>
  <c r="AW28"/>
  <c r="F28"/>
  <c r="AX28"/>
  <c r="AZ28"/>
  <c r="BA28"/>
  <c r="H28"/>
  <c r="M22"/>
  <c r="Q22"/>
  <c r="U22"/>
  <c r="Y22"/>
  <c r="AC22"/>
  <c r="AG22"/>
  <c r="AK22"/>
  <c r="AO22"/>
  <c r="AS22"/>
  <c r="AW22"/>
  <c r="F22"/>
  <c r="AX22"/>
  <c r="AZ22"/>
  <c r="BA22"/>
  <c r="H22"/>
  <c r="M30"/>
  <c r="Q30"/>
  <c r="U30"/>
  <c r="Y30"/>
  <c r="AC30"/>
  <c r="AG30"/>
  <c r="AK30"/>
  <c r="AO30"/>
  <c r="AS30"/>
  <c r="AW30"/>
  <c r="F30"/>
  <c r="AX30"/>
  <c r="AZ30"/>
  <c r="BA30"/>
  <c r="H30"/>
  <c r="M10"/>
  <c r="Q10"/>
  <c r="U10"/>
  <c r="Y10"/>
  <c r="AC10"/>
  <c r="AG10"/>
  <c r="AK10"/>
  <c r="AO10"/>
  <c r="AS10"/>
  <c r="AW10"/>
  <c r="F10"/>
  <c r="AX10"/>
  <c r="AZ10"/>
  <c r="BA10"/>
  <c r="H10"/>
  <c r="M34"/>
  <c r="Q34"/>
  <c r="U34"/>
  <c r="Y34"/>
  <c r="AC34"/>
  <c r="AG34"/>
  <c r="AK34"/>
  <c r="AO34"/>
  <c r="AS34"/>
  <c r="AW34"/>
  <c r="F34"/>
  <c r="AX34"/>
  <c r="AZ34"/>
  <c r="BA34"/>
  <c r="H34"/>
  <c r="M4"/>
  <c r="Q4"/>
  <c r="U4"/>
  <c r="Y4"/>
  <c r="AC4"/>
  <c r="AG4"/>
  <c r="AK4"/>
  <c r="AO4"/>
  <c r="AS4"/>
  <c r="AW4"/>
  <c r="F4"/>
  <c r="AX4"/>
  <c r="AZ4"/>
  <c r="BA4"/>
  <c r="H4"/>
  <c r="M15"/>
  <c r="Q15"/>
  <c r="U15"/>
  <c r="Y15"/>
  <c r="AC15"/>
  <c r="AG15"/>
  <c r="AK15"/>
  <c r="AO15"/>
  <c r="AS15"/>
  <c r="AW15"/>
  <c r="F15"/>
  <c r="AX15"/>
  <c r="AZ15"/>
  <c r="BA15"/>
  <c r="H15"/>
  <c r="M26"/>
  <c r="Q26"/>
  <c r="U26"/>
  <c r="Y26"/>
  <c r="AC26"/>
  <c r="AG26"/>
  <c r="AK26"/>
  <c r="AO26"/>
  <c r="AS26"/>
  <c r="AW26"/>
  <c r="F26"/>
  <c r="AX26"/>
  <c r="AZ26"/>
  <c r="BA26"/>
  <c r="H26"/>
  <c r="M32"/>
  <c r="Q32"/>
  <c r="U32"/>
  <c r="Y32"/>
  <c r="AC32"/>
  <c r="AG32"/>
  <c r="AK32"/>
  <c r="AO32"/>
  <c r="AS32"/>
  <c r="AW32"/>
  <c r="F32"/>
  <c r="AX32"/>
  <c r="AZ32"/>
  <c r="BA32"/>
  <c r="H32"/>
  <c r="M29"/>
  <c r="Q29"/>
  <c r="U29"/>
  <c r="Y29"/>
  <c r="AC29"/>
  <c r="AG29"/>
  <c r="AK29"/>
  <c r="AO29"/>
  <c r="AS29"/>
  <c r="AW29"/>
  <c r="F29"/>
  <c r="AX29"/>
  <c r="AZ29"/>
  <c r="BA29"/>
  <c r="H29"/>
  <c r="M2"/>
  <c r="Q2"/>
  <c r="U2"/>
  <c r="Y2"/>
  <c r="AC2"/>
  <c r="AG2"/>
  <c r="AK2"/>
  <c r="AO2"/>
  <c r="AS2"/>
  <c r="AW2"/>
  <c r="F2"/>
  <c r="AX2"/>
  <c r="AZ2"/>
  <c r="BA2"/>
  <c r="H2"/>
  <c r="M13"/>
  <c r="Q13"/>
  <c r="U13"/>
  <c r="Y13"/>
  <c r="AC13"/>
  <c r="AG13"/>
  <c r="AK13"/>
  <c r="AO13"/>
  <c r="AS13"/>
  <c r="AW13"/>
  <c r="F13"/>
  <c r="AX13"/>
  <c r="AZ13"/>
  <c r="BA13"/>
  <c r="H13"/>
  <c r="BA7"/>
  <c r="M7"/>
  <c r="Q7"/>
  <c r="U7"/>
  <c r="Y7"/>
  <c r="AC7"/>
  <c r="AG7"/>
  <c r="AK7"/>
  <c r="AO7"/>
  <c r="AS7"/>
  <c r="AW7"/>
  <c r="F7"/>
  <c r="AX7"/>
  <c r="H7"/>
  <c r="M24"/>
  <c r="Q24"/>
  <c r="U24"/>
  <c r="Y24"/>
  <c r="AC24"/>
  <c r="AG24"/>
  <c r="AK24"/>
  <c r="AO24"/>
  <c r="AS24"/>
  <c r="AW24"/>
  <c r="F24"/>
  <c r="AX24"/>
  <c r="AZ24"/>
  <c r="BA24"/>
  <c r="H24"/>
  <c r="M23"/>
  <c r="Q23"/>
  <c r="U23"/>
  <c r="Y23"/>
  <c r="AC23"/>
  <c r="AG23"/>
  <c r="AK23"/>
  <c r="AO23"/>
  <c r="AS23"/>
  <c r="AW23"/>
  <c r="F23"/>
  <c r="AX23"/>
  <c r="AZ23"/>
  <c r="BA23"/>
  <c r="H23"/>
  <c r="M12"/>
  <c r="Q12"/>
  <c r="U12"/>
  <c r="Y12"/>
  <c r="AC12"/>
  <c r="AG12"/>
  <c r="AK12"/>
  <c r="AO12"/>
  <c r="AS12"/>
  <c r="AW12"/>
  <c r="F12"/>
  <c r="AX12"/>
  <c r="AZ12"/>
  <c r="BA12"/>
  <c r="H12"/>
  <c r="M19"/>
  <c r="Q19"/>
  <c r="U19"/>
  <c r="Y19"/>
  <c r="AC19"/>
  <c r="AG19"/>
  <c r="AK19"/>
  <c r="AO19"/>
  <c r="AS19"/>
  <c r="AW19"/>
  <c r="F19"/>
  <c r="AX19"/>
  <c r="AZ19"/>
  <c r="BA19"/>
  <c r="H19"/>
  <c r="M6"/>
  <c r="Q6"/>
  <c r="U6"/>
  <c r="Y6"/>
  <c r="AC6"/>
  <c r="AG6"/>
  <c r="AK6"/>
  <c r="AO6"/>
  <c r="AS6"/>
  <c r="AW6"/>
  <c r="F6"/>
  <c r="AX6"/>
  <c r="AZ6"/>
  <c r="BA6"/>
  <c r="H6"/>
  <c r="M16"/>
  <c r="Q16"/>
  <c r="U16"/>
  <c r="Y16"/>
  <c r="AC16"/>
  <c r="AG16"/>
  <c r="AK16"/>
  <c r="AO16"/>
  <c r="AS16"/>
  <c r="AW16"/>
  <c r="F16"/>
  <c r="AX16"/>
  <c r="AZ16"/>
  <c r="BA16"/>
  <c r="H16"/>
  <c r="M11"/>
  <c r="Q11"/>
  <c r="U11"/>
  <c r="Y11"/>
  <c r="AC11"/>
  <c r="AG11"/>
  <c r="AK11"/>
  <c r="AO11"/>
  <c r="AS11"/>
  <c r="AW11"/>
  <c r="F11"/>
  <c r="AX11"/>
  <c r="AZ11"/>
  <c r="BA11"/>
  <c r="H11"/>
  <c r="M33"/>
  <c r="Q33"/>
  <c r="U33"/>
  <c r="Y33"/>
  <c r="AC33"/>
  <c r="AG33"/>
  <c r="AK33"/>
  <c r="AO33"/>
  <c r="AS33"/>
  <c r="AW33"/>
  <c r="F33"/>
  <c r="AX33"/>
  <c r="AZ33"/>
  <c r="BA33"/>
  <c r="H33"/>
  <c r="M9"/>
  <c r="Q9"/>
  <c r="U9"/>
  <c r="Y9"/>
  <c r="AC9"/>
  <c r="AG9"/>
  <c r="AK9"/>
  <c r="AO9"/>
  <c r="AS9"/>
  <c r="AW9"/>
  <c r="F9"/>
  <c r="AX9"/>
  <c r="AZ9"/>
  <c r="BA9"/>
  <c r="H9"/>
  <c r="M8"/>
  <c r="Q8"/>
  <c r="U8"/>
  <c r="Y8"/>
  <c r="AC8"/>
  <c r="AG8"/>
  <c r="AK8"/>
  <c r="AO8"/>
  <c r="AS8"/>
  <c r="AW8"/>
  <c r="F8"/>
  <c r="AX8"/>
  <c r="AZ8"/>
  <c r="BA8"/>
  <c r="H8"/>
  <c r="M27"/>
  <c r="Q27"/>
  <c r="U27"/>
  <c r="Y27"/>
  <c r="AC27"/>
  <c r="AG27"/>
  <c r="AK27"/>
  <c r="AO27"/>
  <c r="AS27"/>
  <c r="AW27"/>
  <c r="F27"/>
  <c r="AX27"/>
  <c r="AZ27"/>
  <c r="BA27"/>
  <c r="H27"/>
  <c r="M18"/>
  <c r="Q18"/>
  <c r="U18"/>
  <c r="Y18"/>
  <c r="AC18"/>
  <c r="AG18"/>
  <c r="AK18"/>
  <c r="AO18"/>
  <c r="AS18"/>
  <c r="AW18"/>
  <c r="F18"/>
  <c r="AX18"/>
  <c r="AZ18"/>
  <c r="BA18"/>
  <c r="H18"/>
  <c r="M25"/>
  <c r="Q25"/>
  <c r="U25"/>
  <c r="Y25"/>
  <c r="AC25"/>
  <c r="AG25"/>
  <c r="AK25"/>
  <c r="AO25"/>
  <c r="AS25"/>
  <c r="AW25"/>
  <c r="F25"/>
  <c r="AX25"/>
  <c r="AZ25"/>
  <c r="BA25"/>
  <c r="H25"/>
  <c r="M3"/>
  <c r="Q3"/>
  <c r="U3"/>
  <c r="Y3"/>
  <c r="AC3"/>
  <c r="AG3"/>
  <c r="AK3"/>
  <c r="AO3"/>
  <c r="AS3"/>
  <c r="AW3"/>
  <c r="F3"/>
  <c r="AX3"/>
  <c r="AZ3"/>
  <c r="BA3"/>
  <c r="H3"/>
  <c r="M17"/>
  <c r="Q17"/>
  <c r="U17"/>
  <c r="Y17"/>
  <c r="AC17"/>
  <c r="AG17"/>
  <c r="AK17"/>
  <c r="AO17"/>
  <c r="AS17"/>
  <c r="AW17"/>
  <c r="F17"/>
  <c r="AX17"/>
  <c r="AZ17"/>
  <c r="BA17"/>
  <c r="H17"/>
  <c r="M31"/>
  <c r="Q31"/>
  <c r="U31"/>
  <c r="Y31"/>
  <c r="AC31"/>
  <c r="AG31"/>
  <c r="AK31"/>
  <c r="AO31"/>
  <c r="AS31"/>
  <c r="AW31"/>
  <c r="F31"/>
  <c r="AX31"/>
  <c r="AZ31"/>
  <c r="BA31"/>
  <c r="H31"/>
  <c r="M20"/>
  <c r="Q20"/>
  <c r="U20"/>
  <c r="Y20"/>
  <c r="AC20"/>
  <c r="AG20"/>
  <c r="AK20"/>
  <c r="AO20"/>
  <c r="AS20"/>
  <c r="AW20"/>
  <c r="F20"/>
  <c r="AX20"/>
  <c r="AZ20"/>
  <c r="BA20"/>
  <c r="H20"/>
  <c r="B1"/>
  <c r="B1" i="28"/>
  <c r="AX36"/>
  <c r="AZ36"/>
  <c r="BA36"/>
  <c r="AX10"/>
  <c r="AZ10"/>
  <c r="BA10"/>
  <c r="AS6"/>
  <c r="AS27"/>
  <c r="AS4"/>
  <c r="AS28"/>
  <c r="AW36"/>
  <c r="AW10"/>
  <c r="AS36"/>
  <c r="AS10"/>
  <c r="AO25"/>
  <c r="AO14"/>
  <c r="AO17"/>
  <c r="AO8"/>
  <c r="AO36"/>
  <c r="AO10"/>
  <c r="AK34"/>
  <c r="AK29"/>
  <c r="AK40"/>
  <c r="AK13"/>
  <c r="AK24"/>
  <c r="AK42"/>
  <c r="AK41"/>
  <c r="AK43"/>
  <c r="AK32"/>
  <c r="AK38"/>
  <c r="AK15"/>
  <c r="AK7"/>
  <c r="AK31"/>
  <c r="AK5"/>
  <c r="AK12"/>
  <c r="AK6"/>
  <c r="AK27"/>
  <c r="AK4"/>
  <c r="AK28"/>
  <c r="AK2"/>
  <c r="AK18"/>
  <c r="AK11"/>
  <c r="AK3"/>
  <c r="AK9"/>
  <c r="AK37"/>
  <c r="AK33"/>
  <c r="AK23"/>
  <c r="AK21"/>
  <c r="AK30"/>
  <c r="AK35"/>
  <c r="AK22"/>
  <c r="AK39"/>
  <c r="AK20"/>
  <c r="AK25"/>
  <c r="AK14"/>
  <c r="AK17"/>
  <c r="AK8"/>
  <c r="AK36"/>
  <c r="AK10"/>
  <c r="AG34"/>
  <c r="AG29"/>
  <c r="AG40"/>
  <c r="AG13"/>
  <c r="AG24"/>
  <c r="AG42"/>
  <c r="AG41"/>
  <c r="AG43"/>
  <c r="AG32"/>
  <c r="AG38"/>
  <c r="AG15"/>
  <c r="AG7"/>
  <c r="AG31"/>
  <c r="AG5"/>
  <c r="AG12"/>
  <c r="AG6"/>
  <c r="AG27"/>
  <c r="AG4"/>
  <c r="AG28"/>
  <c r="AG2"/>
  <c r="AG18"/>
  <c r="AG11"/>
  <c r="AG3"/>
  <c r="AG9"/>
  <c r="AG37"/>
  <c r="AG33"/>
  <c r="AG23"/>
  <c r="AG21"/>
  <c r="AG30"/>
  <c r="AG35"/>
  <c r="AG22"/>
  <c r="AG39"/>
  <c r="AG20"/>
  <c r="AG25"/>
  <c r="AG14"/>
  <c r="AG17"/>
  <c r="AG8"/>
  <c r="AG36"/>
  <c r="AG10"/>
  <c r="AC34"/>
  <c r="AC29"/>
  <c r="AC40"/>
  <c r="AC13"/>
  <c r="AC24"/>
  <c r="AC42"/>
  <c r="AC41"/>
  <c r="AC43"/>
  <c r="AC32"/>
  <c r="AC38"/>
  <c r="AC15"/>
  <c r="AC7"/>
  <c r="AC31"/>
  <c r="AC5"/>
  <c r="AC12"/>
  <c r="AC6"/>
  <c r="AC27"/>
  <c r="AC4"/>
  <c r="AC28"/>
  <c r="AC2"/>
  <c r="AC18"/>
  <c r="AC11"/>
  <c r="AC3"/>
  <c r="AC9"/>
  <c r="AC37"/>
  <c r="AC33"/>
  <c r="AC23"/>
  <c r="AC21"/>
  <c r="AC30"/>
  <c r="AC35"/>
  <c r="AC22"/>
  <c r="AC39"/>
  <c r="AC20"/>
  <c r="AC25"/>
  <c r="AC14"/>
  <c r="AC17"/>
  <c r="AC8"/>
  <c r="AC36"/>
  <c r="AC10"/>
  <c r="Y34"/>
  <c r="Y29"/>
  <c r="Y40"/>
  <c r="Y13"/>
  <c r="Y24"/>
  <c r="Y42"/>
  <c r="Y41"/>
  <c r="Y43"/>
  <c r="Y32"/>
  <c r="Y38"/>
  <c r="Y15"/>
  <c r="Y7"/>
  <c r="Y31"/>
  <c r="Y5"/>
  <c r="Y12"/>
  <c r="Y6"/>
  <c r="Y27"/>
  <c r="Y4"/>
  <c r="Y28"/>
  <c r="Y2"/>
  <c r="Y18"/>
  <c r="Y11"/>
  <c r="Y3"/>
  <c r="Y9"/>
  <c r="Y37"/>
  <c r="Y33"/>
  <c r="Y23"/>
  <c r="Y21"/>
  <c r="Y30"/>
  <c r="Y35"/>
  <c r="Y22"/>
  <c r="Y39"/>
  <c r="Y20"/>
  <c r="Y25"/>
  <c r="Y14"/>
  <c r="Y17"/>
  <c r="Y8"/>
  <c r="Y36"/>
  <c r="Y10"/>
  <c r="U34"/>
  <c r="U29"/>
  <c r="U40"/>
  <c r="U13"/>
  <c r="U24"/>
  <c r="U42"/>
  <c r="U41"/>
  <c r="U43"/>
  <c r="U32"/>
  <c r="U38"/>
  <c r="U15"/>
  <c r="U7"/>
  <c r="U31"/>
  <c r="U5"/>
  <c r="U12"/>
  <c r="U6"/>
  <c r="U27"/>
  <c r="U4"/>
  <c r="U28"/>
  <c r="U2"/>
  <c r="U18"/>
  <c r="U11"/>
  <c r="U3"/>
  <c r="U9"/>
  <c r="U37"/>
  <c r="U33"/>
  <c r="U23"/>
  <c r="U21"/>
  <c r="U30"/>
  <c r="U35"/>
  <c r="U22"/>
  <c r="U39"/>
  <c r="U20"/>
  <c r="U25"/>
  <c r="U14"/>
  <c r="U17"/>
  <c r="U8"/>
  <c r="U36"/>
  <c r="U10"/>
  <c r="Q34"/>
  <c r="Q29"/>
  <c r="Q40"/>
  <c r="Q13"/>
  <c r="Q24"/>
  <c r="Q42"/>
  <c r="Q41"/>
  <c r="Q43"/>
  <c r="Q32"/>
  <c r="Q38"/>
  <c r="Q15"/>
  <c r="Q7"/>
  <c r="Q31"/>
  <c r="Q5"/>
  <c r="Q12"/>
  <c r="Q6"/>
  <c r="Q27"/>
  <c r="Q4"/>
  <c r="Q28"/>
  <c r="Q2"/>
  <c r="Q18"/>
  <c r="Q11"/>
  <c r="Q3"/>
  <c r="Q9"/>
  <c r="Q37"/>
  <c r="Q33"/>
  <c r="Q23"/>
  <c r="Q21"/>
  <c r="Q30"/>
  <c r="Q35"/>
  <c r="Q22"/>
  <c r="Q39"/>
  <c r="Q20"/>
  <c r="Q25"/>
  <c r="Q14"/>
  <c r="Q17"/>
  <c r="Q8"/>
  <c r="Q36"/>
  <c r="Q10"/>
  <c r="M16"/>
  <c r="M26"/>
  <c r="M34"/>
  <c r="M29"/>
  <c r="M40"/>
  <c r="M13"/>
  <c r="M24"/>
  <c r="M42"/>
  <c r="M41"/>
  <c r="M43"/>
  <c r="M32"/>
  <c r="M38"/>
  <c r="M15"/>
  <c r="M7"/>
  <c r="M31"/>
  <c r="M5"/>
  <c r="M12"/>
  <c r="M6"/>
  <c r="M27"/>
  <c r="M4"/>
  <c r="M28"/>
  <c r="M2"/>
  <c r="M18"/>
  <c r="M11"/>
  <c r="M3"/>
  <c r="M9"/>
  <c r="M37"/>
  <c r="M33"/>
  <c r="M23"/>
  <c r="M21"/>
  <c r="M30"/>
  <c r="M35"/>
  <c r="M22"/>
  <c r="M39"/>
  <c r="M20"/>
  <c r="M25"/>
  <c r="M14"/>
  <c r="M17"/>
  <c r="M8"/>
  <c r="M36"/>
  <c r="M10"/>
  <c r="H36"/>
  <c r="H10"/>
  <c r="AW6"/>
  <c r="AO6"/>
  <c r="F6"/>
  <c r="AW27"/>
  <c r="AO27"/>
  <c r="F27"/>
  <c r="AO24"/>
  <c r="AW24"/>
  <c r="F24"/>
  <c r="AO34"/>
  <c r="AW34"/>
  <c r="F34"/>
  <c r="AO23"/>
  <c r="AS23"/>
  <c r="AW23"/>
  <c r="F23"/>
  <c r="H23"/>
  <c r="AX23"/>
  <c r="AZ23"/>
  <c r="BA23"/>
  <c r="H2"/>
  <c r="AO2"/>
  <c r="AS2"/>
  <c r="AW2"/>
  <c r="H3"/>
  <c r="AO3"/>
  <c r="AS3"/>
  <c r="AW3"/>
  <c r="F3"/>
  <c r="AX3"/>
  <c r="AZ3"/>
  <c r="BA3"/>
  <c r="H4"/>
  <c r="AO4"/>
  <c r="AW4"/>
  <c r="H5"/>
  <c r="AO5"/>
  <c r="AS5"/>
  <c r="AW5"/>
  <c r="F5"/>
  <c r="AX5"/>
  <c r="AZ5"/>
  <c r="BA5"/>
  <c r="H7"/>
  <c r="AO7"/>
  <c r="AS7"/>
  <c r="AW7"/>
  <c r="H8"/>
  <c r="AS8"/>
  <c r="AW8"/>
  <c r="F8"/>
  <c r="AX8"/>
  <c r="AZ8"/>
  <c r="BA8"/>
  <c r="H9"/>
  <c r="AO9"/>
  <c r="AS9"/>
  <c r="AW9"/>
  <c r="H11"/>
  <c r="AO11"/>
  <c r="AS11"/>
  <c r="AW11"/>
  <c r="F11"/>
  <c r="AX11"/>
  <c r="AZ11"/>
  <c r="BA11"/>
  <c r="H12"/>
  <c r="AO12"/>
  <c r="AS12"/>
  <c r="AW12"/>
  <c r="H13"/>
  <c r="AO13"/>
  <c r="AS13"/>
  <c r="AW13"/>
  <c r="F13"/>
  <c r="AX13"/>
  <c r="AZ13"/>
  <c r="BA13"/>
  <c r="H14"/>
  <c r="AS14"/>
  <c r="AW14"/>
  <c r="H15"/>
  <c r="AO15"/>
  <c r="AS15"/>
  <c r="AW15"/>
  <c r="F15"/>
  <c r="AX15"/>
  <c r="AZ15"/>
  <c r="BA15"/>
  <c r="H16"/>
  <c r="Q16"/>
  <c r="U16"/>
  <c r="Y16"/>
  <c r="AC16"/>
  <c r="AG16"/>
  <c r="AK16"/>
  <c r="AO16"/>
  <c r="AS16"/>
  <c r="AW16"/>
  <c r="H17"/>
  <c r="AS17"/>
  <c r="AW17"/>
  <c r="F17"/>
  <c r="AX17"/>
  <c r="AZ17"/>
  <c r="BA17"/>
  <c r="H18"/>
  <c r="AO18"/>
  <c r="AS18"/>
  <c r="AW18"/>
  <c r="H19"/>
  <c r="M19"/>
  <c r="Q19"/>
  <c r="U19"/>
  <c r="Y19"/>
  <c r="AC19"/>
  <c r="AG19"/>
  <c r="AK19"/>
  <c r="AO19"/>
  <c r="AS19"/>
  <c r="AW19"/>
  <c r="F19"/>
  <c r="AX19"/>
  <c r="AZ19"/>
  <c r="BA19"/>
  <c r="H20"/>
  <c r="AO20"/>
  <c r="AS20"/>
  <c r="AW20"/>
  <c r="H21"/>
  <c r="AO21"/>
  <c r="AS21"/>
  <c r="AW21"/>
  <c r="F21"/>
  <c r="AX21"/>
  <c r="AZ21"/>
  <c r="BA21"/>
  <c r="H22"/>
  <c r="AO22"/>
  <c r="AS22"/>
  <c r="AW22"/>
  <c r="H25"/>
  <c r="AS25"/>
  <c r="AW25"/>
  <c r="F25"/>
  <c r="AX25"/>
  <c r="AZ25"/>
  <c r="BA25"/>
  <c r="H26"/>
  <c r="Q26"/>
  <c r="U26"/>
  <c r="Y26"/>
  <c r="AC26"/>
  <c r="AG26"/>
  <c r="AK26"/>
  <c r="AO26"/>
  <c r="AS26"/>
  <c r="AW26"/>
  <c r="H28"/>
  <c r="AO28"/>
  <c r="AW28"/>
  <c r="F28"/>
  <c r="AX28"/>
  <c r="AZ28"/>
  <c r="BA28"/>
  <c r="H29"/>
  <c r="AO29"/>
  <c r="AS29"/>
  <c r="AW29"/>
  <c r="H30"/>
  <c r="AO30"/>
  <c r="AS30"/>
  <c r="AW30"/>
  <c r="F30"/>
  <c r="AX30"/>
  <c r="AZ30"/>
  <c r="BA30"/>
  <c r="H31"/>
  <c r="AO31"/>
  <c r="AS31"/>
  <c r="AW31"/>
  <c r="H32"/>
  <c r="AO32"/>
  <c r="AS32"/>
  <c r="AW32"/>
  <c r="F32"/>
  <c r="AX32"/>
  <c r="AZ32"/>
  <c r="BA32"/>
  <c r="H33"/>
  <c r="AO33"/>
  <c r="AS33"/>
  <c r="AW33"/>
  <c r="H35"/>
  <c r="AO35"/>
  <c r="AS35"/>
  <c r="AW35"/>
  <c r="F35"/>
  <c r="AX35"/>
  <c r="AZ35"/>
  <c r="BA35"/>
  <c r="H37"/>
  <c r="AO37"/>
  <c r="AS37"/>
  <c r="AW37"/>
  <c r="H38"/>
  <c r="AO38"/>
  <c r="AS38"/>
  <c r="AW38"/>
  <c r="F38"/>
  <c r="AX38"/>
  <c r="AZ38"/>
  <c r="BA38"/>
  <c r="H39"/>
  <c r="AO39"/>
  <c r="AS39"/>
  <c r="AW39"/>
  <c r="H40"/>
  <c r="AO40"/>
  <c r="AS40"/>
  <c r="AW40"/>
  <c r="F40"/>
  <c r="AX40"/>
  <c r="AZ40"/>
  <c r="BA40"/>
  <c r="H41"/>
  <c r="AO41"/>
  <c r="AS41"/>
  <c r="AW41"/>
  <c r="H42"/>
  <c r="AO42"/>
  <c r="AS42"/>
  <c r="AW42"/>
  <c r="F42"/>
  <c r="AX42"/>
  <c r="AZ42"/>
  <c r="BA42"/>
  <c r="H43"/>
  <c r="AO43"/>
  <c r="AS43"/>
  <c r="AW43"/>
  <c r="H34"/>
  <c r="AX34"/>
  <c r="AZ34"/>
  <c r="BA34"/>
  <c r="H27"/>
  <c r="AX27"/>
  <c r="AZ27"/>
  <c r="BA27"/>
  <c r="H24"/>
  <c r="AX24"/>
  <c r="AZ24"/>
  <c r="BA24"/>
  <c r="H6"/>
  <c r="AX6"/>
  <c r="AZ6"/>
  <c r="BA6"/>
  <c r="L44"/>
  <c r="P44"/>
  <c r="T44"/>
  <c r="X44"/>
  <c r="AB44"/>
  <c r="AF44"/>
  <c r="AH44"/>
  <c r="AI44"/>
  <c r="AJ44"/>
  <c r="AK44"/>
  <c r="AN44"/>
  <c r="AP44"/>
  <c r="AQ44"/>
  <c r="AR44"/>
  <c r="AV44"/>
  <c r="F43"/>
  <c r="AX43"/>
  <c r="AZ43"/>
  <c r="BA43"/>
  <c r="F41"/>
  <c r="AX41"/>
  <c r="AZ41"/>
  <c r="BA41"/>
  <c r="F39"/>
  <c r="AX39"/>
  <c r="AZ39"/>
  <c r="BA39"/>
  <c r="F37"/>
  <c r="AX37"/>
  <c r="AZ37"/>
  <c r="BA37"/>
  <c r="F33"/>
  <c r="AX33"/>
  <c r="AZ33"/>
  <c r="BA33"/>
  <c r="F31"/>
  <c r="AX31"/>
  <c r="AZ31"/>
  <c r="BA31"/>
  <c r="F29"/>
  <c r="AX29"/>
  <c r="AZ29"/>
  <c r="BA29"/>
  <c r="F26"/>
  <c r="AX26"/>
  <c r="AZ26"/>
  <c r="BA26"/>
  <c r="F22"/>
  <c r="AX22"/>
  <c r="AZ22"/>
  <c r="BA22"/>
  <c r="F20"/>
  <c r="AX20"/>
  <c r="AZ20"/>
  <c r="BA20"/>
  <c r="F18"/>
  <c r="AX18"/>
  <c r="AZ18"/>
  <c r="BA18"/>
  <c r="F16"/>
  <c r="AX16"/>
  <c r="AZ16"/>
  <c r="BA16"/>
  <c r="F14"/>
  <c r="AX14"/>
  <c r="AZ14"/>
  <c r="BA14"/>
  <c r="F12"/>
  <c r="AX12"/>
  <c r="AZ12"/>
  <c r="BA12"/>
  <c r="F9"/>
  <c r="AX9"/>
  <c r="AZ9"/>
  <c r="BA9"/>
  <c r="F7"/>
  <c r="AX7"/>
  <c r="AZ7"/>
  <c r="BA7"/>
  <c r="F4"/>
  <c r="AX4"/>
  <c r="AZ4"/>
  <c r="BA4"/>
  <c r="F2"/>
  <c r="AX2"/>
  <c r="AZ2"/>
  <c r="BA2"/>
  <c r="AS44"/>
  <c r="M29" i="9"/>
  <c r="Q29"/>
  <c r="U29"/>
  <c r="Y29"/>
  <c r="AC29"/>
  <c r="AG29"/>
  <c r="AK29"/>
  <c r="AO29"/>
  <c r="AS29"/>
  <c r="AW29"/>
  <c r="F29"/>
  <c r="M21"/>
  <c r="Q21"/>
  <c r="U21"/>
  <c r="Y21"/>
  <c r="AC21"/>
  <c r="AG21"/>
  <c r="AK21"/>
  <c r="AO21"/>
  <c r="AS21"/>
  <c r="AW21"/>
  <c r="F21"/>
  <c r="B1"/>
  <c r="AX29"/>
  <c r="AZ29"/>
  <c r="BA29"/>
  <c r="AX21"/>
  <c r="AZ21"/>
  <c r="BA21"/>
  <c r="AS12"/>
  <c r="AS24"/>
  <c r="AS5"/>
  <c r="AS17"/>
  <c r="AS30"/>
  <c r="AS31"/>
  <c r="AS3"/>
  <c r="AS18"/>
  <c r="AS20"/>
  <c r="AS15"/>
  <c r="AS2"/>
  <c r="AS11"/>
  <c r="AS33"/>
  <c r="AS25"/>
  <c r="AS16"/>
  <c r="AS14"/>
  <c r="AS22"/>
  <c r="AS32"/>
  <c r="AS28"/>
  <c r="AS26"/>
  <c r="AS8"/>
  <c r="AS27"/>
  <c r="AS10"/>
  <c r="AS4"/>
  <c r="AO12"/>
  <c r="AO24"/>
  <c r="AO5"/>
  <c r="AO17"/>
  <c r="AO30"/>
  <c r="AO31"/>
  <c r="AO3"/>
  <c r="AO18"/>
  <c r="AO20"/>
  <c r="AO15"/>
  <c r="AO2"/>
  <c r="AO11"/>
  <c r="AO33"/>
  <c r="AO25"/>
  <c r="AO16"/>
  <c r="AO14"/>
  <c r="AO22"/>
  <c r="AO32"/>
  <c r="AO28"/>
  <c r="AO26"/>
  <c r="AO8"/>
  <c r="AO27"/>
  <c r="AO10"/>
  <c r="AO4"/>
  <c r="AK12"/>
  <c r="AK24"/>
  <c r="AK5"/>
  <c r="AK17"/>
  <c r="AK30"/>
  <c r="AK31"/>
  <c r="AK3"/>
  <c r="AK18"/>
  <c r="AK20"/>
  <c r="AK15"/>
  <c r="AK2"/>
  <c r="AK11"/>
  <c r="AK33"/>
  <c r="AK25"/>
  <c r="AK16"/>
  <c r="AK14"/>
  <c r="AK22"/>
  <c r="AK32"/>
  <c r="AK28"/>
  <c r="AK26"/>
  <c r="AK8"/>
  <c r="AK27"/>
  <c r="AK10"/>
  <c r="AK4"/>
  <c r="AG12"/>
  <c r="AG24"/>
  <c r="AG5"/>
  <c r="AG17"/>
  <c r="AG30"/>
  <c r="AG31"/>
  <c r="AG3"/>
  <c r="AG18"/>
  <c r="AG20"/>
  <c r="AG15"/>
  <c r="AG2"/>
  <c r="AG11"/>
  <c r="AG33"/>
  <c r="AG25"/>
  <c r="AG16"/>
  <c r="AG14"/>
  <c r="AG22"/>
  <c r="AG32"/>
  <c r="AG28"/>
  <c r="AG26"/>
  <c r="AG8"/>
  <c r="AG27"/>
  <c r="AG10"/>
  <c r="AC12"/>
  <c r="AC24"/>
  <c r="AC5"/>
  <c r="AC17"/>
  <c r="AC30"/>
  <c r="AC31"/>
  <c r="AC3"/>
  <c r="AC18"/>
  <c r="AC20"/>
  <c r="AC15"/>
  <c r="AC2"/>
  <c r="AC11"/>
  <c r="AC33"/>
  <c r="AC25"/>
  <c r="AC16"/>
  <c r="AC14"/>
  <c r="AC22"/>
  <c r="AC32"/>
  <c r="AC28"/>
  <c r="AC26"/>
  <c r="AC8"/>
  <c r="AC27"/>
  <c r="AC10"/>
  <c r="AC4"/>
  <c r="Y12"/>
  <c r="Y24"/>
  <c r="Y5"/>
  <c r="Y17"/>
  <c r="Y30"/>
  <c r="Y31"/>
  <c r="Y3"/>
  <c r="Y18"/>
  <c r="Y20"/>
  <c r="Y15"/>
  <c r="Y2"/>
  <c r="Y11"/>
  <c r="Y33"/>
  <c r="Y25"/>
  <c r="Y16"/>
  <c r="Y14"/>
  <c r="Y22"/>
  <c r="Y32"/>
  <c r="Y28"/>
  <c r="Y26"/>
  <c r="Y8"/>
  <c r="Y27"/>
  <c r="Y10"/>
  <c r="Y4"/>
  <c r="U12"/>
  <c r="U24"/>
  <c r="U5"/>
  <c r="U17"/>
  <c r="U30"/>
  <c r="U31"/>
  <c r="U3"/>
  <c r="U18"/>
  <c r="U20"/>
  <c r="U15"/>
  <c r="U2"/>
  <c r="U11"/>
  <c r="U33"/>
  <c r="U25"/>
  <c r="U16"/>
  <c r="U14"/>
  <c r="U22"/>
  <c r="U32"/>
  <c r="U28"/>
  <c r="U26"/>
  <c r="U8"/>
  <c r="U27"/>
  <c r="U10"/>
  <c r="Q12"/>
  <c r="Q24"/>
  <c r="Q5"/>
  <c r="Q17"/>
  <c r="Q30"/>
  <c r="Q31"/>
  <c r="Q3"/>
  <c r="Q18"/>
  <c r="Q20"/>
  <c r="Q15"/>
  <c r="Q2"/>
  <c r="Q11"/>
  <c r="Q33"/>
  <c r="Q25"/>
  <c r="Q16"/>
  <c r="Q14"/>
  <c r="Q22"/>
  <c r="Q32"/>
  <c r="Q28"/>
  <c r="Q26"/>
  <c r="Q8"/>
  <c r="Q27"/>
  <c r="Q10"/>
  <c r="Q4"/>
  <c r="M12"/>
  <c r="M24"/>
  <c r="M5"/>
  <c r="M17"/>
  <c r="M30"/>
  <c r="M31"/>
  <c r="M3"/>
  <c r="M18"/>
  <c r="M20"/>
  <c r="M15"/>
  <c r="M2"/>
  <c r="M11"/>
  <c r="M33"/>
  <c r="M25"/>
  <c r="M16"/>
  <c r="M14"/>
  <c r="M22"/>
  <c r="M32"/>
  <c r="M28"/>
  <c r="M26"/>
  <c r="M8"/>
  <c r="M27"/>
  <c r="M10"/>
  <c r="H29"/>
  <c r="H21"/>
  <c r="H4"/>
  <c r="AW12"/>
  <c r="F12"/>
  <c r="AW24"/>
  <c r="F24"/>
  <c r="AW5"/>
  <c r="F5"/>
  <c r="AW17"/>
  <c r="F17"/>
  <c r="AW30"/>
  <c r="F30"/>
  <c r="AW31"/>
  <c r="F31"/>
  <c r="AW3"/>
  <c r="F3"/>
  <c r="AW18"/>
  <c r="F18"/>
  <c r="AW20"/>
  <c r="F20"/>
  <c r="AW15"/>
  <c r="F15"/>
  <c r="AW2"/>
  <c r="F2"/>
  <c r="AW11"/>
  <c r="F11"/>
  <c r="AW33"/>
  <c r="F33"/>
  <c r="AW25"/>
  <c r="F25"/>
  <c r="AW16"/>
  <c r="F16"/>
  <c r="AW14"/>
  <c r="F14"/>
  <c r="AW22"/>
  <c r="F22"/>
  <c r="AW32"/>
  <c r="F32"/>
  <c r="AW28"/>
  <c r="F28"/>
  <c r="AW26"/>
  <c r="F26"/>
  <c r="AW8"/>
  <c r="F8"/>
  <c r="AW27"/>
  <c r="F27"/>
  <c r="AW10"/>
  <c r="F10"/>
  <c r="AW4"/>
  <c r="F4"/>
  <c r="H24"/>
  <c r="H2"/>
  <c r="H15"/>
  <c r="H12"/>
  <c r="H11"/>
  <c r="H8"/>
  <c r="AX8"/>
  <c r="AZ8"/>
  <c r="BA8"/>
  <c r="AX11"/>
  <c r="AZ11"/>
  <c r="BA11"/>
  <c r="AX12"/>
  <c r="AZ12"/>
  <c r="BA12"/>
  <c r="AX15"/>
  <c r="AZ15"/>
  <c r="BA15"/>
  <c r="AX2"/>
  <c r="AZ2"/>
  <c r="BA2"/>
  <c r="AX24"/>
  <c r="AZ24"/>
  <c r="BA24"/>
  <c r="AX4"/>
  <c r="AZ4"/>
  <c r="BA4"/>
  <c r="H3"/>
  <c r="AX3"/>
  <c r="AZ3"/>
  <c r="BA3"/>
  <c r="H5"/>
  <c r="AZ5"/>
  <c r="BA5"/>
  <c r="H6"/>
  <c r="M6"/>
  <c r="Q6"/>
  <c r="U6"/>
  <c r="Y6"/>
  <c r="AC6"/>
  <c r="AG6"/>
  <c r="AK6"/>
  <c r="AO6"/>
  <c r="AS6"/>
  <c r="AW6"/>
  <c r="H7"/>
  <c r="M7"/>
  <c r="Q7"/>
  <c r="U7"/>
  <c r="Y7"/>
  <c r="AC7"/>
  <c r="AG7"/>
  <c r="AK7"/>
  <c r="AO7"/>
  <c r="AS7"/>
  <c r="AW7"/>
  <c r="H9"/>
  <c r="M9"/>
  <c r="Q9"/>
  <c r="U9"/>
  <c r="Y9"/>
  <c r="AC9"/>
  <c r="AG9"/>
  <c r="AK9"/>
  <c r="AO9"/>
  <c r="AS9"/>
  <c r="AW9"/>
  <c r="H10"/>
  <c r="H13"/>
  <c r="M13"/>
  <c r="Q13"/>
  <c r="U13"/>
  <c r="Y13"/>
  <c r="AC13"/>
  <c r="AG13"/>
  <c r="AK13"/>
  <c r="AO13"/>
  <c r="AS13"/>
  <c r="AW13"/>
  <c r="H14"/>
  <c r="H16"/>
  <c r="AZ16"/>
  <c r="BA16"/>
  <c r="H17"/>
  <c r="AZ17"/>
  <c r="BA17"/>
  <c r="H18"/>
  <c r="H19"/>
  <c r="M19"/>
  <c r="Q19"/>
  <c r="U19"/>
  <c r="Y19"/>
  <c r="AC19"/>
  <c r="AG19"/>
  <c r="AK19"/>
  <c r="AO19"/>
  <c r="AS19"/>
  <c r="AW19"/>
  <c r="AZ19"/>
  <c r="BA19"/>
  <c r="H20"/>
  <c r="H22"/>
  <c r="AX22"/>
  <c r="AZ22"/>
  <c r="BA22"/>
  <c r="H23"/>
  <c r="M23"/>
  <c r="Q23"/>
  <c r="U23"/>
  <c r="Y23"/>
  <c r="AC23"/>
  <c r="AG23"/>
  <c r="AK23"/>
  <c r="AO23"/>
  <c r="AS23"/>
  <c r="AW23"/>
  <c r="H25"/>
  <c r="H28"/>
  <c r="AZ28"/>
  <c r="BA28"/>
  <c r="H30"/>
  <c r="H31"/>
  <c r="H32"/>
  <c r="H33"/>
  <c r="H26"/>
  <c r="AZ26"/>
  <c r="BA26"/>
  <c r="H27"/>
  <c r="AZ27"/>
  <c r="BA27"/>
  <c r="L34"/>
  <c r="P34"/>
  <c r="T34"/>
  <c r="X34"/>
  <c r="AB34"/>
  <c r="AF34"/>
  <c r="AJ34"/>
  <c r="AN34"/>
  <c r="AR34"/>
  <c r="AV34"/>
  <c r="AX25"/>
  <c r="AZ25"/>
  <c r="BA25"/>
  <c r="F19"/>
  <c r="F23"/>
  <c r="AX23"/>
  <c r="AZ23"/>
  <c r="BA23"/>
  <c r="AX20"/>
  <c r="AZ20"/>
  <c r="BA20"/>
  <c r="AX18"/>
  <c r="AZ18"/>
  <c r="BA18"/>
  <c r="AX33"/>
  <c r="AZ33"/>
  <c r="BA33"/>
  <c r="AX32"/>
  <c r="AZ32"/>
  <c r="BA32"/>
  <c r="AX31"/>
  <c r="AZ31"/>
  <c r="BA31"/>
  <c r="AX30"/>
  <c r="AZ30"/>
  <c r="BA30"/>
  <c r="AX14"/>
  <c r="AZ14"/>
  <c r="BA14"/>
  <c r="F13"/>
  <c r="AX13"/>
  <c r="AZ13"/>
  <c r="BA13"/>
  <c r="AX10"/>
  <c r="AZ10"/>
  <c r="BA10"/>
  <c r="F9"/>
  <c r="AX9"/>
  <c r="AZ9"/>
  <c r="BA9"/>
  <c r="F7"/>
  <c r="AX7"/>
  <c r="AZ7"/>
  <c r="BA7"/>
  <c r="F6"/>
  <c r="AX6"/>
  <c r="AZ6"/>
  <c r="BA6"/>
  <c r="G82" i="22"/>
  <c r="F82"/>
  <c r="G74"/>
  <c r="G75"/>
  <c r="F74"/>
  <c r="F75"/>
  <c r="G50"/>
  <c r="F50"/>
  <c r="G49"/>
  <c r="F49"/>
  <c r="G93"/>
  <c r="G94"/>
  <c r="G95"/>
  <c r="F93"/>
  <c r="F94"/>
  <c r="F95"/>
  <c r="G37"/>
  <c r="G38"/>
  <c r="F37"/>
  <c r="F54"/>
  <c r="G138"/>
  <c r="F138"/>
  <c r="G137"/>
  <c r="F137"/>
  <c r="G136"/>
  <c r="F136"/>
  <c r="G135"/>
  <c r="F135"/>
  <c r="G134"/>
  <c r="F134"/>
  <c r="G133"/>
  <c r="F133"/>
  <c r="G132"/>
  <c r="F132"/>
  <c r="G131"/>
  <c r="F131"/>
  <c r="G130"/>
  <c r="F130"/>
  <c r="G129"/>
  <c r="F129"/>
  <c r="G128"/>
  <c r="F128"/>
  <c r="G127"/>
  <c r="F127"/>
  <c r="G126"/>
  <c r="F126"/>
  <c r="G125"/>
  <c r="F125"/>
  <c r="G124"/>
  <c r="F124"/>
  <c r="G123"/>
  <c r="F123"/>
  <c r="G122"/>
  <c r="F122"/>
  <c r="G121"/>
  <c r="F121"/>
  <c r="G120"/>
  <c r="F120"/>
  <c r="G119"/>
  <c r="F119"/>
  <c r="G118"/>
  <c r="F118"/>
  <c r="G117"/>
  <c r="F117"/>
  <c r="G116"/>
  <c r="F116"/>
  <c r="G115"/>
  <c r="F115"/>
  <c r="G114"/>
  <c r="F114"/>
  <c r="G113"/>
  <c r="F113"/>
  <c r="G112"/>
  <c r="F112"/>
  <c r="G111"/>
  <c r="F111"/>
  <c r="G110"/>
  <c r="F110"/>
  <c r="G109"/>
  <c r="F109"/>
  <c r="G108"/>
  <c r="F108"/>
  <c r="G107"/>
  <c r="F107"/>
  <c r="G106"/>
  <c r="F106"/>
  <c r="G105"/>
  <c r="F105"/>
  <c r="G104"/>
  <c r="F104"/>
  <c r="G103"/>
  <c r="F103"/>
  <c r="G102"/>
  <c r="F102"/>
  <c r="G101"/>
  <c r="F101"/>
  <c r="G100"/>
  <c r="F100"/>
  <c r="G99"/>
  <c r="F99"/>
  <c r="G98"/>
  <c r="F98"/>
  <c r="G97"/>
  <c r="F97"/>
  <c r="G96"/>
  <c r="F96"/>
  <c r="G92"/>
  <c r="F92"/>
  <c r="G91"/>
  <c r="F91"/>
  <c r="G90"/>
  <c r="F90"/>
  <c r="G89"/>
  <c r="F89"/>
  <c r="G88"/>
  <c r="F88"/>
  <c r="G87"/>
  <c r="F87"/>
  <c r="G86"/>
  <c r="F86"/>
  <c r="G85"/>
  <c r="F85"/>
  <c r="G84"/>
  <c r="F84"/>
  <c r="G83"/>
  <c r="F83"/>
  <c r="G81"/>
  <c r="F81"/>
  <c r="G80"/>
  <c r="F80"/>
  <c r="G79"/>
  <c r="F79"/>
  <c r="G78"/>
  <c r="F78"/>
  <c r="G77"/>
  <c r="F77"/>
  <c r="G76"/>
  <c r="F76"/>
  <c r="G73"/>
  <c r="F73"/>
  <c r="G72"/>
  <c r="F72"/>
  <c r="G71"/>
  <c r="F71"/>
  <c r="G70"/>
  <c r="F70"/>
  <c r="G69"/>
  <c r="F69"/>
  <c r="G68"/>
  <c r="F68"/>
  <c r="G67"/>
  <c r="F67"/>
  <c r="G66"/>
  <c r="F66"/>
  <c r="G65"/>
  <c r="F65"/>
  <c r="G64"/>
  <c r="F64"/>
  <c r="G63"/>
  <c r="F63"/>
  <c r="G62"/>
  <c r="F62"/>
  <c r="G61"/>
  <c r="F61"/>
  <c r="G60"/>
  <c r="F60"/>
  <c r="G59"/>
  <c r="F59"/>
  <c r="G58"/>
  <c r="F58"/>
  <c r="G57"/>
  <c r="F57"/>
  <c r="G56"/>
  <c r="F56"/>
  <c r="G55"/>
  <c r="F55"/>
  <c r="G53"/>
  <c r="F53"/>
  <c r="G52"/>
  <c r="F52"/>
  <c r="G51"/>
  <c r="F51"/>
  <c r="G48"/>
  <c r="F48"/>
  <c r="G47"/>
  <c r="F47"/>
  <c r="G46"/>
  <c r="F46"/>
  <c r="G45"/>
  <c r="F45"/>
  <c r="G44"/>
  <c r="F44"/>
  <c r="G43"/>
  <c r="F43"/>
  <c r="G42"/>
  <c r="F42"/>
  <c r="G41"/>
  <c r="F41"/>
  <c r="G40"/>
  <c r="F40"/>
  <c r="G39"/>
  <c r="F39"/>
  <c r="F38"/>
  <c r="G36"/>
  <c r="F36"/>
  <c r="G35"/>
  <c r="F35"/>
  <c r="G34"/>
  <c r="F34"/>
  <c r="G33"/>
  <c r="F33"/>
  <c r="G32"/>
  <c r="F32"/>
  <c r="G31"/>
  <c r="F31"/>
  <c r="G30"/>
  <c r="F30"/>
  <c r="G29"/>
  <c r="F29"/>
  <c r="G28"/>
  <c r="F28"/>
  <c r="G27"/>
  <c r="F27"/>
  <c r="G26"/>
  <c r="F26"/>
  <c r="G25"/>
  <c r="F25"/>
  <c r="G24"/>
  <c r="F24"/>
  <c r="G23"/>
  <c r="F23"/>
  <c r="G22"/>
  <c r="F22"/>
  <c r="G21"/>
  <c r="F21"/>
  <c r="G20"/>
  <c r="F20"/>
  <c r="G19"/>
  <c r="F19"/>
  <c r="G18"/>
  <c r="F18"/>
  <c r="G17"/>
  <c r="F17"/>
  <c r="G16"/>
  <c r="F16"/>
  <c r="G15"/>
  <c r="F15"/>
  <c r="G14"/>
  <c r="F14"/>
  <c r="G13"/>
  <c r="F13"/>
  <c r="G12"/>
  <c r="F12"/>
  <c r="G11"/>
  <c r="F11"/>
  <c r="G10"/>
  <c r="F10"/>
  <c r="G9"/>
  <c r="F9"/>
  <c r="G8"/>
  <c r="F8"/>
  <c r="G7"/>
  <c r="F7"/>
  <c r="G6"/>
  <c r="F6"/>
  <c r="G5"/>
  <c r="F5"/>
  <c r="G4"/>
  <c r="F4"/>
  <c r="G3"/>
  <c r="F3"/>
  <c r="G2"/>
  <c r="F2"/>
</calcChain>
</file>

<file path=xl/comments1.xml><?xml version="1.0" encoding="utf-8"?>
<comments xmlns="http://schemas.openxmlformats.org/spreadsheetml/2006/main">
  <authors>
    <author>ad van der Weg</author>
    <author>Weg Van Der Ad</author>
  </authors>
  <commentList>
    <comment ref="C34" authorId="0">
      <text>
        <r>
          <rPr>
            <b/>
            <sz val="9"/>
            <color indexed="81"/>
            <rFont val="Tahoma"/>
          </rPr>
          <t>ad van der Weg: Malika 1 jaar ouder gemaakt.</t>
        </r>
        <r>
          <rPr>
            <sz val="9"/>
            <color indexed="81"/>
            <rFont val="Tahoma"/>
          </rPr>
          <t xml:space="preserve">
</t>
        </r>
      </text>
    </comment>
    <comment ref="G47" authorId="1">
      <text>
        <r>
          <rPr>
            <b/>
            <sz val="9"/>
            <color indexed="81"/>
            <rFont val="Arial"/>
            <family val="2"/>
          </rPr>
          <t>ouder gemaakt</t>
        </r>
        <r>
          <rPr>
            <sz val="9"/>
            <color indexed="81"/>
            <rFont val="Arial"/>
            <family val="2"/>
          </rPr>
          <t xml:space="preserve">
</t>
        </r>
      </text>
    </comment>
  </commentList>
</comments>
</file>

<file path=xl/comments2.xml><?xml version="1.0" encoding="utf-8"?>
<comments xmlns="http://schemas.openxmlformats.org/spreadsheetml/2006/main">
  <authors>
    <author>Weg Van Der Ad</author>
  </authors>
  <commentList>
    <comment ref="C16" authorId="0">
      <text>
        <r>
          <rPr>
            <b/>
            <sz val="9"/>
            <color indexed="81"/>
            <rFont val="Arial"/>
            <family val="2"/>
          </rPr>
          <t>Club? Juiste leeftijd?</t>
        </r>
        <r>
          <rPr>
            <sz val="9"/>
            <color indexed="81"/>
            <rFont val="Arial"/>
            <family val="2"/>
          </rPr>
          <t xml:space="preserve">
</t>
        </r>
      </text>
    </comment>
  </commentList>
</comments>
</file>

<file path=xl/comments3.xml><?xml version="1.0" encoding="utf-8"?>
<comments xmlns="http://schemas.openxmlformats.org/spreadsheetml/2006/main">
  <authors>
    <author>Weg Van Der Ad</author>
  </authors>
  <commentList>
    <comment ref="E18" authorId="0">
      <text>
        <r>
          <rPr>
            <sz val="18"/>
            <color indexed="81"/>
            <rFont val="Arial"/>
          </rPr>
          <t>is van 2005</t>
        </r>
      </text>
    </comment>
    <comment ref="E23" authorId="0">
      <text>
        <r>
          <rPr>
            <b/>
            <sz val="20"/>
            <color indexed="81"/>
            <rFont val="Arial"/>
          </rPr>
          <t xml:space="preserve">is van 2003
</t>
        </r>
        <r>
          <rPr>
            <sz val="20"/>
            <color indexed="81"/>
            <rFont val="Arial"/>
          </rPr>
          <t xml:space="preserve">
</t>
        </r>
      </text>
    </comment>
  </commentList>
</comments>
</file>

<file path=xl/sharedStrings.xml><?xml version="1.0" encoding="utf-8"?>
<sst xmlns="http://schemas.openxmlformats.org/spreadsheetml/2006/main" count="1395" uniqueCount="765">
  <si>
    <t>122133</t>
    <phoneticPr fontId="0" type="noConversion"/>
  </si>
  <si>
    <t>l'Assaillant</t>
    <phoneticPr fontId="0" type="noConversion"/>
  </si>
  <si>
    <t>Heerde, Thijs van</t>
    <phoneticPr fontId="0" type="noConversion"/>
  </si>
  <si>
    <t>Videler Jasper</t>
    <phoneticPr fontId="0" type="noConversion"/>
  </si>
  <si>
    <t>Beau Geste</t>
    <phoneticPr fontId="0" type="noConversion"/>
  </si>
  <si>
    <t>Zaal Toth</t>
    <phoneticPr fontId="0" type="noConversion"/>
  </si>
  <si>
    <t>Velkers, Tom</t>
    <phoneticPr fontId="0" type="noConversion"/>
  </si>
  <si>
    <t>Butin Bik Elise</t>
    <phoneticPr fontId="0" type="noConversion"/>
  </si>
  <si>
    <t>Beau Geste</t>
    <phoneticPr fontId="0" type="noConversion"/>
  </si>
  <si>
    <t>113268</t>
    <phoneticPr fontId="0" type="noConversion"/>
  </si>
  <si>
    <t>113204</t>
    <phoneticPr fontId="0" type="noConversion"/>
  </si>
  <si>
    <t>Stolwijk Joran</t>
    <phoneticPr fontId="0" type="noConversion"/>
  </si>
  <si>
    <t>Rapier</t>
    <phoneticPr fontId="0" type="noConversion"/>
  </si>
  <si>
    <t>3 Musketiers</t>
    <phoneticPr fontId="0" type="noConversion"/>
  </si>
  <si>
    <t>113198</t>
    <phoneticPr fontId="0" type="noConversion"/>
  </si>
  <si>
    <t>Setten van Pepijn</t>
    <phoneticPr fontId="0" type="noConversion"/>
  </si>
  <si>
    <t>VIVAS</t>
    <phoneticPr fontId="0" type="noConversion"/>
  </si>
  <si>
    <t>VIVAS</t>
    <phoneticPr fontId="0" type="noConversion"/>
  </si>
  <si>
    <t>Verwey Stein</t>
    <phoneticPr fontId="0" type="noConversion"/>
  </si>
  <si>
    <t>Leyenhorst Kaya</t>
    <phoneticPr fontId="0" type="noConversion"/>
  </si>
  <si>
    <t>Pallas</t>
    <phoneticPr fontId="0" type="noConversion"/>
  </si>
  <si>
    <t xml:space="preserve">Bosch Joep </t>
    <phoneticPr fontId="0" type="noConversion"/>
  </si>
  <si>
    <t>RANA</t>
    <phoneticPr fontId="0" type="noConversion"/>
  </si>
  <si>
    <t>Hoogte vd Jolin</t>
  </si>
  <si>
    <t>114964</t>
    <phoneticPr fontId="0" type="noConversion"/>
  </si>
  <si>
    <t>Courage</t>
    <phoneticPr fontId="0" type="noConversion"/>
  </si>
  <si>
    <t>Colpa Tim</t>
    <phoneticPr fontId="0" type="noConversion"/>
  </si>
  <si>
    <t>Koster, Fabian</t>
  </si>
  <si>
    <t>Butin Bik Nathan</t>
    <phoneticPr fontId="0" type="noConversion"/>
  </si>
  <si>
    <t>As van Elisabeth</t>
    <phoneticPr fontId="0" type="noConversion"/>
  </si>
  <si>
    <t>Ritmeester, Damian</t>
    <phoneticPr fontId="0" type="noConversion"/>
  </si>
  <si>
    <t>Werf van der Tristan</t>
    <phoneticPr fontId="0" type="noConversion"/>
  </si>
  <si>
    <t>Reesink Houwe</t>
    <phoneticPr fontId="0" type="noConversion"/>
  </si>
  <si>
    <t>Heuven  v Stareling Bram</t>
    <phoneticPr fontId="0" type="noConversion"/>
  </si>
  <si>
    <t>Nelemans Sebastian</t>
    <phoneticPr fontId="0" type="noConversion"/>
  </si>
  <si>
    <t>114482</t>
    <phoneticPr fontId="0" type="noConversion"/>
  </si>
  <si>
    <t>La Prime</t>
    <phoneticPr fontId="0" type="noConversion"/>
  </si>
  <si>
    <t xml:space="preserve">Ristola Alex </t>
    <phoneticPr fontId="0" type="noConversion"/>
  </si>
  <si>
    <t>Pallas</t>
    <phoneticPr fontId="0" type="noConversion"/>
  </si>
  <si>
    <t>Ter Weer</t>
    <phoneticPr fontId="0" type="noConversion"/>
  </si>
  <si>
    <t>Oswin ten Brinke</t>
    <phoneticPr fontId="0" type="noConversion"/>
  </si>
  <si>
    <t>Heerenleed</t>
    <phoneticPr fontId="0" type="noConversion"/>
  </si>
  <si>
    <t>Floret</t>
    <phoneticPr fontId="0" type="noConversion"/>
  </si>
  <si>
    <t>Menno Maman</t>
    <phoneticPr fontId="0" type="noConversion"/>
  </si>
  <si>
    <t>La Prime</t>
    <phoneticPr fontId="0" type="noConversion"/>
  </si>
  <si>
    <t>Laurens Teuben</t>
    <phoneticPr fontId="0" type="noConversion"/>
  </si>
  <si>
    <t>Inneke Knape</t>
    <phoneticPr fontId="0" type="noConversion"/>
  </si>
  <si>
    <t>Georges v Heerde</t>
    <phoneticPr fontId="0" type="noConversion"/>
  </si>
  <si>
    <t>Henk Uiting</t>
    <phoneticPr fontId="0" type="noConversion"/>
  </si>
  <si>
    <t>Ermelo</t>
    <phoneticPr fontId="0" type="noConversion"/>
  </si>
  <si>
    <t>Theo Kloosterman</t>
    <phoneticPr fontId="0" type="noConversion"/>
  </si>
  <si>
    <t>Daascha Walker</t>
    <phoneticPr fontId="0" type="noConversion"/>
  </si>
  <si>
    <t>FCA</t>
    <phoneticPr fontId="0" type="noConversion"/>
  </si>
  <si>
    <t>Bleeker Alex</t>
    <phoneticPr fontId="33" type="noConversion"/>
  </si>
  <si>
    <t>114334</t>
    <phoneticPr fontId="33" type="noConversion"/>
  </si>
  <si>
    <t>Doorn, Martijn</t>
  </si>
  <si>
    <t>115444</t>
    <phoneticPr fontId="0" type="noConversion"/>
  </si>
  <si>
    <t>ja</t>
    <phoneticPr fontId="0" type="noConversion"/>
  </si>
  <si>
    <t>8e</t>
  </si>
  <si>
    <r>
      <t>Aantal partijen</t>
    </r>
    <r>
      <rPr>
        <sz val="8"/>
        <color indexed="48"/>
        <rFont val="Arial"/>
        <family val="2"/>
      </rPr>
      <t xml:space="preserve"> </t>
    </r>
  </si>
  <si>
    <t>Drenth Tristan</t>
    <phoneticPr fontId="0" type="noConversion"/>
  </si>
  <si>
    <t>Leeuwen, Pepijn van</t>
  </si>
  <si>
    <t>3 Musketiers</t>
    <phoneticPr fontId="0" type="noConversion"/>
  </si>
  <si>
    <t>SV Deventer</t>
    <phoneticPr fontId="0" type="noConversion"/>
  </si>
  <si>
    <t>Almere</t>
    <phoneticPr fontId="0" type="noConversion"/>
  </si>
  <si>
    <t>Post Arnout</t>
    <phoneticPr fontId="0" type="noConversion"/>
  </si>
  <si>
    <t>Ticheler, Jorn</t>
  </si>
  <si>
    <t>Goutziers, Kylie</t>
  </si>
  <si>
    <t>113839</t>
  </si>
  <si>
    <t>Voss Gregory</t>
  </si>
  <si>
    <t>Ede</t>
    <phoneticPr fontId="0" type="noConversion"/>
  </si>
  <si>
    <t>Pieper Jesse</t>
    <phoneticPr fontId="0" type="noConversion"/>
  </si>
  <si>
    <t>Elders Steven</t>
  </si>
  <si>
    <t>dec</t>
  </si>
  <si>
    <t>Teeseling van Liam</t>
  </si>
  <si>
    <t>Hengeveld Wouter</t>
  </si>
  <si>
    <t>Hamelers Giel</t>
  </si>
  <si>
    <t>10e</t>
  </si>
  <si>
    <t>Linden, Bas van der</t>
  </si>
  <si>
    <t>contr</t>
  </si>
  <si>
    <t>Actie</t>
  </si>
  <si>
    <t>Schaafsma Bote</t>
  </si>
  <si>
    <t>Lambooy Willem</t>
  </si>
  <si>
    <t>PSV</t>
    <phoneticPr fontId="0" type="noConversion"/>
  </si>
  <si>
    <t>Degen/Floret</t>
    <phoneticPr fontId="0" type="noConversion"/>
  </si>
  <si>
    <t>Deropement</t>
    <phoneticPr fontId="0" type="noConversion"/>
  </si>
  <si>
    <t>Fecunda Cadey</t>
    <phoneticPr fontId="0" type="noConversion"/>
  </si>
  <si>
    <t>114226</t>
    <phoneticPr fontId="0" type="noConversion"/>
  </si>
  <si>
    <t>112814</t>
    <phoneticPr fontId="0" type="noConversion"/>
  </si>
  <si>
    <t>ptn 2004/2011</t>
    <phoneticPr fontId="0" type="noConversion"/>
  </si>
  <si>
    <t>Aantal wedtr.</t>
    <phoneticPr fontId="0" type="noConversion"/>
  </si>
  <si>
    <t>Teuben Aurora</t>
    <phoneticPr fontId="0" type="noConversion"/>
  </si>
  <si>
    <t>Heerenleed</t>
    <phoneticPr fontId="0" type="noConversion"/>
  </si>
  <si>
    <t>Wolde de Nathan</t>
    <phoneticPr fontId="0" type="noConversion"/>
  </si>
  <si>
    <t>Hendriks Jorgie</t>
    <phoneticPr fontId="0" type="noConversion"/>
  </si>
  <si>
    <t>Pallos</t>
    <phoneticPr fontId="0" type="noConversion"/>
  </si>
  <si>
    <t>Duivenvoorde Glenn</t>
    <phoneticPr fontId="0" type="noConversion"/>
  </si>
  <si>
    <t>Kwarten Govert</t>
    <phoneticPr fontId="0" type="noConversion"/>
  </si>
  <si>
    <t>Bras de Fer</t>
    <phoneticPr fontId="0" type="noConversion"/>
  </si>
  <si>
    <t>Vermeulen, Olof</t>
  </si>
  <si>
    <t>Stolwijk Esmee</t>
    <phoneticPr fontId="0" type="noConversion"/>
  </si>
  <si>
    <t>114228</t>
    <phoneticPr fontId="0" type="noConversion"/>
  </si>
  <si>
    <t>SV Enkhuizen</t>
    <phoneticPr fontId="0" type="noConversion"/>
  </si>
  <si>
    <t>111707</t>
    <phoneticPr fontId="0" type="noConversion"/>
  </si>
  <si>
    <t>Vonk Barend</t>
    <phoneticPr fontId="0" type="noConversion"/>
  </si>
  <si>
    <t>ArgOss</t>
    <phoneticPr fontId="0" type="noConversion"/>
  </si>
  <si>
    <t>Gajapersad Joel</t>
    <phoneticPr fontId="0" type="noConversion"/>
  </si>
  <si>
    <t>Söhngen Manuel</t>
    <phoneticPr fontId="0" type="noConversion"/>
  </si>
  <si>
    <t>Beek, van David</t>
  </si>
  <si>
    <r>
      <t xml:space="preserve">GT </t>
    </r>
    <r>
      <rPr>
        <b/>
        <sz val="10"/>
        <color indexed="48"/>
        <rFont val="Arial"/>
        <family val="2"/>
      </rPr>
      <t/>
    </r>
  </si>
  <si>
    <t>Bruls Helene</t>
    <phoneticPr fontId="0" type="noConversion"/>
  </si>
  <si>
    <t>3 Musketiers</t>
    <phoneticPr fontId="0" type="noConversion"/>
  </si>
  <si>
    <t>Bruls Claire</t>
    <phoneticPr fontId="0" type="noConversion"/>
  </si>
  <si>
    <t>Verhoef Christiaan</t>
    <phoneticPr fontId="0" type="noConversion"/>
  </si>
  <si>
    <t>Zwart Diego de</t>
  </si>
  <si>
    <t>DSV</t>
  </si>
  <si>
    <t>nov</t>
  </si>
  <si>
    <t>Enderman, Emma</t>
  </si>
  <si>
    <t>Kluitenberg Martijn</t>
    <phoneticPr fontId="0" type="noConversion"/>
  </si>
  <si>
    <t>Peters, Sander</t>
  </si>
  <si>
    <t>totaal punten</t>
  </si>
  <si>
    <t>Aantal Partijen</t>
  </si>
  <si>
    <t>112528</t>
  </si>
  <si>
    <t>Luxardo Thomas</t>
  </si>
  <si>
    <t>Vrijbuiters</t>
    <phoneticPr fontId="0" type="noConversion"/>
  </si>
  <si>
    <t>Celie Jocy</t>
  </si>
  <si>
    <t>114924</t>
    <phoneticPr fontId="33" type="noConversion"/>
  </si>
  <si>
    <t>3 Musketiers</t>
    <phoneticPr fontId="0" type="noConversion"/>
  </si>
  <si>
    <t>Logmans Job</t>
  </si>
  <si>
    <t>Aantal partijen</t>
    <phoneticPr fontId="0" type="noConversion"/>
  </si>
  <si>
    <t>Hulleman Ryan</t>
  </si>
  <si>
    <t>114913</t>
  </si>
  <si>
    <t>Zegers Stuart</t>
  </si>
  <si>
    <t>Assmann Timothy</t>
  </si>
  <si>
    <t>Zeemacht</t>
    <phoneticPr fontId="0" type="noConversion"/>
  </si>
  <si>
    <t>Heesters, Dax</t>
  </si>
  <si>
    <t>114192</t>
  </si>
  <si>
    <t>113395</t>
  </si>
  <si>
    <t>Fromangé, Josquin</t>
  </si>
  <si>
    <t>?</t>
    <phoneticPr fontId="0" type="noConversion"/>
  </si>
  <si>
    <t>Yahouni, Nowry</t>
  </si>
  <si>
    <t>113827</t>
  </si>
  <si>
    <t>van Wendel de Joode Lars</t>
  </si>
  <si>
    <t>Klopman Tycho</t>
  </si>
  <si>
    <t>Endendijk Conesa, Enrique</t>
  </si>
  <si>
    <t>Endendijk Conesa, Sofia</t>
  </si>
  <si>
    <t>x</t>
    <phoneticPr fontId="33" type="noConversion"/>
  </si>
  <si>
    <t>Naam</t>
    <phoneticPr fontId="0" type="noConversion"/>
  </si>
  <si>
    <t>Baarn</t>
  </si>
  <si>
    <t>Ter Weer</t>
  </si>
  <si>
    <t>Ja</t>
    <phoneticPr fontId="0" type="noConversion"/>
  </si>
  <si>
    <t>Sjaak Dekker</t>
    <phoneticPr fontId="0" type="noConversion"/>
  </si>
  <si>
    <t>Ermelo</t>
    <phoneticPr fontId="0" type="noConversion"/>
  </si>
  <si>
    <t>Degen</t>
    <phoneticPr fontId="0" type="noConversion"/>
  </si>
  <si>
    <t>Sabel</t>
    <phoneticPr fontId="0" type="noConversion"/>
  </si>
  <si>
    <t>Yahouni Nouri</t>
    <phoneticPr fontId="0" type="noConversion"/>
  </si>
  <si>
    <t>Maarten van Veen</t>
    <phoneticPr fontId="0" type="noConversion"/>
  </si>
  <si>
    <t>Broersma Stan</t>
  </si>
  <si>
    <t>okt</t>
  </si>
  <si>
    <t>Wilbrink, Jelle</t>
  </si>
  <si>
    <t>Bresters Pepijn</t>
    <phoneticPr fontId="0" type="noConversion"/>
  </si>
  <si>
    <t>vorig</t>
  </si>
  <si>
    <t>113816</t>
    <phoneticPr fontId="33" type="noConversion"/>
  </si>
  <si>
    <t>Surtout</t>
    <phoneticPr fontId="33" type="noConversion"/>
  </si>
  <si>
    <t>Porthos</t>
    <phoneticPr fontId="0" type="noConversion"/>
  </si>
  <si>
    <t>leeftijd</t>
  </si>
  <si>
    <t>Wever Bo</t>
  </si>
  <si>
    <t>Drenth, Karsten</t>
  </si>
  <si>
    <t>114504</t>
  </si>
  <si>
    <t>RANA</t>
    <phoneticPr fontId="0" type="noConversion"/>
  </si>
  <si>
    <t>Lent</t>
    <phoneticPr fontId="0" type="noConversion"/>
  </si>
  <si>
    <t>3 Musketiers</t>
  </si>
  <si>
    <t>Rapier</t>
  </si>
  <si>
    <t>V</t>
  </si>
  <si>
    <t>Bessems, Joris</t>
  </si>
  <si>
    <t>Utrecht</t>
    <phoneticPr fontId="0" type="noConversion"/>
  </si>
  <si>
    <t>Olthof Lars</t>
  </si>
  <si>
    <t>Aantal schermers</t>
  </si>
  <si>
    <t>Hirasingh, Jay</t>
  </si>
  <si>
    <t>Berger, Pepijn</t>
  </si>
  <si>
    <t>FL 1994-2002</t>
    <phoneticPr fontId="0" type="noConversion"/>
  </si>
  <si>
    <t>Bouwman Leentje</t>
  </si>
  <si>
    <t>Verbeek David</t>
  </si>
  <si>
    <t>Erwin Kramer</t>
    <phoneticPr fontId="0" type="noConversion"/>
  </si>
  <si>
    <t>Plantinga, Henri</t>
  </si>
  <si>
    <t>115143</t>
  </si>
  <si>
    <t>113304</t>
  </si>
  <si>
    <t>Herraets Jasmijn</t>
    <phoneticPr fontId="0" type="noConversion"/>
  </si>
  <si>
    <t>Hulst van Mats</t>
  </si>
  <si>
    <t>Toussaint Zee</t>
  </si>
  <si>
    <t>?</t>
    <phoneticPr fontId="33" type="noConversion"/>
  </si>
  <si>
    <t>2e</t>
  </si>
  <si>
    <t>Bosscher Arnout</t>
  </si>
  <si>
    <t>Ja</t>
    <phoneticPr fontId="0" type="noConversion"/>
  </si>
  <si>
    <t>?</t>
    <phoneticPr fontId="0" type="noConversion"/>
  </si>
  <si>
    <t>?</t>
    <phoneticPr fontId="0" type="noConversion"/>
  </si>
  <si>
    <t>?</t>
    <phoneticPr fontId="0" type="noConversion"/>
  </si>
  <si>
    <t>Prometheus</t>
    <phoneticPr fontId="0" type="noConversion"/>
  </si>
  <si>
    <t>Prometheus</t>
    <phoneticPr fontId="0" type="noConversion"/>
  </si>
  <si>
    <t>Os de Man van Jochem</t>
    <phoneticPr fontId="0" type="noConversion"/>
  </si>
  <si>
    <t>Springer Cedric</t>
    <phoneticPr fontId="0" type="noConversion"/>
  </si>
  <si>
    <t>Goede Wouter</t>
    <phoneticPr fontId="0" type="noConversion"/>
  </si>
  <si>
    <t>Drie Musketiers</t>
  </si>
  <si>
    <t>jan</t>
  </si>
  <si>
    <t>PSV</t>
    <phoneticPr fontId="0" type="noConversion"/>
  </si>
  <si>
    <t>Aantal partijen</t>
  </si>
  <si>
    <t>Meer Bas van der</t>
  </si>
  <si>
    <t>Prometheus</t>
  </si>
  <si>
    <t>115527</t>
    <phoneticPr fontId="0" type="noConversion"/>
  </si>
  <si>
    <t>Rijnswou van Emma</t>
  </si>
  <si>
    <t>Vivas</t>
    <phoneticPr fontId="0" type="noConversion"/>
  </si>
  <si>
    <t>La Prime</t>
    <phoneticPr fontId="0" type="noConversion"/>
  </si>
  <si>
    <t>4 Musketiers</t>
  </si>
  <si>
    <t>Schwarz Nathan</t>
  </si>
  <si>
    <r>
      <t xml:space="preserve">GT </t>
    </r>
    <r>
      <rPr>
        <b/>
        <sz val="10"/>
        <color indexed="48"/>
        <rFont val="Arial"/>
        <family val="2"/>
      </rPr>
      <t xml:space="preserve">111  </t>
    </r>
    <r>
      <rPr>
        <b/>
        <sz val="10"/>
        <rFont val="Arial"/>
        <family val="2"/>
      </rPr>
      <t xml:space="preserve"> </t>
    </r>
  </si>
  <si>
    <r>
      <t>V</t>
    </r>
    <r>
      <rPr>
        <b/>
        <sz val="10"/>
        <color indexed="48"/>
        <rFont val="Arial"/>
        <family val="2"/>
      </rPr>
      <t>iii</t>
    </r>
  </si>
  <si>
    <t>Geraeds, Sjoerd</t>
  </si>
  <si>
    <t>Floret</t>
    <phoneticPr fontId="0" type="noConversion"/>
  </si>
  <si>
    <t>Jasper Mooren</t>
    <phoneticPr fontId="0" type="noConversion"/>
  </si>
  <si>
    <t>PSV</t>
    <phoneticPr fontId="0" type="noConversion"/>
  </si>
  <si>
    <t>Maryam Yazdani</t>
    <phoneticPr fontId="0" type="noConversion"/>
  </si>
  <si>
    <t>PSV / Portos</t>
    <phoneticPr fontId="0" type="noConversion"/>
  </si>
  <si>
    <t>Boudewijn Mooren</t>
    <phoneticPr fontId="0" type="noConversion"/>
  </si>
  <si>
    <t>Leo Sannen</t>
    <phoneticPr fontId="0" type="noConversion"/>
  </si>
  <si>
    <t>Rapier</t>
    <phoneticPr fontId="0" type="noConversion"/>
  </si>
  <si>
    <t>FCA</t>
    <phoneticPr fontId="0" type="noConversion"/>
  </si>
  <si>
    <t>Remie Krije</t>
    <phoneticPr fontId="0" type="noConversion"/>
  </si>
  <si>
    <t>Ugar, Birhan (rolstoel)</t>
  </si>
  <si>
    <t>Bras de Fer</t>
    <phoneticPr fontId="0" type="noConversion"/>
  </si>
  <si>
    <t>VIVAS</t>
    <phoneticPr fontId="0" type="noConversion"/>
  </si>
  <si>
    <t>FCA</t>
    <phoneticPr fontId="0" type="noConversion"/>
  </si>
  <si>
    <t>Kerskes Imar</t>
  </si>
  <si>
    <t>Vrijbuiters</t>
    <phoneticPr fontId="0" type="noConversion"/>
  </si>
  <si>
    <t>vorige punten</t>
  </si>
  <si>
    <t>KSC Koblenz</t>
    <phoneticPr fontId="33" type="noConversion"/>
  </si>
  <si>
    <t>PSV</t>
    <phoneticPr fontId="33" type="noConversion"/>
  </si>
  <si>
    <t>Surtout</t>
    <phoneticPr fontId="0" type="noConversion"/>
  </si>
  <si>
    <r>
      <t>Aantal partijen</t>
    </r>
    <r>
      <rPr>
        <sz val="8"/>
        <color indexed="48"/>
        <rFont val="Arial"/>
        <family val="2"/>
      </rPr>
      <t xml:space="preserve"> aaa</t>
    </r>
  </si>
  <si>
    <t>Veldwachter, Antonie</t>
    <phoneticPr fontId="0" type="noConversion"/>
  </si>
  <si>
    <t>Norel van Merel</t>
    <phoneticPr fontId="0" type="noConversion"/>
  </si>
  <si>
    <t>Fencing Ermelo</t>
    <phoneticPr fontId="0" type="noConversion"/>
  </si>
  <si>
    <t>FCA</t>
    <phoneticPr fontId="0" type="noConversion"/>
  </si>
  <si>
    <t>Leeuwen, Tumi van</t>
  </si>
  <si>
    <t>GT</t>
    <phoneticPr fontId="0" type="noConversion"/>
  </si>
  <si>
    <t>Kamp Leon</t>
  </si>
  <si>
    <t>Goubitz Rebekka</t>
    <phoneticPr fontId="0" type="noConversion"/>
  </si>
  <si>
    <t>Molenwijk Jeroen</t>
    <phoneticPr fontId="0" type="noConversion"/>
  </si>
  <si>
    <t>Sa/Fl/De</t>
    <phoneticPr fontId="0" type="noConversion"/>
  </si>
  <si>
    <t>3 Musketiers</t>
    <phoneticPr fontId="33" type="noConversion"/>
  </si>
  <si>
    <t>Jeroen Hustinx</t>
    <phoneticPr fontId="0" type="noConversion"/>
  </si>
  <si>
    <t>Vondeling Ab</t>
    <phoneticPr fontId="0" type="noConversion"/>
  </si>
  <si>
    <t>Haremaker Jasper</t>
  </si>
  <si>
    <t>Giesen Sebastiaan</t>
    <phoneticPr fontId="0" type="noConversion"/>
  </si>
  <si>
    <t>Pallos</t>
  </si>
  <si>
    <t>Bergh van den Eveline</t>
  </si>
  <si>
    <t>ptn 2004/2010</t>
  </si>
  <si>
    <t>elek</t>
  </si>
  <si>
    <t>Brinkhuis Lucas</t>
    <phoneticPr fontId="0" type="noConversion"/>
  </si>
  <si>
    <t>Adrian Bowner</t>
    <phoneticPr fontId="0" type="noConversion"/>
  </si>
  <si>
    <t>Jaap Veenenbos</t>
    <phoneticPr fontId="0" type="noConversion"/>
  </si>
  <si>
    <t>FCA</t>
    <phoneticPr fontId="0" type="noConversion"/>
  </si>
  <si>
    <t>Evers Justin</t>
    <phoneticPr fontId="33" type="noConversion"/>
  </si>
  <si>
    <t>Nicolette Tiedink</t>
    <phoneticPr fontId="0" type="noConversion"/>
  </si>
  <si>
    <t>Martin Ariaans</t>
    <phoneticPr fontId="0" type="noConversion"/>
  </si>
  <si>
    <t>Degen</t>
    <phoneticPr fontId="0" type="noConversion"/>
  </si>
  <si>
    <t>Ja</t>
    <phoneticPr fontId="0" type="noConversion"/>
  </si>
  <si>
    <t>Frits Hofstra</t>
    <phoneticPr fontId="0" type="noConversion"/>
  </si>
  <si>
    <t>Degen</t>
    <phoneticPr fontId="0" type="noConversion"/>
  </si>
  <si>
    <t>Nienke Groen</t>
    <phoneticPr fontId="0" type="noConversion"/>
  </si>
  <si>
    <t>Pellikaan, Tijn</t>
  </si>
  <si>
    <t>Frerejean, Milan</t>
  </si>
  <si>
    <t>Meeus, Mats</t>
  </si>
  <si>
    <t>Bergman Daan</t>
  </si>
  <si>
    <t>Scaramouche</t>
  </si>
  <si>
    <t>Mutsaert, Mathijs</t>
  </si>
  <si>
    <t>Achterhof, Fabe</t>
  </si>
  <si>
    <t>Creij van Danielle</t>
  </si>
  <si>
    <t>Alphen van Jonas</t>
  </si>
  <si>
    <t>La Rapiere</t>
    <phoneticPr fontId="0" type="noConversion"/>
  </si>
  <si>
    <t>Degen</t>
    <phoneticPr fontId="0" type="noConversion"/>
  </si>
  <si>
    <t>Iona Urseanu</t>
    <phoneticPr fontId="0" type="noConversion"/>
  </si>
  <si>
    <t>La Rapiere</t>
    <phoneticPr fontId="0" type="noConversion"/>
  </si>
  <si>
    <t>Floret</t>
    <phoneticPr fontId="0" type="noConversion"/>
  </si>
  <si>
    <t>Thijs Nix</t>
    <phoneticPr fontId="0" type="noConversion"/>
  </si>
  <si>
    <t>Pallas Breda</t>
    <phoneticPr fontId="0" type="noConversion"/>
  </si>
  <si>
    <t>Floret RS</t>
    <phoneticPr fontId="0" type="noConversion"/>
  </si>
  <si>
    <t>Marcel Geurts</t>
    <phoneticPr fontId="0" type="noConversion"/>
  </si>
  <si>
    <t>Hr Snaterse</t>
    <phoneticPr fontId="0" type="noConversion"/>
  </si>
  <si>
    <t>Putten</t>
    <phoneticPr fontId="0" type="noConversion"/>
  </si>
  <si>
    <t>Degen</t>
    <phoneticPr fontId="0" type="noConversion"/>
  </si>
  <si>
    <t>Katja Zewe</t>
    <phoneticPr fontId="0" type="noConversion"/>
  </si>
  <si>
    <t>Sjaak Dekker</t>
    <phoneticPr fontId="0" type="noConversion"/>
  </si>
  <si>
    <t>Ron van Loon</t>
    <phoneticPr fontId="0" type="noConversion"/>
  </si>
  <si>
    <t>ter Weer</t>
    <phoneticPr fontId="0" type="noConversion"/>
  </si>
  <si>
    <t>Floret elek</t>
    <phoneticPr fontId="0" type="noConversion"/>
  </si>
  <si>
    <t>Wilbrink Dorien</t>
  </si>
  <si>
    <t>sep</t>
  </si>
  <si>
    <t>113918</t>
  </si>
  <si>
    <t>Ja</t>
  </si>
  <si>
    <t>Porthos</t>
    <phoneticPr fontId="0" type="noConversion"/>
  </si>
  <si>
    <t>113835</t>
    <phoneticPr fontId="0" type="noConversion"/>
  </si>
  <si>
    <t>Menno Maman</t>
    <phoneticPr fontId="0" type="noConversion"/>
  </si>
  <si>
    <t>Petrelli Luca</t>
  </si>
  <si>
    <t xml:space="preserve">Kuster Aloys  </t>
  </si>
  <si>
    <t>Best</t>
    <phoneticPr fontId="0" type="noConversion"/>
  </si>
  <si>
    <t>Beau Geste</t>
    <phoneticPr fontId="0" type="noConversion"/>
  </si>
  <si>
    <t>RANA</t>
    <phoneticPr fontId="0" type="noConversion"/>
  </si>
  <si>
    <t>Courage</t>
    <phoneticPr fontId="0" type="noConversion"/>
  </si>
  <si>
    <t>La Prime</t>
    <phoneticPr fontId="0" type="noConversion"/>
  </si>
  <si>
    <t>Watjer Quinten</t>
    <phoneticPr fontId="0" type="noConversion"/>
  </si>
  <si>
    <t>Aantal partijen</t>
    <phoneticPr fontId="0" type="noConversion"/>
  </si>
  <si>
    <t>Bruins, Jerre</t>
  </si>
  <si>
    <t>Baker, Hans</t>
  </si>
  <si>
    <t>SV Porthos</t>
  </si>
  <si>
    <t>114788</t>
  </si>
  <si>
    <t>113508</t>
  </si>
  <si>
    <t>Bosgra Ivo</t>
    <phoneticPr fontId="0" type="noConversion"/>
  </si>
  <si>
    <t>Scaramouche</t>
    <phoneticPr fontId="0" type="noConversion"/>
  </si>
  <si>
    <t>fl</t>
    <phoneticPr fontId="0" type="noConversion"/>
  </si>
  <si>
    <t>Schuurman Devon</t>
    <phoneticPr fontId="33" type="noConversion"/>
  </si>
  <si>
    <t>??</t>
    <phoneticPr fontId="33" type="noConversion"/>
  </si>
  <si>
    <t>112182</t>
  </si>
  <si>
    <t>Gimbrere Alexander</t>
  </si>
  <si>
    <r>
      <t>Aantal partijen</t>
    </r>
    <r>
      <rPr>
        <sz val="10"/>
        <color indexed="48"/>
        <rFont val="Arial"/>
        <family val="2"/>
      </rPr>
      <t xml:space="preserve"> aaa</t>
    </r>
  </si>
  <si>
    <t>SV den Bosch</t>
    <phoneticPr fontId="0" type="noConversion"/>
  </si>
  <si>
    <t>Rana</t>
  </si>
  <si>
    <t>112819</t>
  </si>
  <si>
    <t>Surtout</t>
  </si>
  <si>
    <t>Wolters Pepijn</t>
  </si>
  <si>
    <t>Vereniging</t>
    <phoneticPr fontId="0" type="noConversion"/>
  </si>
  <si>
    <t>wapen</t>
    <phoneticPr fontId="0" type="noConversion"/>
  </si>
  <si>
    <t>totaal</t>
    <phoneticPr fontId="0" type="noConversion"/>
  </si>
  <si>
    <t>Lars Kramer</t>
    <phoneticPr fontId="0" type="noConversion"/>
  </si>
  <si>
    <t>Pallas</t>
    <phoneticPr fontId="0" type="noConversion"/>
  </si>
  <si>
    <t>113923</t>
  </si>
  <si>
    <t>aantal</t>
    <phoneticPr fontId="0" type="noConversion"/>
  </si>
  <si>
    <t>2e</t>
    <phoneticPr fontId="0" type="noConversion"/>
  </si>
  <si>
    <t>Andre Olthof</t>
    <phoneticPr fontId="0" type="noConversion"/>
  </si>
  <si>
    <t>Roderick v Dorst</t>
    <phoneticPr fontId="0" type="noConversion"/>
  </si>
  <si>
    <t>Andre vd Kuit</t>
    <phoneticPr fontId="0" type="noConversion"/>
  </si>
  <si>
    <t>Vrijbuiters</t>
    <phoneticPr fontId="0" type="noConversion"/>
  </si>
  <si>
    <t>Degen/floret</t>
    <phoneticPr fontId="0" type="noConversion"/>
  </si>
  <si>
    <t>Wernik, Jelle</t>
  </si>
  <si>
    <t xml:space="preserve"> </t>
    <phoneticPr fontId="0" type="noConversion"/>
  </si>
  <si>
    <t>Naam</t>
    <phoneticPr fontId="0" type="noConversion"/>
  </si>
  <si>
    <t>114227</t>
    <phoneticPr fontId="0" type="noConversion"/>
  </si>
  <si>
    <t>Zouwen van der Olivier</t>
    <phoneticPr fontId="0" type="noConversion"/>
  </si>
  <si>
    <t>113397</t>
    <phoneticPr fontId="0" type="noConversion"/>
  </si>
  <si>
    <t>113399</t>
    <phoneticPr fontId="0" type="noConversion"/>
  </si>
  <si>
    <t>fl/sa/de</t>
    <phoneticPr fontId="0" type="noConversion"/>
  </si>
  <si>
    <t>Pallos</t>
    <phoneticPr fontId="0" type="noConversion"/>
  </si>
  <si>
    <t>Sa</t>
    <phoneticPr fontId="0" type="noConversion"/>
  </si>
  <si>
    <t>Margot Helsper</t>
    <phoneticPr fontId="0" type="noConversion"/>
  </si>
  <si>
    <t>Pallos</t>
    <phoneticPr fontId="0" type="noConversion"/>
  </si>
  <si>
    <t xml:space="preserve">Floret </t>
    <phoneticPr fontId="0" type="noConversion"/>
  </si>
  <si>
    <t>Irma de Ridder</t>
    <phoneticPr fontId="0" type="noConversion"/>
  </si>
  <si>
    <t>sa/fl/de</t>
    <phoneticPr fontId="0" type="noConversion"/>
  </si>
  <si>
    <t>Adrian Skiba</t>
    <phoneticPr fontId="0" type="noConversion"/>
  </si>
  <si>
    <t>PSV</t>
    <phoneticPr fontId="0" type="noConversion"/>
  </si>
  <si>
    <t>Arno Bosscher</t>
    <phoneticPr fontId="0" type="noConversion"/>
  </si>
  <si>
    <t>FCA</t>
    <phoneticPr fontId="0" type="noConversion"/>
  </si>
  <si>
    <t>Degen</t>
    <phoneticPr fontId="0" type="noConversion"/>
  </si>
  <si>
    <t>FCA</t>
    <phoneticPr fontId="0" type="noConversion"/>
  </si>
  <si>
    <t>Degen</t>
    <phoneticPr fontId="0" type="noConversion"/>
  </si>
  <si>
    <t>Broersma</t>
    <phoneticPr fontId="0" type="noConversion"/>
  </si>
  <si>
    <t>Eric Sluiman</t>
    <phoneticPr fontId="0" type="noConversion"/>
  </si>
  <si>
    <t>FCA</t>
    <phoneticPr fontId="0" type="noConversion"/>
  </si>
  <si>
    <t>Degen</t>
    <phoneticPr fontId="0" type="noConversion"/>
  </si>
  <si>
    <t>Chris Jelders</t>
    <phoneticPr fontId="0" type="noConversion"/>
  </si>
  <si>
    <t>Porthos</t>
    <phoneticPr fontId="33" type="noConversion"/>
  </si>
  <si>
    <t>Klooster van der Dennis</t>
    <phoneticPr fontId="0" type="noConversion"/>
  </si>
  <si>
    <t>Bemmel van Jeno</t>
  </si>
  <si>
    <t>114509</t>
  </si>
  <si>
    <t>Knetemann Boaz</t>
  </si>
  <si>
    <t>niveau</t>
    <phoneticPr fontId="0" type="noConversion"/>
  </si>
  <si>
    <t xml:space="preserve">Clubscheids </t>
    <phoneticPr fontId="0" type="noConversion"/>
  </si>
  <si>
    <t>Ja</t>
    <phoneticPr fontId="0" type="noConversion"/>
  </si>
  <si>
    <t>Meulen van der  Demi</t>
    <phoneticPr fontId="0" type="noConversion"/>
  </si>
  <si>
    <t>Claessens Floris</t>
    <phoneticPr fontId="0" type="noConversion"/>
  </si>
  <si>
    <t>x</t>
    <phoneticPr fontId="0" type="noConversion"/>
  </si>
  <si>
    <t>x</t>
    <phoneticPr fontId="0" type="noConversion"/>
  </si>
  <si>
    <t>Gorssel</t>
    <phoneticPr fontId="0" type="noConversion"/>
  </si>
  <si>
    <t>Surtout</t>
    <phoneticPr fontId="0" type="noConversion"/>
  </si>
  <si>
    <t>degen</t>
    <phoneticPr fontId="0" type="noConversion"/>
  </si>
  <si>
    <t xml:space="preserve">Graca, Ruben da </t>
  </si>
  <si>
    <t>114903</t>
  </si>
  <si>
    <t>Richard Abbink</t>
    <phoneticPr fontId="0" type="noConversion"/>
  </si>
  <si>
    <t>Goutziers, Alicia</t>
  </si>
  <si>
    <t>Scaramouche</t>
    <phoneticPr fontId="0" type="noConversion"/>
  </si>
  <si>
    <t>Weits Reimer</t>
  </si>
  <si>
    <t>PSV</t>
  </si>
  <si>
    <t>Grootnuelend, Lars</t>
  </si>
  <si>
    <t>Blij, Alex</t>
  </si>
  <si>
    <t>Montulet, Guy</t>
  </si>
  <si>
    <t>Kiepe, Mark</t>
  </si>
  <si>
    <t>Haastrecht, Robin</t>
  </si>
  <si>
    <t>Wassenaar, Stijn</t>
  </si>
  <si>
    <t>Witting Joey</t>
  </si>
  <si>
    <t>Bierman, Simon</t>
  </si>
  <si>
    <t>Wagenmans, Mikke</t>
  </si>
  <si>
    <t>Hakem, Sam</t>
  </si>
  <si>
    <t>Hofenk, Tom</t>
  </si>
  <si>
    <t>Kraan Max</t>
    <phoneticPr fontId="0" type="noConversion"/>
  </si>
  <si>
    <t>feb</t>
  </si>
  <si>
    <t>apr</t>
  </si>
  <si>
    <t>GT</t>
  </si>
  <si>
    <t>Abbink Daniel</t>
  </si>
  <si>
    <t>Gelderblom, Sylvester</t>
  </si>
  <si>
    <t>V</t>
    <phoneticPr fontId="0" type="noConversion"/>
  </si>
  <si>
    <t>Vereniging</t>
  </si>
  <si>
    <t>Hoevenaars</t>
    <phoneticPr fontId="0" type="noConversion"/>
  </si>
  <si>
    <t>Claassen Boran</t>
    <phoneticPr fontId="0" type="noConversion"/>
  </si>
  <si>
    <t>Sabel/Floret</t>
    <phoneticPr fontId="0" type="noConversion"/>
  </si>
  <si>
    <t>Mieke de Graaf</t>
    <phoneticPr fontId="0" type="noConversion"/>
  </si>
  <si>
    <t>floret</t>
    <phoneticPr fontId="0" type="noConversion"/>
  </si>
  <si>
    <t>FCA</t>
    <phoneticPr fontId="0" type="noConversion"/>
  </si>
  <si>
    <t>FCA</t>
    <phoneticPr fontId="0" type="noConversion"/>
  </si>
  <si>
    <t>Ron Celie</t>
    <phoneticPr fontId="0" type="noConversion"/>
  </si>
  <si>
    <t>Degen</t>
    <phoneticPr fontId="0" type="noConversion"/>
  </si>
  <si>
    <t>Ja</t>
    <phoneticPr fontId="0" type="noConversion"/>
  </si>
  <si>
    <t>Stefan Willard</t>
    <phoneticPr fontId="0" type="noConversion"/>
  </si>
  <si>
    <t>Eric Bel</t>
    <phoneticPr fontId="0" type="noConversion"/>
  </si>
  <si>
    <t>sa/fl/de/rs</t>
    <phoneticPr fontId="0" type="noConversion"/>
  </si>
  <si>
    <t>Edwin Thijssen</t>
    <phoneticPr fontId="0" type="noConversion"/>
  </si>
  <si>
    <t>Degen</t>
    <phoneticPr fontId="0" type="noConversion"/>
  </si>
  <si>
    <t>Michiel Uit de Haag</t>
    <phoneticPr fontId="0" type="noConversion"/>
  </si>
  <si>
    <t>Inge Compter</t>
    <phoneticPr fontId="0" type="noConversion"/>
  </si>
  <si>
    <t>La Rapiere</t>
    <phoneticPr fontId="0" type="noConversion"/>
  </si>
  <si>
    <t>Niels de Graaf</t>
    <phoneticPr fontId="0" type="noConversion"/>
  </si>
  <si>
    <t>Aafje Huitema</t>
    <phoneticPr fontId="0" type="noConversion"/>
  </si>
  <si>
    <t>DEGEN</t>
    <phoneticPr fontId="0" type="noConversion"/>
  </si>
  <si>
    <t>K.SEWBER</t>
    <phoneticPr fontId="0" type="noConversion"/>
  </si>
  <si>
    <t>Degen</t>
    <phoneticPr fontId="0" type="noConversion"/>
  </si>
  <si>
    <t>Henk van Soest</t>
    <phoneticPr fontId="0" type="noConversion"/>
  </si>
  <si>
    <t>Margreet Snaterse</t>
    <phoneticPr fontId="0" type="noConversion"/>
  </si>
  <si>
    <t>Margreet Snaterse</t>
    <phoneticPr fontId="0" type="noConversion"/>
  </si>
  <si>
    <t>Georges Derop</t>
    <phoneticPr fontId="0" type="noConversion"/>
  </si>
  <si>
    <t>Martine Bos</t>
    <phoneticPr fontId="0" type="noConversion"/>
  </si>
  <si>
    <t>Mattijs Bos</t>
    <phoneticPr fontId="0" type="noConversion"/>
  </si>
  <si>
    <t>Bruggeman</t>
    <phoneticPr fontId="0" type="noConversion"/>
  </si>
  <si>
    <t>Deventer</t>
    <phoneticPr fontId="0" type="noConversion"/>
  </si>
  <si>
    <t>Jaap Wassink</t>
    <phoneticPr fontId="0" type="noConversion"/>
  </si>
  <si>
    <t>Maman Menno</t>
  </si>
  <si>
    <t>Blom Nick</t>
  </si>
  <si>
    <t>Aantal partijen</t>
    <phoneticPr fontId="0" type="noConversion"/>
  </si>
  <si>
    <t>FCA</t>
  </si>
  <si>
    <t>aantal partijen</t>
  </si>
  <si>
    <t>La Prime</t>
    <phoneticPr fontId="0" type="noConversion"/>
  </si>
  <si>
    <t>floret</t>
    <phoneticPr fontId="0" type="noConversion"/>
  </si>
  <si>
    <t>Lange de  Sannemarije</t>
  </si>
  <si>
    <t>jun</t>
  </si>
  <si>
    <t>Does vd Christiaan</t>
    <phoneticPr fontId="0" type="noConversion"/>
  </si>
  <si>
    <t>Desperado</t>
    <phoneticPr fontId="0" type="noConversion"/>
  </si>
  <si>
    <t>Willemsen Lars</t>
  </si>
  <si>
    <t>Elskamp Eren</t>
    <phoneticPr fontId="0" type="noConversion"/>
  </si>
  <si>
    <t>Apeldoorn</t>
  </si>
  <si>
    <t>Freek v Teeseling</t>
    <phoneticPr fontId="0" type="noConversion"/>
  </si>
  <si>
    <t>Hengeveld Martijn</t>
    <phoneticPr fontId="0" type="noConversion"/>
  </si>
  <si>
    <t>Witmer Giel</t>
  </si>
  <si>
    <t>Punten</t>
    <phoneticPr fontId="0" type="noConversion"/>
  </si>
  <si>
    <t>3 Musketiers</t>
    <phoneticPr fontId="0" type="noConversion"/>
  </si>
  <si>
    <t>Lienen Yannick van</t>
  </si>
  <si>
    <t>113390</t>
    <phoneticPr fontId="0" type="noConversion"/>
  </si>
  <si>
    <t>Hart, Indigo 't</t>
  </si>
  <si>
    <t>112842</t>
  </si>
  <si>
    <t>Jamanika Rowan</t>
  </si>
  <si>
    <t>113074</t>
  </si>
  <si>
    <t>Vries de Oscar</t>
  </si>
  <si>
    <t>Kaagman, Sjors</t>
  </si>
  <si>
    <t>114229</t>
  </si>
  <si>
    <t>SV Enkhuizen</t>
  </si>
  <si>
    <t>Stolwijk Lotte</t>
    <phoneticPr fontId="0" type="noConversion"/>
  </si>
  <si>
    <t>Aantal wedst.</t>
  </si>
  <si>
    <t>Attema Herre</t>
    <phoneticPr fontId="0" type="noConversion"/>
  </si>
  <si>
    <t>PSV</t>
    <phoneticPr fontId="0" type="noConversion"/>
  </si>
  <si>
    <t>Eddy Butin Bik</t>
    <phoneticPr fontId="0" type="noConversion"/>
  </si>
  <si>
    <t>115142</t>
  </si>
  <si>
    <t>Rapier</t>
    <phoneticPr fontId="33" type="noConversion"/>
  </si>
  <si>
    <t>Leon Pijnappel</t>
    <phoneticPr fontId="0" type="noConversion"/>
  </si>
  <si>
    <t>sa/fl/de</t>
    <phoneticPr fontId="0" type="noConversion"/>
  </si>
  <si>
    <t>Rolf Mank</t>
    <phoneticPr fontId="0" type="noConversion"/>
  </si>
  <si>
    <t xml:space="preserve">Niese Sarel </t>
  </si>
  <si>
    <t>Kiers Joshua</t>
  </si>
  <si>
    <t>113833</t>
  </si>
  <si>
    <t>Gloudemans, Jules</t>
  </si>
  <si>
    <t>Dwarkasing Thomas</t>
    <phoneticPr fontId="0" type="noConversion"/>
  </si>
  <si>
    <t>RANA</t>
  </si>
  <si>
    <t>Geurts, Freek</t>
  </si>
  <si>
    <t>FCA</t>
    <phoneticPr fontId="0" type="noConversion"/>
  </si>
  <si>
    <t>Axel Hartog</t>
    <phoneticPr fontId="0" type="noConversion"/>
  </si>
  <si>
    <t>Porthos</t>
    <phoneticPr fontId="0" type="noConversion"/>
  </si>
  <si>
    <t>Sa/fl</t>
    <phoneticPr fontId="0" type="noConversion"/>
  </si>
  <si>
    <t>Harderwijk</t>
    <phoneticPr fontId="0" type="noConversion"/>
  </si>
  <si>
    <t>Jacob Jongejans</t>
    <phoneticPr fontId="0" type="noConversion"/>
  </si>
  <si>
    <t>Zeemacht</t>
    <phoneticPr fontId="0" type="noConversion"/>
  </si>
  <si>
    <t>Degen</t>
    <phoneticPr fontId="0" type="noConversion"/>
  </si>
  <si>
    <t>Pallas Breda</t>
    <phoneticPr fontId="0" type="noConversion"/>
  </si>
  <si>
    <t>Floret</t>
    <phoneticPr fontId="0" type="noConversion"/>
  </si>
  <si>
    <t>Joel Gajapersad</t>
    <phoneticPr fontId="0" type="noConversion"/>
  </si>
  <si>
    <t>Pallas Breda</t>
    <phoneticPr fontId="0" type="noConversion"/>
  </si>
  <si>
    <t>Floret elek</t>
    <phoneticPr fontId="0" type="noConversion"/>
  </si>
  <si>
    <t>Teun Plantinga</t>
    <phoneticPr fontId="0" type="noConversion"/>
  </si>
  <si>
    <t>Prometheus</t>
    <phoneticPr fontId="0" type="noConversion"/>
  </si>
  <si>
    <t>Sabel</t>
    <phoneticPr fontId="0" type="noConversion"/>
  </si>
  <si>
    <t>Axel Hartog</t>
    <phoneticPr fontId="0" type="noConversion"/>
  </si>
  <si>
    <t>Pallos</t>
    <phoneticPr fontId="0" type="noConversion"/>
  </si>
  <si>
    <t>Brinkhuis</t>
    <phoneticPr fontId="0" type="noConversion"/>
  </si>
  <si>
    <t>Wijshake</t>
    <phoneticPr fontId="0" type="noConversion"/>
  </si>
  <si>
    <t>Niels Hoevelaken</t>
    <phoneticPr fontId="0" type="noConversion"/>
  </si>
  <si>
    <t>DSV</t>
    <phoneticPr fontId="0" type="noConversion"/>
  </si>
  <si>
    <t>Arden Ottevanger</t>
    <phoneticPr fontId="0" type="noConversion"/>
  </si>
  <si>
    <t>Enkhuizen</t>
    <phoneticPr fontId="0" type="noConversion"/>
  </si>
  <si>
    <t>Ger Ottevanger</t>
    <phoneticPr fontId="0" type="noConversion"/>
  </si>
  <si>
    <t>Fl/De</t>
    <phoneticPr fontId="0" type="noConversion"/>
  </si>
  <si>
    <t>113762</t>
  </si>
  <si>
    <t>113849</t>
  </si>
  <si>
    <t>PSV</t>
    <phoneticPr fontId="0" type="noConversion"/>
  </si>
  <si>
    <t>Duivenvoorden Faye</t>
    <phoneticPr fontId="0" type="noConversion"/>
  </si>
  <si>
    <t>Zewe Maxim</t>
  </si>
  <si>
    <t>Wassink Daan</t>
  </si>
  <si>
    <t>Surtout</t>
    <phoneticPr fontId="0" type="noConversion"/>
  </si>
  <si>
    <t>Weeren van Jos</t>
    <phoneticPr fontId="0" type="noConversion"/>
  </si>
  <si>
    <t>Jong de Aize</t>
    <phoneticPr fontId="0" type="noConversion"/>
  </si>
  <si>
    <t>Trefpunt</t>
  </si>
  <si>
    <t>Hijmans, Frank</t>
  </si>
  <si>
    <t>Wiekel, Rein</t>
  </si>
  <si>
    <t>3 Musketiers</t>
    <phoneticPr fontId="0" type="noConversion"/>
  </si>
  <si>
    <t>SA 1994-2002</t>
    <phoneticPr fontId="0" type="noConversion"/>
  </si>
  <si>
    <t>SA 2003-2008</t>
    <phoneticPr fontId="0" type="noConversion"/>
  </si>
  <si>
    <t>Herraets Rosa</t>
    <phoneticPr fontId="0" type="noConversion"/>
  </si>
  <si>
    <t>Saizonou Senami</t>
    <phoneticPr fontId="0" type="noConversion"/>
  </si>
  <si>
    <t>Liesendahl Nathan</t>
    <phoneticPr fontId="0" type="noConversion"/>
  </si>
  <si>
    <t>Bohmer Kynan</t>
  </si>
  <si>
    <t>Koster, Tessa</t>
  </si>
  <si>
    <t>x</t>
  </si>
  <si>
    <t>Leeftijd</t>
  </si>
  <si>
    <t>Kerskes Malika</t>
  </si>
  <si>
    <t>1e</t>
  </si>
  <si>
    <t>Biemans, Maarten</t>
  </si>
  <si>
    <t>Schouten Sven</t>
  </si>
  <si>
    <t>112466</t>
  </si>
  <si>
    <t>Veer van der Thomas</t>
  </si>
  <si>
    <t>Breure, Daniel</t>
  </si>
  <si>
    <t>Mohammadian Samuel</t>
  </si>
  <si>
    <t>Stefan Harremaker</t>
    <phoneticPr fontId="0" type="noConversion"/>
  </si>
  <si>
    <t>SV Putten</t>
  </si>
  <si>
    <t>floret</t>
    <phoneticPr fontId="0" type="noConversion"/>
  </si>
  <si>
    <t>Snaterse, Jelle</t>
  </si>
  <si>
    <t>Lenderink, Raul</t>
  </si>
  <si>
    <t>mrt</t>
  </si>
  <si>
    <t>mei</t>
  </si>
  <si>
    <t>Helster, Charlotte</t>
  </si>
  <si>
    <t>Dirk Jan Bouwman</t>
    <phoneticPr fontId="0" type="noConversion"/>
  </si>
  <si>
    <t>Blanken Michiel</t>
  </si>
  <si>
    <t>Das Joris</t>
  </si>
  <si>
    <t>AEW</t>
    <phoneticPr fontId="0" type="noConversion"/>
  </si>
  <si>
    <t>Timmermans, Kylian</t>
  </si>
  <si>
    <t>FL 2003-2008</t>
    <phoneticPr fontId="0" type="noConversion"/>
  </si>
  <si>
    <t>Uitgeschreven</t>
  </si>
  <si>
    <t>Rompa Teun</t>
  </si>
  <si>
    <t>Beau Geste</t>
  </si>
  <si>
    <t>Rapier</t>
    <phoneticPr fontId="0" type="noConversion"/>
  </si>
  <si>
    <t>La Prime</t>
  </si>
  <si>
    <t>Iban Meereboer</t>
    <phoneticPr fontId="0" type="noConversion"/>
  </si>
  <si>
    <t>Vic Hartog</t>
    <phoneticPr fontId="0" type="noConversion"/>
  </si>
  <si>
    <t>3 Musketiers</t>
    <phoneticPr fontId="0" type="noConversion"/>
  </si>
  <si>
    <t>Degen</t>
    <phoneticPr fontId="0" type="noConversion"/>
  </si>
  <si>
    <t>Degen</t>
    <phoneticPr fontId="0" type="noConversion"/>
  </si>
  <si>
    <t>Gerrit Beekhuizen</t>
    <phoneticPr fontId="0" type="noConversion"/>
  </si>
  <si>
    <t>Bouke Kanaar</t>
    <phoneticPr fontId="0" type="noConversion"/>
  </si>
  <si>
    <t>Rik Thijssen</t>
    <phoneticPr fontId="0" type="noConversion"/>
  </si>
  <si>
    <t>sabel</t>
    <phoneticPr fontId="0" type="noConversion"/>
  </si>
  <si>
    <t>Mattijs Bonefaas</t>
    <phoneticPr fontId="0" type="noConversion"/>
  </si>
  <si>
    <t>Trefpunt</t>
    <phoneticPr fontId="0" type="noConversion"/>
  </si>
  <si>
    <t xml:space="preserve">Floret </t>
    <phoneticPr fontId="0" type="noConversion"/>
  </si>
  <si>
    <t>Trefpunt</t>
    <phoneticPr fontId="0" type="noConversion"/>
  </si>
  <si>
    <t>Floret/sabel</t>
    <phoneticPr fontId="0" type="noConversion"/>
  </si>
  <si>
    <t>Ronald Overgoor</t>
    <phoneticPr fontId="0" type="noConversion"/>
  </si>
  <si>
    <t>Sabel</t>
    <phoneticPr fontId="0" type="noConversion"/>
  </si>
  <si>
    <t>Charissa Overgoor</t>
    <phoneticPr fontId="0" type="noConversion"/>
  </si>
  <si>
    <t>Arden Ottevanger</t>
    <phoneticPr fontId="0" type="noConversion"/>
  </si>
  <si>
    <t>Enkhuizen</t>
    <phoneticPr fontId="0" type="noConversion"/>
  </si>
  <si>
    <t>floret</t>
    <phoneticPr fontId="0" type="noConversion"/>
  </si>
  <si>
    <t>Tilburg</t>
    <phoneticPr fontId="0" type="noConversion"/>
  </si>
  <si>
    <t>Desperado</t>
    <phoneticPr fontId="0" type="noConversion"/>
  </si>
  <si>
    <t>Bolhaar, Thijs</t>
  </si>
  <si>
    <t>Bolhaar, Chris</t>
  </si>
  <si>
    <t>Brouwer, Jules</t>
  </si>
  <si>
    <t>113586</t>
  </si>
  <si>
    <t>AEW</t>
  </si>
  <si>
    <t>Buhr Sören</t>
    <phoneticPr fontId="33" type="noConversion"/>
  </si>
  <si>
    <t>KSC Koblenz</t>
    <phoneticPr fontId="33" type="noConversion"/>
  </si>
  <si>
    <t>Hendriks, Jasper</t>
    <phoneticPr fontId="0" type="noConversion"/>
  </si>
  <si>
    <t>Sluiman Matheus</t>
  </si>
  <si>
    <t>Drent Thomas</t>
  </si>
  <si>
    <t>Janssen Wessel</t>
  </si>
  <si>
    <t>FCA</t>
    <phoneticPr fontId="0" type="noConversion"/>
  </si>
  <si>
    <t>Driessen Alexander</t>
  </si>
  <si>
    <t>Pit Yannick</t>
  </si>
  <si>
    <t>Courage</t>
  </si>
  <si>
    <t>Bouten Pien</t>
  </si>
  <si>
    <t>Gringhuis, Emma</t>
  </si>
  <si>
    <t>Delden van Pepijn</t>
  </si>
  <si>
    <t>Bekker, Stijn</t>
  </si>
  <si>
    <t>SV Deventer</t>
  </si>
  <si>
    <t>la Prime</t>
  </si>
  <si>
    <t>7e</t>
  </si>
  <si>
    <t>Vrijbuiters</t>
    <phoneticPr fontId="0" type="noConversion"/>
  </si>
  <si>
    <t>Visser Donné</t>
  </si>
  <si>
    <t>5e</t>
  </si>
  <si>
    <t>4e</t>
  </si>
  <si>
    <t>3e</t>
  </si>
  <si>
    <t>Brascamp Ella</t>
  </si>
  <si>
    <t>Buitenhuis Janessa</t>
  </si>
  <si>
    <t>3 Musketiers</t>
    <phoneticPr fontId="0" type="noConversion"/>
  </si>
  <si>
    <t>Emile Wojcik</t>
    <phoneticPr fontId="0" type="noConversion"/>
  </si>
  <si>
    <t>Vermeulen Floris</t>
    <phoneticPr fontId="0" type="noConversion"/>
  </si>
  <si>
    <t>Vrijbuiters</t>
  </si>
  <si>
    <t>Westerhof Ruby</t>
  </si>
  <si>
    <t>3 musketiers</t>
  </si>
  <si>
    <t>Stam Ocean</t>
  </si>
  <si>
    <t>Heerenleed</t>
  </si>
  <si>
    <t>Dekker Tristan</t>
  </si>
  <si>
    <t>gemiddeld</t>
  </si>
  <si>
    <t>Mulder Joerie</t>
  </si>
  <si>
    <t>9e</t>
  </si>
  <si>
    <t>6e</t>
  </si>
  <si>
    <t>Haringa, Sanne</t>
  </si>
  <si>
    <t>Peeters, Nathan</t>
    <phoneticPr fontId="0" type="noConversion"/>
  </si>
  <si>
    <t>Floret</t>
    <phoneticPr fontId="0" type="noConversion"/>
  </si>
  <si>
    <t>Stoppelburg</t>
    <phoneticPr fontId="0" type="noConversion"/>
  </si>
  <si>
    <t>Hugo Jan Dulfer</t>
    <phoneticPr fontId="0" type="noConversion"/>
  </si>
  <si>
    <t>Ruud van Rey</t>
    <phoneticPr fontId="0" type="noConversion"/>
  </si>
  <si>
    <t>Sabel</t>
    <phoneticPr fontId="0" type="noConversion"/>
  </si>
  <si>
    <t>Henri Faber</t>
    <phoneticPr fontId="0" type="noConversion"/>
  </si>
  <si>
    <t>Christian Jansen</t>
    <phoneticPr fontId="0" type="noConversion"/>
  </si>
  <si>
    <t>den Bosch</t>
    <phoneticPr fontId="0" type="noConversion"/>
  </si>
  <si>
    <t>Debra van Lem</t>
    <phoneticPr fontId="0" type="noConversion"/>
  </si>
  <si>
    <t>D'Artagnan</t>
    <phoneticPr fontId="0" type="noConversion"/>
  </si>
  <si>
    <t>Bas Holweg</t>
    <phoneticPr fontId="0" type="noConversion"/>
  </si>
  <si>
    <t>Deropement</t>
    <phoneticPr fontId="0" type="noConversion"/>
  </si>
  <si>
    <t>Sie, Skyler</t>
  </si>
  <si>
    <t>Bouten Janneke</t>
  </si>
  <si>
    <t>totaal</t>
  </si>
  <si>
    <t>Hoevenaars, Jari</t>
  </si>
  <si>
    <r>
      <t>GT</t>
    </r>
    <r>
      <rPr>
        <b/>
        <sz val="10"/>
        <rFont val="Arial"/>
        <family val="2"/>
      </rPr>
      <t xml:space="preserve"> </t>
    </r>
  </si>
  <si>
    <t>Timmermans, Nina</t>
  </si>
  <si>
    <t>Steton Tanja</t>
  </si>
  <si>
    <t>Gielen Mick</t>
  </si>
  <si>
    <t>Fransman Tim</t>
  </si>
  <si>
    <t>Juillard Sarah</t>
    <phoneticPr fontId="0" type="noConversion"/>
  </si>
  <si>
    <t>Hart, David 't</t>
  </si>
  <si>
    <t>Groot de Joep</t>
    <phoneticPr fontId="0" type="noConversion"/>
  </si>
  <si>
    <t>Soest van Wouter</t>
  </si>
  <si>
    <t>Berkel van Falk</t>
  </si>
  <si>
    <t>Geboren</t>
  </si>
  <si>
    <t>ptn 2004/2011</t>
    <phoneticPr fontId="0" type="noConversion"/>
  </si>
  <si>
    <t>Rob</t>
  </si>
  <si>
    <t>Sahanaja, Joshua</t>
  </si>
  <si>
    <t>Mogensen, Nikolai</t>
  </si>
  <si>
    <t>Corba Thomas</t>
  </si>
  <si>
    <t>Selten Pepijn van</t>
  </si>
  <si>
    <t>Rick Theijssen</t>
    <phoneticPr fontId="0" type="noConversion"/>
  </si>
  <si>
    <t>Antoinette Hofman</t>
    <phoneticPr fontId="0" type="noConversion"/>
  </si>
  <si>
    <t>Bjorn Blaas</t>
    <phoneticPr fontId="0" type="noConversion"/>
  </si>
  <si>
    <t>Degen/sabel</t>
    <phoneticPr fontId="0" type="noConversion"/>
  </si>
  <si>
    <t>Floor Verdouw</t>
    <phoneticPr fontId="0" type="noConversion"/>
  </si>
  <si>
    <t>Hans Woltjes</t>
    <phoneticPr fontId="0" type="noConversion"/>
  </si>
  <si>
    <t>Molenwijk</t>
    <phoneticPr fontId="0" type="noConversion"/>
  </si>
  <si>
    <t>AEW</t>
    <phoneticPr fontId="0" type="noConversion"/>
  </si>
  <si>
    <t>Woranut Maya</t>
  </si>
  <si>
    <t>Surtout</t>
    <phoneticPr fontId="33" type="noConversion"/>
  </si>
  <si>
    <t>Deropement</t>
  </si>
  <si>
    <t>Vivas</t>
  </si>
  <si>
    <t>Hengeveld Eline</t>
    <phoneticPr fontId="0" type="noConversion"/>
  </si>
  <si>
    <t>Jacobs Mirte</t>
  </si>
  <si>
    <t>Lodewijk Bas</t>
  </si>
  <si>
    <t>Jacobs Gijs</t>
  </si>
  <si>
    <t>Linden Bas van der</t>
  </si>
  <si>
    <t>Eerten van, Silke</t>
  </si>
  <si>
    <t>112843</t>
  </si>
  <si>
    <t>Oostwouder Kjell</t>
  </si>
  <si>
    <t>113590</t>
  </si>
  <si>
    <t>Verbaten, Hens</t>
  </si>
  <si>
    <t>Keijzer Dorus</t>
  </si>
  <si>
    <t>La Rapiere</t>
  </si>
  <si>
    <t>Bert de Groot</t>
    <phoneticPr fontId="0" type="noConversion"/>
  </si>
  <si>
    <t>Berthil Timmermans</t>
    <phoneticPr fontId="0" type="noConversion"/>
  </si>
  <si>
    <t>KNAS nr</t>
  </si>
  <si>
    <t>Gilder de Nathan</t>
    <phoneticPr fontId="0" type="noConversion"/>
  </si>
  <si>
    <t>Arnoud Bosscher</t>
    <phoneticPr fontId="0" type="noConversion"/>
  </si>
  <si>
    <t>Achterberg , Elke van</t>
  </si>
  <si>
    <t>Willard Rutger</t>
    <phoneticPr fontId="0" type="noConversion"/>
  </si>
  <si>
    <t>Mouset, Tycho</t>
  </si>
  <si>
    <t>Vrijbuiters</t>
    <phoneticPr fontId="0" type="noConversion"/>
  </si>
  <si>
    <t>Haan Meike</t>
    <phoneticPr fontId="0" type="noConversion"/>
  </si>
  <si>
    <t>Stutvoet Florentine</t>
    <phoneticPr fontId="0" type="noConversion"/>
  </si>
  <si>
    <t>Ettema Pelle</t>
  </si>
  <si>
    <t>Drie Musketiers</t>
    <phoneticPr fontId="0" type="noConversion"/>
  </si>
  <si>
    <t>112721</t>
  </si>
  <si>
    <t>Demirel Tessoro</t>
    <phoneticPr fontId="0" type="noConversion"/>
  </si>
  <si>
    <t>Henk van Soest</t>
    <phoneticPr fontId="0" type="noConversion"/>
  </si>
  <si>
    <t>Kilian Faas</t>
    <phoneticPr fontId="0" type="noConversion"/>
  </si>
  <si>
    <t>Quinten Faas</t>
    <phoneticPr fontId="0" type="noConversion"/>
  </si>
  <si>
    <t>Surtout</t>
    <phoneticPr fontId="0" type="noConversion"/>
  </si>
  <si>
    <t>Sabel</t>
    <phoneticPr fontId="0" type="noConversion"/>
  </si>
  <si>
    <t>Tesselaar Wouter</t>
    <phoneticPr fontId="0" type="noConversion"/>
  </si>
  <si>
    <t>Pallos</t>
    <phoneticPr fontId="0" type="noConversion"/>
  </si>
  <si>
    <t>3 musketiers</t>
    <phoneticPr fontId="0" type="noConversion"/>
  </si>
  <si>
    <t>114070</t>
  </si>
  <si>
    <t>Buijse, Valerie</t>
  </si>
  <si>
    <t>Zeelenburg Friso</t>
    <phoneticPr fontId="0" type="noConversion"/>
  </si>
  <si>
    <t>FCA</t>
    <phoneticPr fontId="0" type="noConversion"/>
  </si>
  <si>
    <t>Veenenbos Konrad</t>
  </si>
  <si>
    <t>Buitenhuis Marleen</t>
  </si>
  <si>
    <t>112650</t>
  </si>
  <si>
    <t>Merk, Jippe van</t>
  </si>
  <si>
    <t>Plantinga, Mika</t>
  </si>
  <si>
    <t>Zee, Toussaint</t>
  </si>
  <si>
    <t>Posno, Erik</t>
  </si>
  <si>
    <t>Kanaar Bouke</t>
    <phoneticPr fontId="0" type="noConversion"/>
  </si>
  <si>
    <t>Diploma</t>
  </si>
  <si>
    <t>Zouwen, Olivier vd</t>
  </si>
  <si>
    <t>Sijogo, Sebastiaan</t>
  </si>
  <si>
    <t>Zeldenrust, Kuno</t>
  </si>
  <si>
    <t>Kroon Ivo</t>
  </si>
  <si>
    <t>Buhr Sören</t>
  </si>
  <si>
    <t>Praagh, Paula van</t>
  </si>
  <si>
    <t>Claessen Thomas</t>
  </si>
  <si>
    <t>Praagh v Paula</t>
  </si>
  <si>
    <t>x</t>
    <phoneticPr fontId="33" type="noConversion"/>
  </si>
  <si>
    <t>DE1994-2002</t>
    <phoneticPr fontId="0" type="noConversion"/>
  </si>
  <si>
    <t>DE 2003-2008</t>
    <phoneticPr fontId="0" type="noConversion"/>
  </si>
  <si>
    <t>Kroon, Ivo</t>
  </si>
  <si>
    <t>Bemmel van Jeno</t>
    <phoneticPr fontId="0" type="noConversion"/>
  </si>
  <si>
    <t>114259</t>
    <phoneticPr fontId="0" type="noConversion"/>
  </si>
  <si>
    <t>Eck, Casper  van</t>
  </si>
  <si>
    <t>Veltman Mees</t>
  </si>
  <si>
    <t>Donkers Bink</t>
  </si>
  <si>
    <t>Mulder Timo</t>
  </si>
  <si>
    <t>Fakoglu Hulya</t>
  </si>
  <si>
    <t>115234</t>
  </si>
  <si>
    <t>Frijns Jiska</t>
  </si>
  <si>
    <t>Emans Eliano</t>
  </si>
  <si>
    <t>Gert Jan Ettema</t>
    <phoneticPr fontId="0" type="noConversion"/>
  </si>
  <si>
    <t>Martijn Hengeveld</t>
    <phoneticPr fontId="0" type="noConversion"/>
  </si>
  <si>
    <t>De</t>
    <phoneticPr fontId="0" type="noConversion"/>
  </si>
  <si>
    <t>Remco Allan</t>
    <phoneticPr fontId="0" type="noConversion"/>
  </si>
  <si>
    <t>Teeseling</t>
    <phoneticPr fontId="0" type="noConversion"/>
  </si>
  <si>
    <t>Teuntje v Dormalen</t>
    <phoneticPr fontId="0" type="noConversion"/>
  </si>
  <si>
    <t>Matthijs Das</t>
    <phoneticPr fontId="0" type="noConversion"/>
  </si>
  <si>
    <t>Grozeva Ines</t>
  </si>
  <si>
    <t>Diriye, Yassin</t>
  </si>
  <si>
    <t>Romijn, Michiel</t>
  </si>
  <si>
    <t>Slaats, Jesse</t>
  </si>
  <si>
    <t>Hendrikse Florian</t>
    <phoneticPr fontId="0" type="noConversion"/>
  </si>
  <si>
    <t>Pallas</t>
  </si>
  <si>
    <t>113111</t>
    <phoneticPr fontId="0" type="noConversion"/>
  </si>
  <si>
    <t>Pallos</t>
    <phoneticPr fontId="0" type="noConversion"/>
  </si>
  <si>
    <t>Stroop Preston</t>
    <phoneticPr fontId="0" type="noConversion"/>
  </si>
  <si>
    <t>Geloven van Joey</t>
  </si>
  <si>
    <t>Vonk, Barend</t>
  </si>
  <si>
    <t>Scaramouche</t>
    <phoneticPr fontId="0" type="noConversion"/>
  </si>
  <si>
    <t>Naam</t>
    <phoneticPr fontId="0" type="noConversion"/>
  </si>
  <si>
    <t>Hilgenbos, Qiang</t>
  </si>
</sst>
</file>

<file path=xl/styles.xml><?xml version="1.0" encoding="utf-8"?>
<styleSheet xmlns="http://schemas.openxmlformats.org/spreadsheetml/2006/main">
  <fonts count="58">
    <font>
      <sz val="10"/>
      <name val="Arial"/>
    </font>
    <font>
      <sz val="10"/>
      <name val="Arial"/>
    </font>
    <font>
      <b/>
      <sz val="10"/>
      <name val="Arial"/>
      <family val="2"/>
    </font>
    <font>
      <sz val="10"/>
      <name val="Arial"/>
    </font>
    <font>
      <sz val="8"/>
      <name val="Arial"/>
    </font>
    <font>
      <sz val="10"/>
      <color indexed="10"/>
      <name val="Arial"/>
      <family val="2"/>
    </font>
    <font>
      <b/>
      <sz val="10"/>
      <color indexed="48"/>
      <name val="Arial"/>
      <family val="2"/>
    </font>
    <font>
      <b/>
      <sz val="36"/>
      <color indexed="10"/>
      <name val="Arial"/>
      <family val="2"/>
    </font>
    <font>
      <sz val="8"/>
      <color indexed="48"/>
      <name val="Arial"/>
      <family val="2"/>
    </font>
    <font>
      <sz val="36"/>
      <color indexed="10"/>
      <name val="Arial"/>
      <family val="2"/>
    </font>
    <font>
      <b/>
      <sz val="11"/>
      <name val="Arial"/>
      <family val="2"/>
    </font>
    <font>
      <b/>
      <sz val="14"/>
      <name val="Arial"/>
      <family val="2"/>
    </font>
    <font>
      <b/>
      <sz val="16"/>
      <name val="Arial"/>
      <family val="2"/>
    </font>
    <font>
      <b/>
      <sz val="12"/>
      <name val="Arial"/>
      <family val="2"/>
    </font>
    <font>
      <sz val="12"/>
      <name val="Arial"/>
      <family val="2"/>
    </font>
    <font>
      <sz val="9"/>
      <name val="Arial"/>
      <family val="2"/>
    </font>
    <font>
      <b/>
      <sz val="26"/>
      <color indexed="10"/>
      <name val="Arial"/>
      <family val="2"/>
    </font>
    <font>
      <sz val="18"/>
      <name val="Arial"/>
      <family val="2"/>
    </font>
    <font>
      <sz val="14"/>
      <name val="Arial"/>
      <family val="2"/>
    </font>
    <font>
      <sz val="11"/>
      <name val="Arial"/>
    </font>
    <font>
      <sz val="24"/>
      <color indexed="10"/>
      <name val="Arial"/>
      <family val="2"/>
    </font>
    <font>
      <b/>
      <sz val="24"/>
      <color indexed="10"/>
      <name val="Arial"/>
      <family val="2"/>
    </font>
    <font>
      <b/>
      <sz val="14"/>
      <color indexed="12"/>
      <name val="Arial"/>
      <family val="2"/>
    </font>
    <font>
      <b/>
      <sz val="18"/>
      <name val="Arial"/>
      <family val="2"/>
    </font>
    <font>
      <b/>
      <sz val="36"/>
      <name val="Arial"/>
      <family val="2"/>
    </font>
    <font>
      <b/>
      <sz val="36"/>
      <color indexed="9"/>
      <name val="Arial"/>
      <family val="2"/>
    </font>
    <font>
      <b/>
      <sz val="36"/>
      <color indexed="13"/>
      <name val="Arial"/>
      <family val="2"/>
    </font>
    <font>
      <sz val="9"/>
      <color indexed="81"/>
      <name val="Arial"/>
      <family val="2"/>
    </font>
    <font>
      <b/>
      <sz val="9"/>
      <color indexed="81"/>
      <name val="Arial"/>
      <family val="2"/>
    </font>
    <font>
      <sz val="10"/>
      <name val="Arial"/>
    </font>
    <font>
      <sz val="10"/>
      <name val="Arial"/>
    </font>
    <font>
      <sz val="10"/>
      <name val="Arial"/>
    </font>
    <font>
      <sz val="10"/>
      <name val="Arial"/>
    </font>
    <font>
      <sz val="8"/>
      <name val="Verdana"/>
    </font>
    <font>
      <sz val="10"/>
      <name val="Arial"/>
    </font>
    <font>
      <sz val="10"/>
      <name val="Arial"/>
    </font>
    <font>
      <sz val="10"/>
      <color indexed="48"/>
      <name val="Arial"/>
      <family val="2"/>
    </font>
    <font>
      <i/>
      <sz val="10"/>
      <name val="Arial Black"/>
    </font>
    <font>
      <sz val="10"/>
      <name val="Arial"/>
    </font>
    <font>
      <sz val="10"/>
      <name val="Arial"/>
    </font>
    <font>
      <sz val="10"/>
      <name val="Arial"/>
    </font>
    <font>
      <sz val="20"/>
      <name val="Arial"/>
    </font>
    <font>
      <sz val="9"/>
      <color indexed="81"/>
      <name val="Tahoma"/>
    </font>
    <font>
      <b/>
      <sz val="9"/>
      <color indexed="81"/>
      <name val="Tahoma"/>
    </font>
    <font>
      <b/>
      <i/>
      <sz val="10"/>
      <name val="Arial"/>
    </font>
    <font>
      <sz val="10"/>
      <name val="Arial"/>
    </font>
    <font>
      <sz val="10"/>
      <name val="Arial"/>
    </font>
    <font>
      <sz val="12"/>
      <color indexed="8"/>
      <name val="Arial"/>
      <family val="2"/>
    </font>
    <font>
      <b/>
      <sz val="26"/>
      <color indexed="13"/>
      <name val="Arial"/>
    </font>
    <font>
      <i/>
      <sz val="10"/>
      <name val="Arial"/>
      <family val="2"/>
    </font>
    <font>
      <sz val="10"/>
      <name val="Arial"/>
    </font>
    <font>
      <sz val="12"/>
      <color indexed="10"/>
      <name val="Arial"/>
    </font>
    <font>
      <sz val="18"/>
      <color indexed="81"/>
      <name val="Arial"/>
    </font>
    <font>
      <b/>
      <sz val="20"/>
      <color indexed="81"/>
      <name val="Arial"/>
    </font>
    <font>
      <sz val="20"/>
      <color indexed="81"/>
      <name val="Arial"/>
    </font>
    <font>
      <sz val="10"/>
      <name val="Arial"/>
    </font>
    <font>
      <i/>
      <sz val="12"/>
      <name val="Arial"/>
    </font>
    <font>
      <sz val="10"/>
      <name val="Arial"/>
    </font>
  </fonts>
  <fills count="20">
    <fill>
      <patternFill patternType="none"/>
    </fill>
    <fill>
      <patternFill patternType="gray125"/>
    </fill>
    <fill>
      <patternFill patternType="solid">
        <fgColor indexed="45"/>
        <bgColor indexed="64"/>
      </patternFill>
    </fill>
    <fill>
      <patternFill patternType="solid">
        <fgColor indexed="48"/>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46"/>
        <bgColor indexed="64"/>
      </patternFill>
    </fill>
    <fill>
      <patternFill patternType="solid">
        <fgColor indexed="13"/>
        <bgColor indexed="64"/>
      </patternFill>
    </fill>
    <fill>
      <patternFill patternType="solid">
        <fgColor indexed="53"/>
        <bgColor indexed="64"/>
      </patternFill>
    </fill>
    <fill>
      <patternFill patternType="solid">
        <fgColor indexed="51"/>
        <bgColor indexed="64"/>
      </patternFill>
    </fill>
    <fill>
      <patternFill patternType="solid">
        <fgColor indexed="62"/>
        <bgColor indexed="64"/>
      </patternFill>
    </fill>
    <fill>
      <patternFill patternType="solid">
        <fgColor indexed="49"/>
        <bgColor indexed="64"/>
      </patternFill>
    </fill>
    <fill>
      <patternFill patternType="solid">
        <fgColor indexed="50"/>
        <bgColor indexed="64"/>
      </patternFill>
    </fill>
    <fill>
      <patternFill patternType="solid">
        <fgColor indexed="9"/>
        <bgColor indexed="64"/>
      </patternFill>
    </fill>
    <fill>
      <patternFill patternType="solid">
        <fgColor indexed="26"/>
        <bgColor indexed="64"/>
      </patternFill>
    </fill>
    <fill>
      <patternFill patternType="solid">
        <fgColor indexed="10"/>
        <bgColor indexed="64"/>
      </patternFill>
    </fill>
    <fill>
      <patternFill patternType="solid">
        <fgColor indexed="14"/>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35" fillId="0" borderId="0"/>
  </cellStyleXfs>
  <cellXfs count="312">
    <xf numFmtId="0" fontId="0" fillId="0" borderId="0" xfId="0"/>
    <xf numFmtId="0" fontId="0" fillId="0" borderId="1" xfId="0" applyBorder="1" applyAlignment="1">
      <alignment horizontal="center"/>
    </xf>
    <xf numFmtId="0" fontId="0" fillId="2" borderId="1" xfId="0" applyFill="1" applyBorder="1" applyAlignment="1">
      <alignment horizontal="center"/>
    </xf>
    <xf numFmtId="0" fontId="0" fillId="2" borderId="2" xfId="0" applyFill="1" applyBorder="1" applyAlignment="1">
      <alignment horizontal="center"/>
    </xf>
    <xf numFmtId="1" fontId="2" fillId="2" borderId="1" xfId="0" applyNumberFormat="1" applyFont="1" applyFill="1" applyBorder="1" applyAlignment="1">
      <alignment horizontal="center" wrapText="1"/>
    </xf>
    <xf numFmtId="0" fontId="2" fillId="3" borderId="1" xfId="0" applyFont="1" applyFill="1" applyBorder="1" applyAlignment="1">
      <alignment horizontal="center" wrapText="1"/>
    </xf>
    <xf numFmtId="1" fontId="0" fillId="4" borderId="1" xfId="0" applyNumberFormat="1" applyFill="1" applyBorder="1" applyAlignment="1">
      <alignment horizontal="center"/>
    </xf>
    <xf numFmtId="1" fontId="2" fillId="5" borderId="3" xfId="0" applyNumberFormat="1" applyFont="1" applyFill="1" applyBorder="1" applyAlignment="1">
      <alignment horizontal="center"/>
    </xf>
    <xf numFmtId="1" fontId="2" fillId="5" borderId="1" xfId="0" applyNumberFormat="1" applyFont="1" applyFill="1" applyBorder="1" applyAlignment="1">
      <alignment horizontal="center"/>
    </xf>
    <xf numFmtId="1" fontId="2" fillId="0" borderId="0" xfId="0" applyNumberFormat="1" applyFont="1" applyFill="1" applyBorder="1" applyAlignment="1">
      <alignment horizontal="center"/>
    </xf>
    <xf numFmtId="0" fontId="0" fillId="0" borderId="0" xfId="0" applyFill="1" applyBorder="1" applyAlignment="1">
      <alignment horizontal="center"/>
    </xf>
    <xf numFmtId="0" fontId="2" fillId="0" borderId="0" xfId="0" applyFont="1" applyFill="1" applyBorder="1" applyAlignment="1">
      <alignment horizontal="center"/>
    </xf>
    <xf numFmtId="1" fontId="0" fillId="0" borderId="0" xfId="0" applyNumberFormat="1" applyFill="1" applyBorder="1" applyAlignment="1">
      <alignment horizontal="center"/>
    </xf>
    <xf numFmtId="0" fontId="0" fillId="0" borderId="0" xfId="0" applyFill="1" applyBorder="1"/>
    <xf numFmtId="0" fontId="0" fillId="0" borderId="0" xfId="0" applyFill="1"/>
    <xf numFmtId="1" fontId="2" fillId="6" borderId="1" xfId="0" applyNumberFormat="1" applyFont="1" applyFill="1" applyBorder="1" applyAlignment="1">
      <alignment horizontal="center"/>
    </xf>
    <xf numFmtId="0" fontId="0" fillId="0" borderId="1" xfId="0" applyFill="1" applyBorder="1" applyAlignment="1">
      <alignment horizontal="center"/>
    </xf>
    <xf numFmtId="0" fontId="2" fillId="0" borderId="0" xfId="0" applyFont="1" applyBorder="1" applyAlignment="1">
      <alignment horizontal="center"/>
    </xf>
    <xf numFmtId="49" fontId="0" fillId="2" borderId="2" xfId="0" applyNumberFormat="1" applyFill="1" applyBorder="1" applyAlignment="1">
      <alignment horizontal="center"/>
    </xf>
    <xf numFmtId="49" fontId="0" fillId="0" borderId="0" xfId="0" applyNumberFormat="1" applyFill="1" applyBorder="1" applyAlignment="1">
      <alignment horizontal="center"/>
    </xf>
    <xf numFmtId="49" fontId="0" fillId="0" borderId="1" xfId="0" applyNumberFormat="1" applyFill="1" applyBorder="1" applyAlignment="1">
      <alignment horizontal="center"/>
    </xf>
    <xf numFmtId="0" fontId="2" fillId="3" borderId="1" xfId="0" applyFont="1" applyFill="1" applyBorder="1" applyAlignment="1">
      <alignment wrapText="1" shrinkToFit="1"/>
    </xf>
    <xf numFmtId="1" fontId="0" fillId="0" borderId="0" xfId="0" applyNumberFormat="1"/>
    <xf numFmtId="1" fontId="0" fillId="0" borderId="0" xfId="0" applyNumberFormat="1" applyFill="1" applyBorder="1"/>
    <xf numFmtId="0" fontId="0" fillId="0" borderId="0" xfId="0" applyNumberFormat="1" applyFill="1" applyBorder="1"/>
    <xf numFmtId="0" fontId="2" fillId="0" borderId="0" xfId="0" applyFont="1" applyAlignment="1">
      <alignment horizontal="center"/>
    </xf>
    <xf numFmtId="0" fontId="0" fillId="0" borderId="0" xfId="0" applyAlignment="1">
      <alignment horizontal="center"/>
    </xf>
    <xf numFmtId="49" fontId="0" fillId="2" borderId="1" xfId="0" applyNumberFormat="1" applyFill="1" applyBorder="1" applyAlignment="1">
      <alignment horizontal="center"/>
    </xf>
    <xf numFmtId="0" fontId="2" fillId="2" borderId="1" xfId="0" applyFont="1" applyFill="1" applyBorder="1" applyAlignment="1">
      <alignment horizontal="center"/>
    </xf>
    <xf numFmtId="49" fontId="0" fillId="0" borderId="1" xfId="0" applyNumberFormat="1" applyBorder="1" applyAlignment="1">
      <alignment horizontal="center"/>
    </xf>
    <xf numFmtId="1" fontId="0" fillId="0" borderId="1" xfId="0" applyNumberFormat="1" applyBorder="1" applyAlignment="1">
      <alignment horizontal="center"/>
    </xf>
    <xf numFmtId="0" fontId="14" fillId="0" borderId="0" xfId="0" applyFont="1"/>
    <xf numFmtId="1" fontId="0" fillId="8" borderId="1" xfId="0" applyNumberFormat="1" applyFill="1" applyBorder="1" applyAlignment="1">
      <alignment horizontal="center"/>
    </xf>
    <xf numFmtId="0" fontId="0" fillId="0" borderId="2" xfId="0" applyFill="1" applyBorder="1" applyAlignment="1">
      <alignment horizontal="center"/>
    </xf>
    <xf numFmtId="1" fontId="0" fillId="5" borderId="1" xfId="0" applyNumberFormat="1" applyFill="1" applyBorder="1" applyAlignment="1">
      <alignment horizontal="center"/>
    </xf>
    <xf numFmtId="0" fontId="2" fillId="0" borderId="0" xfId="0" applyFont="1" applyFill="1" applyAlignment="1">
      <alignment horizontal="center"/>
    </xf>
    <xf numFmtId="0" fontId="14" fillId="0" borderId="1" xfId="0" applyFont="1" applyFill="1" applyBorder="1" applyAlignment="1">
      <alignment horizontal="left"/>
    </xf>
    <xf numFmtId="1" fontId="4" fillId="8" borderId="1" xfId="0" applyNumberFormat="1" applyFont="1" applyFill="1" applyBorder="1" applyAlignment="1">
      <alignment horizontal="center" wrapText="1"/>
    </xf>
    <xf numFmtId="0" fontId="18" fillId="9" borderId="6" xfId="0" applyFont="1" applyFill="1" applyBorder="1" applyAlignment="1">
      <alignment horizontal="center"/>
    </xf>
    <xf numFmtId="1" fontId="0" fillId="0" borderId="0" xfId="0" applyNumberFormat="1" applyAlignment="1">
      <alignment horizontal="center"/>
    </xf>
    <xf numFmtId="0" fontId="11" fillId="0" borderId="0" xfId="0" applyFont="1" applyFill="1" applyBorder="1" applyAlignment="1">
      <alignment horizontal="center"/>
    </xf>
    <xf numFmtId="0" fontId="11" fillId="10" borderId="1" xfId="0" applyFont="1" applyFill="1" applyBorder="1" applyAlignment="1">
      <alignment horizontal="center"/>
    </xf>
    <xf numFmtId="0" fontId="5" fillId="2" borderId="3" xfId="0" applyFont="1" applyFill="1" applyBorder="1" applyAlignment="1">
      <alignment horizontal="center"/>
    </xf>
    <xf numFmtId="1" fontId="21" fillId="9" borderId="1" xfId="0" applyNumberFormat="1" applyFont="1" applyFill="1" applyBorder="1" applyAlignment="1">
      <alignment horizontal="center" wrapText="1"/>
    </xf>
    <xf numFmtId="1" fontId="0" fillId="0" borderId="1" xfId="0" applyNumberFormat="1" applyFill="1" applyBorder="1" applyAlignment="1">
      <alignment horizontal="center"/>
    </xf>
    <xf numFmtId="1" fontId="14" fillId="0" borderId="1" xfId="0" applyNumberFormat="1" applyFont="1" applyFill="1" applyBorder="1"/>
    <xf numFmtId="1" fontId="14" fillId="0" borderId="1" xfId="0" applyNumberFormat="1" applyFont="1" applyBorder="1"/>
    <xf numFmtId="0" fontId="14" fillId="0" borderId="3" xfId="0" applyFont="1" applyFill="1" applyBorder="1" applyAlignment="1">
      <alignment horizontal="left"/>
    </xf>
    <xf numFmtId="0" fontId="4" fillId="3" borderId="1" xfId="0" applyFont="1" applyFill="1" applyBorder="1" applyAlignment="1">
      <alignment horizontal="center" wrapText="1"/>
    </xf>
    <xf numFmtId="0" fontId="2" fillId="3" borderId="1" xfId="0" applyFont="1" applyFill="1" applyBorder="1"/>
    <xf numFmtId="1" fontId="2" fillId="0" borderId="1" xfId="0" applyNumberFormat="1" applyFont="1" applyBorder="1" applyAlignment="1">
      <alignment horizontal="center"/>
    </xf>
    <xf numFmtId="0" fontId="0" fillId="2" borderId="1" xfId="0" applyNumberFormat="1" applyFill="1" applyBorder="1" applyAlignment="1">
      <alignment horizontal="center"/>
    </xf>
    <xf numFmtId="0" fontId="0" fillId="0" borderId="0" xfId="0" applyNumberFormat="1" applyAlignment="1">
      <alignment horizontal="center"/>
    </xf>
    <xf numFmtId="1" fontId="2" fillId="11" borderId="1" xfId="0" applyNumberFormat="1" applyFont="1" applyFill="1" applyBorder="1" applyAlignment="1">
      <alignment horizontal="center"/>
    </xf>
    <xf numFmtId="0" fontId="9" fillId="0" borderId="0" xfId="0" applyFont="1" applyFill="1" applyAlignment="1">
      <alignment horizontal="center"/>
    </xf>
    <xf numFmtId="0" fontId="23" fillId="0" borderId="0" xfId="0" applyFont="1" applyFill="1" applyBorder="1"/>
    <xf numFmtId="0" fontId="20" fillId="0" borderId="0" xfId="0" applyFont="1" applyFill="1"/>
    <xf numFmtId="0" fontId="11" fillId="0" borderId="0" xfId="0" applyFont="1" applyFill="1"/>
    <xf numFmtId="0" fontId="25" fillId="0" borderId="0" xfId="0" applyFont="1" applyFill="1" applyBorder="1"/>
    <xf numFmtId="0" fontId="17" fillId="0" borderId="0" xfId="0" applyFont="1" applyFill="1" applyBorder="1"/>
    <xf numFmtId="0" fontId="7" fillId="0" borderId="0" xfId="0" applyFont="1" applyFill="1" applyBorder="1" applyAlignment="1">
      <alignment horizontal="center"/>
    </xf>
    <xf numFmtId="1" fontId="0" fillId="0" borderId="2" xfId="0" applyNumberFormat="1" applyFill="1" applyBorder="1" applyAlignment="1">
      <alignment horizontal="center"/>
    </xf>
    <xf numFmtId="1" fontId="7" fillId="9" borderId="1" xfId="0" applyNumberFormat="1" applyFont="1" applyFill="1" applyBorder="1" applyAlignment="1">
      <alignment horizontal="center" wrapText="1"/>
    </xf>
    <xf numFmtId="0" fontId="0" fillId="0" borderId="1" xfId="0" applyNumberFormat="1" applyFill="1" applyBorder="1" applyAlignment="1">
      <alignment horizontal="center"/>
    </xf>
    <xf numFmtId="0" fontId="0" fillId="0" borderId="2" xfId="0" applyNumberFormat="1" applyFill="1" applyBorder="1" applyAlignment="1">
      <alignment horizontal="center"/>
    </xf>
    <xf numFmtId="1" fontId="2" fillId="0" borderId="1" xfId="0" applyNumberFormat="1" applyFont="1" applyFill="1" applyBorder="1" applyAlignment="1">
      <alignment horizontal="center"/>
    </xf>
    <xf numFmtId="1" fontId="13" fillId="9" borderId="7" xfId="0" applyNumberFormat="1" applyFont="1" applyFill="1" applyBorder="1" applyAlignment="1">
      <alignment horizontal="center"/>
    </xf>
    <xf numFmtId="1" fontId="13" fillId="9" borderId="8" xfId="0" applyNumberFormat="1" applyFont="1" applyFill="1" applyBorder="1" applyAlignment="1">
      <alignment horizontal="center"/>
    </xf>
    <xf numFmtId="0" fontId="18" fillId="9" borderId="7" xfId="0" applyFont="1" applyFill="1" applyBorder="1" applyAlignment="1">
      <alignment horizontal="center"/>
    </xf>
    <xf numFmtId="1" fontId="14" fillId="0" borderId="0" xfId="0" applyNumberFormat="1" applyFont="1" applyFill="1"/>
    <xf numFmtId="1" fontId="2" fillId="7" borderId="1" xfId="0" applyNumberFormat="1" applyFont="1" applyFill="1" applyBorder="1" applyAlignment="1">
      <alignment horizontal="center"/>
    </xf>
    <xf numFmtId="1" fontId="17" fillId="0" borderId="0" xfId="0" applyNumberFormat="1" applyFont="1" applyFill="1" applyBorder="1" applyAlignment="1">
      <alignment horizontal="center"/>
    </xf>
    <xf numFmtId="0" fontId="0" fillId="0" borderId="1" xfId="0" applyNumberFormat="1" applyBorder="1" applyAlignment="1">
      <alignment horizontal="center"/>
    </xf>
    <xf numFmtId="0" fontId="0" fillId="13" borderId="1" xfId="0" applyFill="1" applyBorder="1" applyAlignment="1">
      <alignment horizontal="center"/>
    </xf>
    <xf numFmtId="1" fontId="14" fillId="0" borderId="1" xfId="0" applyNumberFormat="1" applyFont="1" applyFill="1" applyBorder="1" applyAlignment="1">
      <alignment horizontal="center"/>
    </xf>
    <xf numFmtId="0" fontId="15" fillId="0" borderId="0" xfId="0" applyFont="1" applyFill="1" applyBorder="1" applyAlignment="1">
      <alignment horizontal="center"/>
    </xf>
    <xf numFmtId="1" fontId="0" fillId="0" borderId="0" xfId="0" applyNumberFormat="1" applyFill="1" applyBorder="1" applyAlignment="1"/>
    <xf numFmtId="0" fontId="2" fillId="3" borderId="1" xfId="0" applyFont="1" applyFill="1" applyBorder="1" applyAlignment="1">
      <alignment horizontal="center" wrapText="1" shrinkToFit="1"/>
    </xf>
    <xf numFmtId="0" fontId="19" fillId="0" borderId="1" xfId="0" applyFont="1" applyFill="1" applyBorder="1" applyAlignment="1">
      <alignment horizontal="left"/>
    </xf>
    <xf numFmtId="0" fontId="0" fillId="0" borderId="0" xfId="0" applyFill="1" applyAlignment="1">
      <alignment horizontal="center"/>
    </xf>
    <xf numFmtId="1" fontId="13" fillId="0" borderId="0" xfId="0" applyNumberFormat="1" applyFont="1" applyFill="1" applyBorder="1" applyAlignment="1">
      <alignment horizontal="center"/>
    </xf>
    <xf numFmtId="0" fontId="14" fillId="0" borderId="0" xfId="0" applyFont="1" applyFill="1" applyBorder="1"/>
    <xf numFmtId="1" fontId="1" fillId="8" borderId="1" xfId="0" applyNumberFormat="1" applyFont="1" applyFill="1" applyBorder="1" applyAlignment="1">
      <alignment horizontal="center"/>
    </xf>
    <xf numFmtId="0" fontId="1" fillId="5" borderId="1" xfId="0" applyFont="1" applyFill="1" applyBorder="1" applyAlignment="1">
      <alignment horizontal="center"/>
    </xf>
    <xf numFmtId="1" fontId="1" fillId="5" borderId="1" xfId="0" applyNumberFormat="1" applyFont="1" applyFill="1" applyBorder="1" applyAlignment="1">
      <alignment horizontal="center"/>
    </xf>
    <xf numFmtId="1" fontId="2" fillId="5" borderId="2" xfId="0" applyNumberFormat="1" applyFont="1" applyFill="1" applyBorder="1" applyAlignment="1">
      <alignment horizontal="center"/>
    </xf>
    <xf numFmtId="1" fontId="2" fillId="5" borderId="4" xfId="0" applyNumberFormat="1" applyFont="1" applyFill="1" applyBorder="1" applyAlignment="1">
      <alignment horizontal="center"/>
    </xf>
    <xf numFmtId="0" fontId="14" fillId="0" borderId="9" xfId="0" applyFont="1" applyFill="1" applyBorder="1" applyAlignment="1">
      <alignment horizontal="left"/>
    </xf>
    <xf numFmtId="1" fontId="1" fillId="5" borderId="2" xfId="0" applyNumberFormat="1" applyFont="1" applyFill="1" applyBorder="1" applyAlignment="1">
      <alignment horizontal="center"/>
    </xf>
    <xf numFmtId="1" fontId="1" fillId="5" borderId="3" xfId="0" applyNumberFormat="1" applyFont="1" applyFill="1" applyBorder="1" applyAlignment="1">
      <alignment horizontal="center"/>
    </xf>
    <xf numFmtId="1" fontId="1" fillId="5" borderId="4" xfId="0" applyNumberFormat="1" applyFont="1" applyFill="1" applyBorder="1" applyAlignment="1">
      <alignment horizontal="center"/>
    </xf>
    <xf numFmtId="0" fontId="13" fillId="2" borderId="1" xfId="0" applyFont="1" applyFill="1" applyBorder="1" applyAlignment="1">
      <alignment horizontal="center"/>
    </xf>
    <xf numFmtId="0" fontId="12" fillId="2" borderId="1" xfId="0" applyFont="1" applyFill="1" applyBorder="1" applyAlignment="1">
      <alignment horizontal="center"/>
    </xf>
    <xf numFmtId="0" fontId="18" fillId="0" borderId="0" xfId="0" applyFont="1" applyFill="1" applyBorder="1" applyAlignment="1">
      <alignment horizontal="center"/>
    </xf>
    <xf numFmtId="0" fontId="18" fillId="9" borderId="1" xfId="0" applyFont="1" applyFill="1" applyBorder="1" applyAlignment="1">
      <alignment horizontal="center"/>
    </xf>
    <xf numFmtId="0" fontId="11" fillId="0" borderId="1" xfId="0" applyFont="1" applyFill="1" applyBorder="1" applyAlignment="1">
      <alignment horizontal="center"/>
    </xf>
    <xf numFmtId="1" fontId="14" fillId="0" borderId="1" xfId="0" applyNumberFormat="1" applyFont="1" applyFill="1" applyBorder="1" applyAlignment="1">
      <alignment horizontal="left"/>
    </xf>
    <xf numFmtId="0" fontId="19" fillId="0" borderId="1" xfId="0" applyFont="1" applyFill="1" applyBorder="1" applyAlignment="1">
      <alignment horizontal="center"/>
    </xf>
    <xf numFmtId="0" fontId="32" fillId="0" borderId="3" xfId="0" applyFont="1" applyFill="1" applyBorder="1" applyAlignment="1">
      <alignment horizontal="left"/>
    </xf>
    <xf numFmtId="0" fontId="32" fillId="0" borderId="0" xfId="0" applyFont="1" applyFill="1" applyBorder="1" applyAlignment="1">
      <alignment horizontal="center"/>
    </xf>
    <xf numFmtId="0" fontId="0" fillId="0" borderId="1" xfId="0" applyFill="1" applyBorder="1"/>
    <xf numFmtId="1" fontId="1" fillId="0" borderId="1" xfId="0" applyNumberFormat="1" applyFont="1" applyFill="1" applyBorder="1" applyAlignment="1">
      <alignment horizontal="center"/>
    </xf>
    <xf numFmtId="1" fontId="1" fillId="0" borderId="2" xfId="0" applyNumberFormat="1" applyFont="1" applyFill="1" applyBorder="1" applyAlignment="1">
      <alignment horizontal="center"/>
    </xf>
    <xf numFmtId="0" fontId="0" fillId="0" borderId="3" xfId="0" applyFill="1" applyBorder="1" applyAlignment="1">
      <alignment horizontal="left"/>
    </xf>
    <xf numFmtId="0" fontId="15" fillId="13" borderId="1" xfId="0" applyFont="1" applyFill="1" applyBorder="1" applyAlignment="1">
      <alignment horizontal="center"/>
    </xf>
    <xf numFmtId="0" fontId="1" fillId="0" borderId="1" xfId="0" applyFont="1" applyFill="1" applyBorder="1"/>
    <xf numFmtId="1" fontId="1" fillId="6" borderId="1" xfId="0" applyNumberFormat="1" applyFont="1" applyFill="1" applyBorder="1" applyAlignment="1">
      <alignment horizontal="center"/>
    </xf>
    <xf numFmtId="49" fontId="0" fillId="0" borderId="2" xfId="0" applyNumberFormat="1" applyFill="1" applyBorder="1" applyAlignment="1">
      <alignment horizontal="center"/>
    </xf>
    <xf numFmtId="1" fontId="10" fillId="0" borderId="1" xfId="0" applyNumberFormat="1" applyFont="1" applyFill="1" applyBorder="1" applyAlignment="1">
      <alignment horizontal="center" textRotation="46"/>
    </xf>
    <xf numFmtId="49" fontId="10" fillId="0" borderId="1" xfId="0" applyNumberFormat="1" applyFont="1" applyFill="1" applyBorder="1" applyAlignment="1">
      <alignment horizontal="center" textRotation="46" wrapText="1"/>
    </xf>
    <xf numFmtId="1" fontId="10" fillId="16" borderId="1" xfId="0" applyNumberFormat="1" applyFont="1" applyFill="1" applyBorder="1" applyAlignment="1">
      <alignment horizontal="center" textRotation="46"/>
    </xf>
    <xf numFmtId="1" fontId="2" fillId="16" borderId="1" xfId="0" applyNumberFormat="1" applyFont="1" applyFill="1" applyBorder="1" applyAlignment="1">
      <alignment horizontal="center"/>
    </xf>
    <xf numFmtId="1" fontId="2" fillId="16" borderId="0" xfId="0" applyNumberFormat="1" applyFont="1" applyFill="1" applyBorder="1" applyAlignment="1">
      <alignment horizontal="center"/>
    </xf>
    <xf numFmtId="0" fontId="2" fillId="0" borderId="0" xfId="0" applyFont="1"/>
    <xf numFmtId="0" fontId="2" fillId="16" borderId="0" xfId="0" applyFont="1" applyFill="1"/>
    <xf numFmtId="0" fontId="2" fillId="0" borderId="0" xfId="0" applyFont="1" applyFill="1" applyBorder="1"/>
    <xf numFmtId="0" fontId="2" fillId="16" borderId="0" xfId="0" applyFont="1" applyFill="1" applyBorder="1"/>
    <xf numFmtId="0" fontId="2" fillId="16" borderId="1" xfId="0" applyNumberFormat="1" applyFont="1" applyFill="1" applyBorder="1" applyAlignment="1">
      <alignment horizontal="center"/>
    </xf>
    <xf numFmtId="1" fontId="2" fillId="0" borderId="1" xfId="0" applyNumberFormat="1" applyFont="1" applyFill="1" applyBorder="1" applyAlignment="1">
      <alignment horizontal="center" textRotation="46"/>
    </xf>
    <xf numFmtId="49" fontId="2" fillId="0" borderId="1" xfId="0" applyNumberFormat="1" applyFont="1" applyFill="1" applyBorder="1" applyAlignment="1">
      <alignment horizontal="center" textRotation="46" wrapText="1"/>
    </xf>
    <xf numFmtId="1" fontId="2" fillId="0" borderId="0" xfId="1" applyNumberFormat="1" applyFont="1" applyFill="1" applyBorder="1" applyAlignment="1">
      <alignment horizontal="center"/>
    </xf>
    <xf numFmtId="0" fontId="2" fillId="0" borderId="0" xfId="1" applyFont="1" applyFill="1" applyBorder="1" applyAlignment="1">
      <alignment horizontal="center"/>
    </xf>
    <xf numFmtId="1" fontId="2" fillId="0" borderId="1" xfId="1" applyNumberFormat="1" applyFont="1" applyBorder="1" applyAlignment="1">
      <alignment horizontal="center"/>
    </xf>
    <xf numFmtId="1" fontId="2" fillId="6" borderId="1" xfId="1" applyNumberFormat="1" applyFont="1" applyFill="1" applyBorder="1" applyAlignment="1">
      <alignment horizontal="center"/>
    </xf>
    <xf numFmtId="1" fontId="2" fillId="5" borderId="1" xfId="1" applyNumberFormat="1" applyFont="1" applyFill="1" applyBorder="1" applyAlignment="1">
      <alignment horizontal="center"/>
    </xf>
    <xf numFmtId="0" fontId="2" fillId="3" borderId="1" xfId="1" applyFont="1" applyFill="1" applyBorder="1"/>
    <xf numFmtId="0" fontId="2" fillId="3" borderId="1" xfId="1" applyFont="1" applyFill="1" applyBorder="1" applyAlignment="1">
      <alignment horizontal="center" wrapText="1"/>
    </xf>
    <xf numFmtId="0" fontId="2" fillId="3" borderId="1" xfId="1" applyFont="1" applyFill="1" applyBorder="1" applyAlignment="1">
      <alignment wrapText="1" shrinkToFit="1"/>
    </xf>
    <xf numFmtId="0" fontId="2" fillId="2" borderId="1" xfId="1" applyFont="1" applyFill="1" applyBorder="1" applyAlignment="1">
      <alignment horizontal="center"/>
    </xf>
    <xf numFmtId="1" fontId="21" fillId="9" borderId="1" xfId="1" applyNumberFormat="1" applyFont="1" applyFill="1" applyBorder="1" applyAlignment="1">
      <alignment horizontal="center" wrapText="1"/>
    </xf>
    <xf numFmtId="0" fontId="2" fillId="10" borderId="1" xfId="1" applyFont="1" applyFill="1" applyBorder="1" applyAlignment="1">
      <alignment horizontal="center"/>
    </xf>
    <xf numFmtId="1" fontId="2" fillId="16" borderId="1" xfId="0" applyNumberFormat="1" applyFont="1" applyFill="1" applyBorder="1" applyAlignment="1">
      <alignment horizontal="center" textRotation="46"/>
    </xf>
    <xf numFmtId="0" fontId="5" fillId="0" borderId="0" xfId="1" applyFont="1" applyFill="1" applyAlignment="1">
      <alignment horizontal="center"/>
    </xf>
    <xf numFmtId="0" fontId="2" fillId="7" borderId="1" xfId="1" applyFont="1" applyFill="1" applyBorder="1" applyAlignment="1">
      <alignment horizontal="center"/>
    </xf>
    <xf numFmtId="0" fontId="2" fillId="0" borderId="1" xfId="1" applyFont="1" applyFill="1" applyBorder="1" applyAlignment="1">
      <alignment horizontal="center"/>
    </xf>
    <xf numFmtId="0" fontId="37" fillId="0" borderId="1" xfId="1" applyFont="1" applyFill="1" applyBorder="1" applyAlignment="1">
      <alignment horizontal="left"/>
    </xf>
    <xf numFmtId="0" fontId="19" fillId="0" borderId="3" xfId="0" applyFont="1" applyFill="1" applyBorder="1" applyAlignment="1">
      <alignment horizontal="left"/>
    </xf>
    <xf numFmtId="0" fontId="19" fillId="0" borderId="9" xfId="0" applyFont="1" applyFill="1" applyBorder="1" applyAlignment="1">
      <alignment horizontal="left"/>
    </xf>
    <xf numFmtId="0" fontId="0" fillId="0" borderId="2" xfId="0" applyNumberFormat="1" applyBorder="1" applyAlignment="1">
      <alignment horizontal="center"/>
    </xf>
    <xf numFmtId="0" fontId="39" fillId="0" borderId="3" xfId="0" applyFont="1" applyFill="1" applyBorder="1" applyAlignment="1">
      <alignment horizontal="left"/>
    </xf>
    <xf numFmtId="0" fontId="19" fillId="0" borderId="2" xfId="0" applyFont="1" applyFill="1" applyBorder="1" applyAlignment="1">
      <alignment horizontal="center"/>
    </xf>
    <xf numFmtId="0" fontId="40" fillId="0" borderId="2" xfId="0" applyFont="1" applyFill="1" applyBorder="1" applyAlignment="1">
      <alignment horizontal="center"/>
    </xf>
    <xf numFmtId="0" fontId="40" fillId="0" borderId="1" xfId="0" applyFont="1" applyFill="1" applyBorder="1" applyAlignment="1">
      <alignment horizontal="center"/>
    </xf>
    <xf numFmtId="1" fontId="1" fillId="0" borderId="1" xfId="0" applyNumberFormat="1" applyFont="1" applyBorder="1" applyAlignment="1">
      <alignment horizontal="center"/>
    </xf>
    <xf numFmtId="1" fontId="41" fillId="0" borderId="0" xfId="0" applyNumberFormat="1" applyFont="1" applyAlignment="1">
      <alignment horizontal="center"/>
    </xf>
    <xf numFmtId="0" fontId="3" fillId="0" borderId="3" xfId="0" applyFont="1" applyFill="1" applyBorder="1" applyAlignment="1">
      <alignment horizontal="left"/>
    </xf>
    <xf numFmtId="0" fontId="44" fillId="0" borderId="3" xfId="0" applyFont="1" applyFill="1" applyBorder="1" applyAlignment="1">
      <alignment horizontal="left"/>
    </xf>
    <xf numFmtId="1" fontId="38" fillId="0" borderId="1" xfId="0" applyNumberFormat="1" applyFont="1" applyBorder="1" applyAlignment="1">
      <alignment horizontal="center"/>
    </xf>
    <xf numFmtId="1" fontId="34" fillId="0" borderId="1" xfId="0" applyNumberFormat="1" applyFont="1" applyBorder="1" applyAlignment="1">
      <alignment horizontal="center"/>
    </xf>
    <xf numFmtId="1" fontId="30" fillId="0" borderId="1" xfId="0" applyNumberFormat="1" applyFont="1" applyBorder="1" applyAlignment="1">
      <alignment horizontal="center"/>
    </xf>
    <xf numFmtId="0" fontId="32" fillId="0" borderId="1" xfId="0" applyFont="1" applyFill="1" applyBorder="1" applyAlignment="1">
      <alignment horizontal="left"/>
    </xf>
    <xf numFmtId="1" fontId="45" fillId="0" borderId="1" xfId="0" applyNumberFormat="1" applyFont="1" applyFill="1" applyBorder="1" applyAlignment="1">
      <alignment horizontal="center"/>
    </xf>
    <xf numFmtId="1" fontId="45" fillId="0" borderId="1" xfId="0" applyNumberFormat="1" applyFont="1" applyBorder="1" applyAlignment="1">
      <alignment horizontal="center"/>
    </xf>
    <xf numFmtId="0" fontId="1" fillId="0" borderId="1" xfId="0" applyFont="1" applyBorder="1" applyAlignment="1">
      <alignment horizontal="center"/>
    </xf>
    <xf numFmtId="0" fontId="37" fillId="0" borderId="3" xfId="1" applyFont="1" applyFill="1" applyBorder="1" applyAlignment="1">
      <alignment horizontal="left"/>
    </xf>
    <xf numFmtId="0" fontId="16" fillId="0" borderId="0" xfId="0" applyFont="1" applyFill="1" applyAlignment="1">
      <alignment horizontal="center"/>
    </xf>
    <xf numFmtId="1" fontId="14" fillId="0" borderId="3" xfId="0" applyNumberFormat="1" applyFont="1" applyBorder="1"/>
    <xf numFmtId="1" fontId="47" fillId="0" borderId="1" xfId="0" applyNumberFormat="1" applyFont="1" applyBorder="1"/>
    <xf numFmtId="0" fontId="0" fillId="0" borderId="3" xfId="0" applyFill="1" applyBorder="1"/>
    <xf numFmtId="0" fontId="2" fillId="0" borderId="0" xfId="0" applyFont="1" applyFill="1"/>
    <xf numFmtId="0" fontId="1" fillId="2" borderId="1" xfId="1" applyFont="1" applyFill="1" applyBorder="1" applyAlignment="1">
      <alignment horizontal="center"/>
    </xf>
    <xf numFmtId="1" fontId="1" fillId="2" borderId="1" xfId="1" applyNumberFormat="1" applyFont="1" applyFill="1" applyBorder="1" applyAlignment="1">
      <alignment horizontal="center"/>
    </xf>
    <xf numFmtId="1" fontId="1" fillId="2" borderId="1" xfId="1" applyNumberFormat="1" applyFont="1" applyFill="1" applyBorder="1" applyAlignment="1">
      <alignment horizontal="center" wrapText="1"/>
    </xf>
    <xf numFmtId="1" fontId="1" fillId="8" borderId="1" xfId="1" applyNumberFormat="1" applyFont="1" applyFill="1" applyBorder="1" applyAlignment="1">
      <alignment horizontal="center"/>
    </xf>
    <xf numFmtId="0" fontId="1" fillId="3" borderId="1" xfId="1" applyFont="1" applyFill="1" applyBorder="1" applyAlignment="1">
      <alignment horizontal="center" wrapText="1"/>
    </xf>
    <xf numFmtId="0" fontId="1" fillId="5" borderId="1" xfId="1" applyFont="1" applyFill="1" applyBorder="1" applyAlignment="1">
      <alignment horizontal="center"/>
    </xf>
    <xf numFmtId="1" fontId="1" fillId="5" borderId="1" xfId="1" applyNumberFormat="1" applyFont="1" applyFill="1" applyBorder="1" applyAlignment="1">
      <alignment horizontal="center"/>
    </xf>
    <xf numFmtId="0" fontId="1" fillId="0" borderId="0" xfId="1" applyFont="1" applyFill="1"/>
    <xf numFmtId="0" fontId="1" fillId="0" borderId="2" xfId="1" applyNumberFormat="1" applyFont="1" applyFill="1" applyBorder="1" applyAlignment="1">
      <alignment horizontal="center"/>
    </xf>
    <xf numFmtId="0" fontId="1" fillId="0" borderId="2" xfId="1" applyFont="1" applyFill="1" applyBorder="1" applyAlignment="1">
      <alignment horizontal="center"/>
    </xf>
    <xf numFmtId="1" fontId="1" fillId="0" borderId="2" xfId="1" applyNumberFormat="1" applyFont="1" applyFill="1" applyBorder="1" applyAlignment="1">
      <alignment horizontal="center"/>
    </xf>
    <xf numFmtId="1" fontId="1" fillId="4" borderId="1" xfId="1" applyNumberFormat="1" applyFont="1" applyFill="1" applyBorder="1" applyAlignment="1">
      <alignment horizontal="center"/>
    </xf>
    <xf numFmtId="1" fontId="1" fillId="5" borderId="2" xfId="1" applyNumberFormat="1" applyFont="1" applyFill="1" applyBorder="1" applyAlignment="1">
      <alignment horizontal="center"/>
    </xf>
    <xf numFmtId="1" fontId="1" fillId="5" borderId="4" xfId="1" applyNumberFormat="1" applyFont="1" applyFill="1" applyBorder="1" applyAlignment="1">
      <alignment horizontal="center"/>
    </xf>
    <xf numFmtId="1" fontId="1" fillId="5" borderId="3" xfId="1" applyNumberFormat="1" applyFont="1" applyFill="1" applyBorder="1" applyAlignment="1">
      <alignment horizontal="center"/>
    </xf>
    <xf numFmtId="0" fontId="1" fillId="0" borderId="0" xfId="1" applyFont="1" applyFill="1" applyBorder="1"/>
    <xf numFmtId="0" fontId="1" fillId="0" borderId="0" xfId="1" applyFont="1"/>
    <xf numFmtId="0" fontId="1" fillId="0" borderId="1" xfId="1" applyNumberFormat="1" applyFont="1" applyFill="1" applyBorder="1" applyAlignment="1">
      <alignment horizontal="center"/>
    </xf>
    <xf numFmtId="1" fontId="1" fillId="0" borderId="1" xfId="1" applyNumberFormat="1" applyFont="1" applyFill="1" applyBorder="1" applyAlignment="1">
      <alignment horizontal="center"/>
    </xf>
    <xf numFmtId="0" fontId="1" fillId="0" borderId="3" xfId="0" applyFont="1" applyFill="1" applyBorder="1"/>
    <xf numFmtId="0" fontId="1" fillId="0" borderId="1" xfId="1" applyFont="1" applyFill="1" applyBorder="1" applyAlignment="1">
      <alignment horizontal="left"/>
    </xf>
    <xf numFmtId="0" fontId="1" fillId="0" borderId="1" xfId="1" applyFont="1" applyFill="1" applyBorder="1" applyAlignment="1">
      <alignment horizontal="center"/>
    </xf>
    <xf numFmtId="0" fontId="1" fillId="0" borderId="0" xfId="1" applyFont="1" applyFill="1" applyBorder="1" applyAlignment="1">
      <alignment horizontal="center"/>
    </xf>
    <xf numFmtId="1" fontId="1" fillId="0" borderId="0" xfId="1" applyNumberFormat="1" applyFont="1" applyFill="1" applyBorder="1" applyAlignment="1">
      <alignment horizontal="center"/>
    </xf>
    <xf numFmtId="1" fontId="1" fillId="9" borderId="6" xfId="1" applyNumberFormat="1" applyFont="1" applyFill="1" applyBorder="1" applyAlignment="1">
      <alignment horizontal="center"/>
    </xf>
    <xf numFmtId="0" fontId="46" fillId="0" borderId="1" xfId="0" applyFont="1" applyFill="1" applyBorder="1" applyAlignment="1">
      <alignment horizontal="center"/>
    </xf>
    <xf numFmtId="0" fontId="44" fillId="0" borderId="1" xfId="0" applyFont="1" applyFill="1" applyBorder="1" applyAlignment="1">
      <alignment horizontal="left"/>
    </xf>
    <xf numFmtId="1" fontId="1" fillId="9" borderId="1" xfId="0" applyNumberFormat="1" applyFont="1" applyFill="1" applyBorder="1" applyAlignment="1">
      <alignment horizontal="center"/>
    </xf>
    <xf numFmtId="1" fontId="1" fillId="4" borderId="1" xfId="0" applyNumberFormat="1" applyFont="1" applyFill="1" applyBorder="1" applyAlignment="1">
      <alignment horizontal="center"/>
    </xf>
    <xf numFmtId="0" fontId="1" fillId="0" borderId="1" xfId="0" applyFont="1" applyFill="1" applyBorder="1" applyAlignment="1">
      <alignment horizontal="left"/>
    </xf>
    <xf numFmtId="0" fontId="4" fillId="0" borderId="1" xfId="0" applyFont="1" applyFill="1" applyBorder="1" applyAlignment="1">
      <alignment horizontal="center" wrapText="1"/>
    </xf>
    <xf numFmtId="1" fontId="19" fillId="0" borderId="1" xfId="0" applyNumberFormat="1" applyFont="1" applyFill="1" applyBorder="1" applyAlignment="1">
      <alignment horizontal="center"/>
    </xf>
    <xf numFmtId="1" fontId="1" fillId="5" borderId="5" xfId="0" applyNumberFormat="1" applyFont="1" applyFill="1" applyBorder="1" applyAlignment="1">
      <alignment horizontal="center"/>
    </xf>
    <xf numFmtId="0" fontId="1" fillId="0" borderId="0" xfId="0" applyFont="1" applyFill="1" applyBorder="1" applyAlignment="1">
      <alignment horizontal="left"/>
    </xf>
    <xf numFmtId="0" fontId="1" fillId="0" borderId="0" xfId="0" applyFont="1" applyFill="1" applyBorder="1" applyAlignment="1">
      <alignment horizontal="center"/>
    </xf>
    <xf numFmtId="1" fontId="19" fillId="0" borderId="0" xfId="0" applyNumberFormat="1" applyFont="1" applyFill="1" applyBorder="1" applyAlignment="1">
      <alignment horizontal="center"/>
    </xf>
    <xf numFmtId="1" fontId="1" fillId="0" borderId="0" xfId="0" applyNumberFormat="1" applyFont="1" applyFill="1" applyBorder="1" applyAlignment="1">
      <alignment horizontal="center"/>
    </xf>
    <xf numFmtId="0" fontId="1" fillId="0" borderId="0" xfId="0" applyFont="1" applyFill="1" applyBorder="1"/>
    <xf numFmtId="0" fontId="4" fillId="0" borderId="0" xfId="0" applyFont="1" applyFill="1" applyBorder="1" applyAlignment="1">
      <alignment horizontal="center" wrapText="1"/>
    </xf>
    <xf numFmtId="1" fontId="50" fillId="0" borderId="1" xfId="0" applyNumberFormat="1" applyFont="1" applyFill="1" applyBorder="1" applyAlignment="1">
      <alignment horizontal="center"/>
    </xf>
    <xf numFmtId="1" fontId="50" fillId="0" borderId="1" xfId="0" applyNumberFormat="1" applyFont="1" applyBorder="1" applyAlignment="1">
      <alignment horizontal="center"/>
    </xf>
    <xf numFmtId="0" fontId="51" fillId="0" borderId="1" xfId="0" applyFont="1" applyFill="1" applyBorder="1" applyAlignment="1">
      <alignment horizontal="left"/>
    </xf>
    <xf numFmtId="0" fontId="0" fillId="0" borderId="0" xfId="0" applyFill="1" applyBorder="1" applyAlignment="1">
      <alignment horizontal="left"/>
    </xf>
    <xf numFmtId="1" fontId="2" fillId="18" borderId="1" xfId="0" applyNumberFormat="1" applyFont="1" applyFill="1" applyBorder="1" applyAlignment="1">
      <alignment horizontal="center"/>
    </xf>
    <xf numFmtId="1" fontId="2" fillId="18" borderId="1" xfId="1" applyNumberFormat="1" applyFont="1" applyFill="1" applyBorder="1" applyAlignment="1">
      <alignment horizontal="center"/>
    </xf>
    <xf numFmtId="0" fontId="1" fillId="15" borderId="1" xfId="1" applyFont="1" applyFill="1" applyBorder="1" applyAlignment="1">
      <alignment horizontal="center"/>
    </xf>
    <xf numFmtId="0" fontId="11" fillId="0" borderId="1" xfId="0" applyFont="1" applyBorder="1"/>
    <xf numFmtId="0" fontId="14" fillId="2" borderId="1" xfId="0" applyFont="1" applyFill="1" applyBorder="1" applyAlignment="1">
      <alignment horizontal="center" textRotation="38" wrapText="1"/>
    </xf>
    <xf numFmtId="0" fontId="13" fillId="2" borderId="1" xfId="0" applyFont="1" applyFill="1" applyBorder="1" applyAlignment="1">
      <alignment horizontal="center" textRotation="38" wrapText="1"/>
    </xf>
    <xf numFmtId="1" fontId="2" fillId="2" borderId="1" xfId="0" applyNumberFormat="1" applyFont="1" applyFill="1" applyBorder="1" applyAlignment="1">
      <alignment horizontal="center" textRotation="38" wrapText="1"/>
    </xf>
    <xf numFmtId="0" fontId="1" fillId="5" borderId="1" xfId="0" applyFont="1" applyFill="1" applyBorder="1" applyAlignment="1">
      <alignment horizontal="center" textRotation="38" wrapText="1"/>
    </xf>
    <xf numFmtId="0" fontId="0" fillId="14" borderId="1" xfId="0" applyNumberFormat="1" applyFill="1" applyBorder="1" applyAlignment="1">
      <alignment horizontal="center"/>
    </xf>
    <xf numFmtId="1" fontId="0" fillId="14" borderId="2" xfId="0" applyNumberFormat="1" applyFill="1" applyBorder="1" applyAlignment="1">
      <alignment horizontal="center"/>
    </xf>
    <xf numFmtId="0" fontId="0" fillId="14" borderId="2" xfId="0" applyNumberFormat="1" applyFill="1" applyBorder="1" applyAlignment="1">
      <alignment horizontal="center"/>
    </xf>
    <xf numFmtId="1" fontId="56" fillId="0" borderId="3" xfId="0" applyNumberFormat="1" applyFont="1" applyBorder="1"/>
    <xf numFmtId="0" fontId="45" fillId="0" borderId="2" xfId="0" applyFont="1" applyFill="1" applyBorder="1" applyAlignment="1">
      <alignment horizontal="center"/>
    </xf>
    <xf numFmtId="1" fontId="2" fillId="0" borderId="1" xfId="1" applyNumberFormat="1" applyFont="1" applyFill="1" applyBorder="1" applyAlignment="1">
      <alignment horizontal="center"/>
    </xf>
    <xf numFmtId="0" fontId="57" fillId="0" borderId="1" xfId="0" applyFont="1" applyFill="1" applyBorder="1" applyAlignment="1">
      <alignment horizontal="center"/>
    </xf>
    <xf numFmtId="0" fontId="57" fillId="0" borderId="3" xfId="0" applyFont="1" applyFill="1" applyBorder="1" applyAlignment="1">
      <alignment horizontal="left"/>
    </xf>
    <xf numFmtId="0" fontId="57" fillId="0" borderId="2" xfId="0" applyFont="1" applyFill="1" applyBorder="1" applyAlignment="1">
      <alignment horizontal="center"/>
    </xf>
    <xf numFmtId="0" fontId="0" fillId="0" borderId="0" xfId="0" applyFill="1" applyBorder="1" applyAlignment="1">
      <alignment horizontal="center"/>
    </xf>
    <xf numFmtId="1" fontId="2" fillId="13" borderId="1" xfId="0" applyNumberFormat="1" applyFont="1" applyFill="1" applyBorder="1" applyAlignment="1">
      <alignment horizontal="center" textRotation="38" wrapText="1"/>
    </xf>
    <xf numFmtId="1" fontId="0" fillId="2" borderId="1" xfId="0" applyNumberFormat="1" applyFill="1" applyBorder="1" applyAlignment="1">
      <alignment horizontal="center"/>
    </xf>
    <xf numFmtId="1" fontId="0" fillId="14" borderId="1" xfId="0" applyNumberFormat="1" applyFill="1" applyBorder="1" applyAlignment="1">
      <alignment horizontal="center"/>
    </xf>
    <xf numFmtId="0" fontId="0" fillId="14" borderId="2" xfId="0" applyFill="1" applyBorder="1" applyAlignment="1">
      <alignment horizontal="center"/>
    </xf>
    <xf numFmtId="0" fontId="14" fillId="14" borderId="3" xfId="0" applyFont="1" applyFill="1" applyBorder="1" applyAlignment="1">
      <alignment horizontal="left"/>
    </xf>
    <xf numFmtId="0" fontId="14" fillId="14" borderId="1" xfId="0" applyFont="1" applyFill="1" applyBorder="1" applyAlignment="1">
      <alignment horizontal="left"/>
    </xf>
    <xf numFmtId="0" fontId="55" fillId="0" borderId="2" xfId="0" applyFont="1" applyFill="1" applyBorder="1" applyAlignment="1">
      <alignment horizontal="center"/>
    </xf>
    <xf numFmtId="1" fontId="0" fillId="5" borderId="5" xfId="0" applyNumberFormat="1" applyFill="1" applyBorder="1" applyAlignment="1">
      <alignment horizontal="center"/>
    </xf>
    <xf numFmtId="0" fontId="2" fillId="0" borderId="3" xfId="0" applyFont="1" applyFill="1" applyBorder="1" applyAlignment="1">
      <alignment horizontal="left"/>
    </xf>
    <xf numFmtId="1" fontId="14" fillId="10" borderId="1" xfId="0" applyNumberFormat="1" applyFont="1" applyFill="1" applyBorder="1"/>
    <xf numFmtId="1" fontId="0" fillId="10" borderId="1" xfId="0" applyNumberFormat="1" applyFill="1" applyBorder="1" applyAlignment="1">
      <alignment horizontal="center"/>
    </xf>
    <xf numFmtId="1" fontId="2" fillId="19" borderId="1" xfId="0" applyNumberFormat="1" applyFont="1" applyFill="1" applyBorder="1" applyAlignment="1">
      <alignment horizontal="center"/>
    </xf>
    <xf numFmtId="1" fontId="2" fillId="19" borderId="1" xfId="1" applyNumberFormat="1" applyFont="1" applyFill="1" applyBorder="1" applyAlignment="1">
      <alignment horizontal="center"/>
    </xf>
    <xf numFmtId="1" fontId="2" fillId="18" borderId="0" xfId="0" applyNumberFormat="1" applyFont="1" applyFill="1" applyAlignment="1">
      <alignment horizontal="center"/>
    </xf>
    <xf numFmtId="0" fontId="0" fillId="0" borderId="0" xfId="0" applyFill="1" applyBorder="1" applyAlignment="1">
      <alignment horizontal="center"/>
    </xf>
    <xf numFmtId="0" fontId="24" fillId="0" borderId="0" xfId="0" applyFont="1" applyFill="1" applyAlignment="1">
      <alignment horizontal="center"/>
    </xf>
    <xf numFmtId="0" fontId="22" fillId="0" borderId="1" xfId="0" applyFont="1" applyFill="1" applyBorder="1" applyAlignment="1">
      <alignment horizontal="center"/>
    </xf>
    <xf numFmtId="1" fontId="26" fillId="12" borderId="1" xfId="0" applyNumberFormat="1" applyFont="1" applyFill="1" applyBorder="1" applyAlignment="1">
      <alignment horizontal="center" wrapText="1"/>
    </xf>
    <xf numFmtId="0" fontId="2" fillId="2" borderId="1" xfId="0" applyFont="1" applyFill="1" applyBorder="1" applyAlignment="1">
      <alignment horizontal="center"/>
    </xf>
    <xf numFmtId="1" fontId="13" fillId="2" borderId="1" xfId="0" applyNumberFormat="1" applyFont="1" applyFill="1" applyBorder="1" applyAlignment="1">
      <alignment horizontal="center"/>
    </xf>
    <xf numFmtId="0" fontId="13" fillId="2" borderId="1" xfId="0" applyFont="1" applyFill="1" applyBorder="1" applyAlignment="1">
      <alignment horizontal="center"/>
    </xf>
    <xf numFmtId="1" fontId="13" fillId="2" borderId="1" xfId="0" applyNumberFormat="1" applyFont="1" applyFill="1" applyBorder="1" applyAlignment="1">
      <alignment horizontal="center" wrapText="1"/>
    </xf>
    <xf numFmtId="1" fontId="1" fillId="8" borderId="1" xfId="0" applyNumberFormat="1" applyFont="1" applyFill="1" applyBorder="1" applyAlignment="1">
      <alignment horizontal="center"/>
    </xf>
    <xf numFmtId="0" fontId="4" fillId="3"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1" xfId="0" applyFont="1" applyFill="1" applyBorder="1" applyAlignment="1">
      <alignment wrapText="1" shrinkToFit="1"/>
    </xf>
    <xf numFmtId="0" fontId="1" fillId="5" borderId="1" xfId="0" applyFont="1" applyFill="1" applyBorder="1" applyAlignment="1">
      <alignment horizontal="center"/>
    </xf>
    <xf numFmtId="0" fontId="2" fillId="3" borderId="1" xfId="0" applyFont="1" applyFill="1" applyBorder="1" applyAlignment="1">
      <alignment wrapText="1" shrinkToFit="1"/>
    </xf>
    <xf numFmtId="1" fontId="1" fillId="5" borderId="1" xfId="0" applyNumberFormat="1" applyFont="1" applyFill="1" applyBorder="1" applyAlignment="1">
      <alignment horizontal="center"/>
    </xf>
    <xf numFmtId="0" fontId="2" fillId="3" borderId="1" xfId="0" applyFont="1" applyFill="1" applyBorder="1"/>
    <xf numFmtId="1" fontId="2" fillId="5" borderId="1" xfId="0" applyNumberFormat="1" applyFont="1" applyFill="1" applyBorder="1" applyAlignment="1">
      <alignment horizontal="center"/>
    </xf>
    <xf numFmtId="1" fontId="10" fillId="0" borderId="1" xfId="0" applyNumberFormat="1" applyFont="1" applyFill="1" applyBorder="1" applyAlignment="1">
      <alignment horizontal="center" textRotation="46"/>
    </xf>
    <xf numFmtId="1" fontId="10" fillId="16" borderId="1" xfId="0" applyNumberFormat="1" applyFont="1" applyFill="1" applyBorder="1" applyAlignment="1">
      <alignment horizontal="center" textRotation="46"/>
    </xf>
    <xf numFmtId="49" fontId="10" fillId="0" borderId="1" xfId="0" applyNumberFormat="1" applyFont="1" applyFill="1" applyBorder="1" applyAlignment="1">
      <alignment horizontal="center" textRotation="46" wrapText="1"/>
    </xf>
    <xf numFmtId="0" fontId="11" fillId="0" borderId="1" xfId="0" applyFont="1" applyFill="1" applyBorder="1" applyAlignment="1">
      <alignment horizontal="center"/>
    </xf>
    <xf numFmtId="1" fontId="2" fillId="0" borderId="1" xfId="0" applyNumberFormat="1" applyFont="1" applyFill="1" applyBorder="1" applyAlignment="1">
      <alignment horizontal="center"/>
    </xf>
    <xf numFmtId="0" fontId="0" fillId="0" borderId="1" xfId="0" applyFill="1" applyBorder="1" applyAlignment="1">
      <alignment horizontal="left"/>
    </xf>
    <xf numFmtId="49" fontId="0" fillId="0" borderId="1" xfId="0" applyNumberFormat="1" applyFill="1" applyBorder="1" applyAlignment="1">
      <alignment horizontal="center"/>
    </xf>
    <xf numFmtId="0" fontId="0" fillId="0" borderId="1" xfId="0" applyFill="1" applyBorder="1" applyAlignment="1">
      <alignment horizontal="center"/>
    </xf>
    <xf numFmtId="1" fontId="14" fillId="0" borderId="1" xfId="0" applyNumberFormat="1" applyFont="1" applyFill="1" applyBorder="1" applyAlignment="1">
      <alignment horizontal="center"/>
    </xf>
    <xf numFmtId="1" fontId="19" fillId="0" borderId="1" xfId="0" applyNumberFormat="1" applyFont="1" applyFill="1" applyBorder="1" applyAlignment="1">
      <alignment horizontal="center"/>
    </xf>
    <xf numFmtId="1" fontId="1" fillId="9" borderId="1" xfId="0" applyNumberFormat="1" applyFont="1" applyFill="1" applyBorder="1" applyAlignment="1">
      <alignment horizontal="center"/>
    </xf>
    <xf numFmtId="1" fontId="0" fillId="8" borderId="1" xfId="0" applyNumberFormat="1" applyFill="1" applyBorder="1" applyAlignment="1">
      <alignment horizontal="center"/>
    </xf>
    <xf numFmtId="1" fontId="1" fillId="4" borderId="1" xfId="0" applyNumberFormat="1" applyFont="1" applyFill="1" applyBorder="1" applyAlignment="1">
      <alignment horizontal="center"/>
    </xf>
    <xf numFmtId="1" fontId="0" fillId="4" borderId="1" xfId="0" applyNumberFormat="1" applyFill="1" applyBorder="1" applyAlignment="1">
      <alignment horizontal="center"/>
    </xf>
    <xf numFmtId="1" fontId="2" fillId="0" borderId="1" xfId="0" applyNumberFormat="1" applyFont="1" applyBorder="1" applyAlignment="1">
      <alignment horizontal="center"/>
    </xf>
    <xf numFmtId="1" fontId="2" fillId="16" borderId="1" xfId="0" applyNumberFormat="1" applyFont="1" applyFill="1" applyBorder="1" applyAlignment="1">
      <alignment horizontal="center"/>
    </xf>
    <xf numFmtId="1" fontId="0" fillId="0" borderId="1" xfId="0" applyNumberFormat="1" applyBorder="1" applyAlignment="1">
      <alignment horizontal="center"/>
    </xf>
    <xf numFmtId="0" fontId="37" fillId="0" borderId="1" xfId="0" applyFont="1" applyFill="1" applyBorder="1" applyAlignment="1">
      <alignment horizontal="left"/>
    </xf>
    <xf numFmtId="1" fontId="0" fillId="0" borderId="1" xfId="0" applyNumberFormat="1" applyFill="1" applyBorder="1" applyAlignment="1">
      <alignment horizontal="center"/>
    </xf>
    <xf numFmtId="49" fontId="0" fillId="0" borderId="1" xfId="0" applyNumberFormat="1" applyBorder="1" applyAlignment="1">
      <alignment horizontal="center"/>
    </xf>
    <xf numFmtId="0" fontId="1" fillId="0" borderId="1" xfId="0" applyFont="1" applyFill="1" applyBorder="1" applyAlignment="1">
      <alignment horizontal="center"/>
    </xf>
    <xf numFmtId="1" fontId="19" fillId="0" borderId="1" xfId="0" applyNumberFormat="1" applyFont="1" applyBorder="1" applyAlignment="1">
      <alignment horizontal="center"/>
    </xf>
    <xf numFmtId="0" fontId="44" fillId="0" borderId="1" xfId="0" applyFont="1" applyFill="1" applyBorder="1" applyAlignment="1">
      <alignment horizontal="left"/>
    </xf>
    <xf numFmtId="0" fontId="19" fillId="0" borderId="1" xfId="0" applyFont="1" applyFill="1" applyBorder="1" applyAlignment="1">
      <alignment horizontal="center"/>
    </xf>
    <xf numFmtId="1" fontId="14" fillId="6" borderId="1" xfId="0" applyNumberFormat="1" applyFont="1" applyFill="1" applyBorder="1" applyAlignment="1">
      <alignment horizontal="center"/>
    </xf>
    <xf numFmtId="1" fontId="1" fillId="5" borderId="5" xfId="0" applyNumberFormat="1" applyFont="1" applyFill="1" applyBorder="1" applyAlignment="1">
      <alignment horizontal="center"/>
    </xf>
    <xf numFmtId="0" fontId="11" fillId="0" borderId="1" xfId="0" applyFont="1" applyBorder="1" applyAlignment="1">
      <alignment horizontal="center"/>
    </xf>
    <xf numFmtId="0" fontId="44" fillId="0" borderId="1" xfId="0" applyFont="1" applyFill="1" applyBorder="1"/>
    <xf numFmtId="0" fontId="4" fillId="0" borderId="1" xfId="0" applyFont="1" applyFill="1" applyBorder="1" applyAlignment="1">
      <alignment horizontal="center" wrapText="1"/>
    </xf>
    <xf numFmtId="49" fontId="14" fillId="0" borderId="1" xfId="0" applyNumberFormat="1" applyFont="1" applyFill="1" applyBorder="1" applyAlignment="1">
      <alignment horizontal="center"/>
    </xf>
    <xf numFmtId="0" fontId="14" fillId="0" borderId="1" xfId="0" applyFont="1" applyFill="1" applyBorder="1" applyAlignment="1">
      <alignment horizontal="center"/>
    </xf>
    <xf numFmtId="1" fontId="14" fillId="8" borderId="1" xfId="0" applyNumberFormat="1" applyFont="1" applyFill="1" applyBorder="1" applyAlignment="1">
      <alignment horizontal="center"/>
    </xf>
    <xf numFmtId="0" fontId="1" fillId="0" borderId="1" xfId="0" applyFont="1" applyFill="1" applyBorder="1" applyAlignment="1">
      <alignment horizontal="left"/>
    </xf>
    <xf numFmtId="0" fontId="0" fillId="0" borderId="1" xfId="0" applyFill="1" applyBorder="1"/>
    <xf numFmtId="49" fontId="1" fillId="0" borderId="1" xfId="0" applyNumberFormat="1" applyFont="1" applyFill="1" applyBorder="1" applyAlignment="1">
      <alignment horizontal="center"/>
    </xf>
    <xf numFmtId="1" fontId="2" fillId="17" borderId="1" xfId="0" applyNumberFormat="1" applyFont="1" applyFill="1" applyBorder="1" applyAlignment="1">
      <alignment horizontal="center"/>
    </xf>
    <xf numFmtId="1" fontId="1" fillId="0" borderId="1" xfId="0" applyNumberFormat="1" applyFont="1" applyFill="1" applyBorder="1" applyAlignment="1">
      <alignment horizontal="center"/>
    </xf>
    <xf numFmtId="0" fontId="1" fillId="0" borderId="1" xfId="0" applyFont="1" applyBorder="1" applyAlignment="1">
      <alignment horizontal="center"/>
    </xf>
    <xf numFmtId="49" fontId="1" fillId="0" borderId="1" xfId="0" applyNumberFormat="1" applyFont="1" applyBorder="1" applyAlignment="1">
      <alignment horizontal="center"/>
    </xf>
    <xf numFmtId="0" fontId="19" fillId="0" borderId="1" xfId="0" applyFont="1" applyBorder="1" applyAlignment="1">
      <alignment horizontal="center"/>
    </xf>
    <xf numFmtId="0" fontId="2" fillId="0" borderId="1" xfId="0" applyFont="1" applyFill="1" applyBorder="1"/>
    <xf numFmtId="0" fontId="11" fillId="0" borderId="1" xfId="0" applyFont="1" applyBorder="1" applyAlignment="1">
      <alignment horizontal="center" vertical="center"/>
    </xf>
    <xf numFmtId="0" fontId="1" fillId="0" borderId="1" xfId="0" applyFont="1" applyFill="1" applyBorder="1"/>
    <xf numFmtId="0" fontId="1" fillId="15" borderId="1" xfId="0" applyFont="1" applyFill="1" applyBorder="1" applyAlignment="1">
      <alignment horizontal="left"/>
    </xf>
    <xf numFmtId="1" fontId="1" fillId="0" borderId="7" xfId="0" applyNumberFormat="1" applyFont="1" applyFill="1" applyBorder="1" applyAlignment="1">
      <alignment horizontal="center"/>
    </xf>
    <xf numFmtId="1" fontId="1" fillId="9" borderId="7" xfId="0" applyNumberFormat="1" applyFont="1" applyFill="1" applyBorder="1" applyAlignment="1">
      <alignment horizontal="center"/>
    </xf>
    <xf numFmtId="1" fontId="48" fillId="12" borderId="1" xfId="0" applyNumberFormat="1" applyFont="1" applyFill="1" applyBorder="1" applyAlignment="1">
      <alignment horizontal="center" wrapText="1"/>
    </xf>
    <xf numFmtId="0" fontId="1" fillId="2" borderId="1" xfId="0" applyFont="1" applyFill="1" applyBorder="1" applyAlignment="1">
      <alignment horizontal="left"/>
    </xf>
    <xf numFmtId="49" fontId="0" fillId="2" borderId="1" xfId="0" applyNumberFormat="1" applyFill="1" applyBorder="1" applyAlignment="1">
      <alignment horizontal="center"/>
    </xf>
    <xf numFmtId="0" fontId="0" fillId="2" borderId="1" xfId="0" applyFill="1" applyBorder="1" applyAlignment="1">
      <alignment horizontal="center"/>
    </xf>
    <xf numFmtId="1" fontId="1" fillId="2" borderId="1" xfId="0" applyNumberFormat="1" applyFont="1" applyFill="1" applyBorder="1" applyAlignment="1">
      <alignment horizontal="center" wrapText="1"/>
    </xf>
    <xf numFmtId="0" fontId="0" fillId="0" borderId="1" xfId="0" applyBorder="1"/>
    <xf numFmtId="1" fontId="2" fillId="18" borderId="1" xfId="0" applyNumberFormat="1" applyFont="1" applyFill="1" applyBorder="1" applyAlignment="1">
      <alignment horizontal="center"/>
    </xf>
    <xf numFmtId="0" fontId="49" fillId="0" borderId="1" xfId="0" applyFont="1" applyFill="1" applyBorder="1" applyAlignment="1">
      <alignment horizontal="left"/>
    </xf>
    <xf numFmtId="0" fontId="19" fillId="14" borderId="3" xfId="0" applyFont="1" applyFill="1" applyBorder="1" applyAlignment="1">
      <alignment horizontal="left"/>
    </xf>
    <xf numFmtId="0" fontId="1" fillId="0" borderId="3" xfId="1" applyFont="1" applyFill="1" applyBorder="1" applyAlignment="1">
      <alignment horizontal="left"/>
    </xf>
    <xf numFmtId="49" fontId="57" fillId="0" borderId="1" xfId="0" applyNumberFormat="1" applyFont="1" applyFill="1" applyBorder="1" applyAlignment="1">
      <alignment horizontal="center"/>
    </xf>
    <xf numFmtId="0" fontId="31" fillId="0" borderId="1" xfId="0" applyFont="1" applyFill="1" applyBorder="1" applyAlignment="1">
      <alignment horizontal="center"/>
    </xf>
    <xf numFmtId="1" fontId="0" fillId="8" borderId="3" xfId="0" applyNumberFormat="1" applyFill="1" applyBorder="1" applyAlignment="1">
      <alignment horizontal="center"/>
    </xf>
    <xf numFmtId="0" fontId="29" fillId="0" borderId="1" xfId="0" applyFont="1" applyFill="1" applyBorder="1" applyAlignment="1">
      <alignment horizontal="center"/>
    </xf>
  </cellXfs>
  <cellStyles count="2">
    <cellStyle name="Normaal" xfId="0" builtinId="0"/>
    <cellStyle name="Standaard 2" xfId="1"/>
  </cellStyles>
  <dxfs count="98">
    <dxf>
      <font>
        <b val="0"/>
        <i val="0"/>
      </font>
      <fill>
        <gradientFill degree="90">
          <stop position="0">
            <color theme="0"/>
          </stop>
          <stop position="1">
            <color theme="6" tint="0.59999389629810485"/>
          </stop>
        </gradientFill>
      </fill>
    </dxf>
    <dxf>
      <font>
        <b val="0"/>
        <i val="0"/>
        <condense val="0"/>
        <extend val="0"/>
      </font>
      <fill>
        <patternFill>
          <bgColor indexed="51"/>
        </patternFill>
      </fill>
    </dxf>
    <dxf>
      <fill>
        <patternFill>
          <bgColor indexed="51"/>
        </patternFill>
      </fill>
    </dxf>
    <dxf>
      <fill>
        <patternFill>
          <bgColor indexed="43"/>
        </patternFill>
      </fill>
    </dxf>
    <dxf>
      <fill>
        <patternFill>
          <bgColor indexed="42"/>
        </patternFill>
      </fill>
    </dxf>
    <dxf>
      <font>
        <color rgb="FF9C0006"/>
      </font>
      <fill>
        <patternFill>
          <bgColor rgb="FFFFC7CE"/>
        </patternFill>
      </fill>
    </dxf>
    <dxf>
      <font>
        <color rgb="FF006100"/>
      </font>
      <fill>
        <patternFill>
          <bgColor rgb="FFC6EFCE"/>
        </patternFill>
      </fill>
    </dxf>
    <dxf>
      <fill>
        <patternFill>
          <bgColor rgb="FFFFC7CE"/>
        </patternFill>
      </fill>
    </dxf>
    <dxf>
      <font>
        <color indexed="17"/>
      </font>
    </dxf>
    <dxf>
      <font>
        <color indexed="8"/>
      </font>
      <fill>
        <patternFill>
          <bgColor indexed="13"/>
        </patternFill>
      </fill>
    </dxf>
    <dxf>
      <fill>
        <patternFill>
          <bgColor indexed="22"/>
        </patternFill>
      </fill>
    </dxf>
    <dxf>
      <fill>
        <patternFill>
          <bgColor indexed="51"/>
        </patternFill>
      </fill>
    </dxf>
    <dxf>
      <font>
        <b val="0"/>
        <i val="0"/>
      </font>
      <fill>
        <gradientFill degree="90">
          <stop position="0">
            <color theme="0"/>
          </stop>
          <stop position="1">
            <color theme="6" tint="0.59999389629810485"/>
          </stop>
        </gradientFill>
      </fill>
    </dxf>
    <dxf>
      <font>
        <b val="0"/>
        <i val="0"/>
        <condense val="0"/>
        <extend val="0"/>
      </font>
      <fill>
        <patternFill>
          <bgColor indexed="51"/>
        </patternFill>
      </fill>
    </dxf>
    <dxf>
      <fill>
        <patternFill>
          <bgColor indexed="51"/>
        </patternFill>
      </fill>
    </dxf>
    <dxf>
      <fill>
        <patternFill>
          <bgColor indexed="43"/>
        </patternFill>
      </fill>
    </dxf>
    <dxf>
      <fill>
        <patternFill>
          <bgColor indexed="42"/>
        </patternFill>
      </fill>
    </dxf>
    <dxf>
      <font>
        <color rgb="FF9C0006"/>
      </font>
      <fill>
        <patternFill>
          <bgColor rgb="FFFFC7CE"/>
        </patternFill>
      </fill>
    </dxf>
    <dxf>
      <font>
        <color rgb="FF006100"/>
      </font>
      <fill>
        <patternFill>
          <bgColor rgb="FFC6EFCE"/>
        </patternFill>
      </fill>
    </dxf>
    <dxf>
      <fill>
        <patternFill>
          <bgColor rgb="FFFFC7CE"/>
        </patternFill>
      </fill>
    </dxf>
    <dxf>
      <font>
        <color indexed="17"/>
      </font>
    </dxf>
    <dxf>
      <font>
        <color indexed="8"/>
      </font>
      <fill>
        <patternFill>
          <bgColor indexed="13"/>
        </patternFill>
      </fill>
    </dxf>
    <dxf>
      <fill>
        <patternFill>
          <bgColor indexed="22"/>
        </patternFill>
      </fill>
    </dxf>
    <dxf>
      <fill>
        <patternFill>
          <bgColor indexed="51"/>
        </patternFill>
      </fill>
    </dxf>
    <dxf>
      <fill>
        <patternFill>
          <bgColor indexed="50"/>
        </patternFill>
      </fill>
    </dxf>
    <dxf>
      <fill>
        <patternFill>
          <bgColor indexed="47"/>
        </patternFill>
      </fill>
    </dxf>
    <dxf>
      <fill>
        <patternFill>
          <bgColor indexed="44"/>
        </patternFill>
      </fill>
    </dxf>
    <dxf>
      <fill>
        <patternFill>
          <bgColor indexed="41"/>
        </patternFill>
      </fill>
    </dxf>
    <dxf>
      <font>
        <b val="0"/>
        <i val="0"/>
      </font>
      <fill>
        <gradientFill degree="90">
          <stop position="0">
            <color rgb="FFFFFFFF"/>
          </stop>
          <stop position="1">
            <color theme="6"/>
          </stop>
        </gradientFill>
      </fill>
    </dxf>
    <dxf>
      <font>
        <b val="0"/>
        <i val="0"/>
        <condense val="0"/>
        <extend val="0"/>
      </font>
      <fill>
        <patternFill>
          <bgColor indexed="51"/>
        </patternFill>
      </fill>
    </dxf>
    <dxf>
      <font>
        <b val="0"/>
        <i val="0"/>
      </font>
      <fill>
        <gradientFill degree="90">
          <stop position="0">
            <color theme="0"/>
          </stop>
          <stop position="1">
            <color theme="6" tint="0.59999389629810485"/>
          </stop>
        </gradientFill>
      </fill>
    </dxf>
    <dxf>
      <font>
        <b val="0"/>
        <i val="0"/>
        <condense val="0"/>
        <extend val="0"/>
      </font>
      <fill>
        <patternFill>
          <bgColor indexed="51"/>
        </patternFill>
      </fill>
    </dxf>
    <dxf>
      <fill>
        <patternFill>
          <bgColor rgb="FFFFC7CE"/>
        </patternFill>
      </fill>
    </dxf>
    <dxf>
      <font>
        <color indexed="17"/>
      </font>
    </dxf>
    <dxf>
      <font>
        <color indexed="8"/>
      </font>
      <fill>
        <patternFill>
          <bgColor indexed="13"/>
        </patternFill>
      </fill>
    </dxf>
    <dxf>
      <fill>
        <patternFill>
          <bgColor indexed="22"/>
        </patternFill>
      </fill>
    </dxf>
    <dxf>
      <font>
        <color rgb="FF9C0006"/>
      </font>
      <fill>
        <patternFill>
          <bgColor rgb="FFFFC7CE"/>
        </patternFill>
      </fill>
    </dxf>
    <dxf>
      <font>
        <color rgb="FF006100"/>
      </font>
      <fill>
        <patternFill>
          <bgColor rgb="FFC6EFCE"/>
        </patternFill>
      </fill>
    </dxf>
    <dxf>
      <fill>
        <patternFill>
          <bgColor indexed="51"/>
        </patternFill>
      </fill>
    </dxf>
    <dxf>
      <fill>
        <patternFill>
          <bgColor indexed="51"/>
        </patternFill>
      </fill>
    </dxf>
    <dxf>
      <fill>
        <patternFill>
          <bgColor indexed="43"/>
        </patternFill>
      </fill>
    </dxf>
    <dxf>
      <fill>
        <patternFill>
          <bgColor indexed="42"/>
        </patternFill>
      </fill>
    </dxf>
    <dxf>
      <fill>
        <patternFill>
          <bgColor indexed="51"/>
        </patternFill>
      </fill>
    </dxf>
    <dxf>
      <fill>
        <patternFill>
          <bgColor rgb="FFFFC7CE"/>
        </patternFill>
      </fill>
    </dxf>
    <dxf>
      <font>
        <color indexed="17"/>
      </font>
    </dxf>
    <dxf>
      <font>
        <color indexed="8"/>
      </font>
      <fill>
        <patternFill>
          <bgColor indexed="13"/>
        </patternFill>
      </fill>
    </dxf>
    <dxf>
      <font>
        <color rgb="FF9C0006"/>
      </font>
      <fill>
        <patternFill>
          <bgColor rgb="FFFFC7CE"/>
        </patternFill>
      </fill>
    </dxf>
    <dxf>
      <font>
        <color rgb="FF006100"/>
      </font>
      <fill>
        <patternFill>
          <bgColor rgb="FFC6EFCE"/>
        </patternFill>
      </fill>
    </dxf>
    <dxf>
      <font>
        <b val="0"/>
        <i val="0"/>
      </font>
      <fill>
        <gradientFill degree="90">
          <stop position="0">
            <color theme="0"/>
          </stop>
          <stop position="1">
            <color theme="6" tint="0.59999389629810485"/>
          </stop>
        </gradientFill>
      </fill>
    </dxf>
    <dxf>
      <font>
        <color rgb="FF9C0006"/>
      </font>
      <fill>
        <patternFill>
          <bgColor rgb="FFFFC7CE"/>
        </patternFill>
      </fill>
    </dxf>
    <dxf>
      <font>
        <color rgb="FF006100"/>
      </font>
      <fill>
        <patternFill>
          <bgColor rgb="FFC6EFCE"/>
        </patternFill>
      </fill>
    </dxf>
    <dxf>
      <fill>
        <patternFill>
          <bgColor rgb="FFFFC7CE"/>
        </patternFill>
      </fill>
    </dxf>
    <dxf>
      <font>
        <color indexed="17"/>
      </font>
    </dxf>
    <dxf>
      <font>
        <color indexed="8"/>
      </font>
      <fill>
        <patternFill>
          <bgColor indexed="13"/>
        </patternFill>
      </fill>
    </dxf>
    <dxf>
      <font>
        <b val="0"/>
        <i val="0"/>
      </font>
      <fill>
        <patternFill patternType="solid">
          <fgColor indexed="64"/>
          <bgColor indexed="9"/>
        </patternFill>
      </fill>
    </dxf>
    <dxf>
      <font>
        <color indexed="14"/>
      </font>
      <fill>
        <patternFill>
          <bgColor indexed="45"/>
        </patternFill>
      </fill>
    </dxf>
    <dxf>
      <font>
        <color indexed="17"/>
      </font>
      <fill>
        <patternFill>
          <bgColor indexed="42"/>
        </patternFill>
      </fill>
    </dxf>
    <dxf>
      <font>
        <b val="0"/>
        <i val="0"/>
      </font>
      <fill>
        <patternFill patternType="solid">
          <fgColor indexed="64"/>
          <bgColor indexed="9"/>
        </patternFill>
      </fill>
    </dxf>
    <dxf>
      <fill>
        <patternFill>
          <bgColor rgb="FFFFC7CE"/>
        </patternFill>
      </fill>
    </dxf>
    <dxf>
      <font>
        <color indexed="17"/>
      </font>
    </dxf>
    <dxf>
      <font>
        <color indexed="8"/>
      </font>
      <fill>
        <patternFill>
          <bgColor indexed="13"/>
        </patternFill>
      </fill>
    </dxf>
    <dxf>
      <font>
        <b val="0"/>
        <i val="0"/>
      </font>
      <fill>
        <gradientFill degree="90">
          <stop position="0">
            <color theme="0"/>
          </stop>
          <stop position="1">
            <color theme="6" tint="0.59999389629810485"/>
          </stop>
        </gradientFill>
      </fill>
    </dxf>
    <dxf>
      <font>
        <b val="0"/>
        <i val="0"/>
        <condense val="0"/>
        <extend val="0"/>
      </font>
      <fill>
        <patternFill>
          <bgColor indexed="51"/>
        </patternFill>
      </fill>
    </dxf>
    <dxf>
      <font>
        <color rgb="FF9C0006"/>
      </font>
      <fill>
        <patternFill>
          <bgColor rgb="FFFFC7CE"/>
        </patternFill>
      </fill>
    </dxf>
    <dxf>
      <font>
        <color rgb="FF006100"/>
      </font>
      <fill>
        <patternFill>
          <bgColor rgb="FFC6EFCE"/>
        </patternFill>
      </fill>
    </dxf>
    <dxf>
      <font>
        <b val="0"/>
        <i val="0"/>
      </font>
      <fill>
        <gradientFill degree="90">
          <stop position="0">
            <color rgb="FFFFFFFF"/>
          </stop>
          <stop position="1">
            <color theme="6"/>
          </stop>
        </gradientFill>
      </fill>
    </dxf>
    <dxf>
      <font>
        <b val="0"/>
        <i val="0"/>
        <condense val="0"/>
        <extend val="0"/>
      </font>
      <fill>
        <patternFill>
          <bgColor indexed="51"/>
        </patternFill>
      </fill>
    </dxf>
    <dxf>
      <fill>
        <patternFill patternType="gray0625">
          <bgColor indexed="52"/>
        </patternFill>
      </fill>
    </dxf>
    <dxf>
      <fill>
        <patternFill patternType="gray125">
          <bgColor indexed="13"/>
        </patternFill>
      </fill>
    </dxf>
    <dxf>
      <font>
        <color indexed="14"/>
      </font>
      <fill>
        <patternFill>
          <bgColor indexed="45"/>
        </patternFill>
      </fill>
    </dxf>
    <dxf>
      <font>
        <color indexed="17"/>
      </font>
      <fill>
        <patternFill>
          <bgColor indexed="42"/>
        </patternFill>
      </fill>
    </dxf>
    <dxf>
      <font>
        <b val="0"/>
        <i val="0"/>
      </font>
      <fill>
        <patternFill patternType="solid">
          <fgColor indexed="64"/>
          <bgColor indexed="9"/>
        </patternFill>
      </fill>
    </dxf>
    <dxf>
      <font>
        <b val="0"/>
        <i val="0"/>
      </font>
      <fill>
        <patternFill patternType="solid">
          <fgColor indexed="64"/>
          <bgColor indexed="9"/>
        </patternFill>
      </fill>
    </dxf>
    <dxf>
      <fill>
        <patternFill>
          <bgColor rgb="FFFFC7CE"/>
        </patternFill>
      </fill>
    </dxf>
    <dxf>
      <font>
        <color indexed="17"/>
      </font>
    </dxf>
    <dxf>
      <font>
        <color indexed="8"/>
      </font>
      <fill>
        <patternFill>
          <bgColor indexed="13"/>
        </patternFill>
      </fill>
    </dxf>
    <dxf>
      <font>
        <b val="0"/>
        <i val="0"/>
        <condense val="0"/>
        <extend val="0"/>
      </font>
      <fill>
        <patternFill>
          <bgColor indexed="51"/>
        </patternFill>
      </fill>
    </dxf>
    <dxf>
      <fill>
        <patternFill>
          <bgColor indexed="50"/>
        </patternFill>
      </fill>
    </dxf>
    <dxf>
      <fill>
        <patternFill>
          <bgColor indexed="47"/>
        </patternFill>
      </fill>
    </dxf>
    <dxf>
      <fill>
        <patternFill>
          <bgColor indexed="44"/>
        </patternFill>
      </fill>
    </dxf>
    <dxf>
      <fill>
        <patternFill>
          <bgColor indexed="41"/>
        </patternFill>
      </fill>
    </dxf>
    <dxf>
      <fill>
        <patternFill patternType="gray0625">
          <bgColor indexed="52"/>
        </patternFill>
      </fill>
    </dxf>
    <dxf>
      <fill>
        <patternFill patternType="gray125">
          <bgColor indexed="13"/>
        </patternFill>
      </fill>
    </dxf>
    <dxf>
      <font>
        <b val="0"/>
        <i val="0"/>
        <condense val="0"/>
        <extend val="0"/>
      </font>
      <fill>
        <patternFill>
          <bgColor indexed="41"/>
        </patternFill>
      </fill>
    </dxf>
    <dxf>
      <font>
        <b val="0"/>
        <i val="0"/>
        <condense val="0"/>
        <extend val="0"/>
      </font>
      <fill>
        <patternFill>
          <bgColor indexed="41"/>
        </patternFill>
      </fill>
    </dxf>
    <dxf>
      <font>
        <b val="0"/>
        <i val="0"/>
        <condense val="0"/>
        <extend val="0"/>
      </font>
      <fill>
        <patternFill>
          <bgColor indexed="51"/>
        </patternFill>
      </fill>
    </dxf>
    <dxf>
      <font>
        <b val="0"/>
        <i val="0"/>
      </font>
      <fill>
        <gradientFill degree="90">
          <stop position="0">
            <color theme="0"/>
          </stop>
          <stop position="1">
            <color theme="6" tint="0.59999389629810485"/>
          </stop>
        </gradientFill>
      </fill>
    </dxf>
    <dxf>
      <font>
        <b val="0"/>
        <i val="0"/>
        <condense val="0"/>
        <extend val="0"/>
      </font>
      <fill>
        <patternFill>
          <bgColor indexed="51"/>
        </patternFill>
      </fill>
    </dxf>
    <dxf>
      <fill>
        <patternFill>
          <bgColor indexed="51"/>
        </patternFill>
      </fill>
    </dxf>
    <dxf>
      <fill>
        <patternFill>
          <bgColor indexed="43"/>
        </patternFill>
      </fill>
    </dxf>
    <dxf>
      <fill>
        <patternFill>
          <bgColor indexed="42"/>
        </patternFill>
      </fill>
    </dxf>
    <dxf>
      <font>
        <color rgb="FF9C0006"/>
      </font>
      <fill>
        <patternFill>
          <bgColor rgb="FFFFC7CE"/>
        </patternFill>
      </fill>
    </dxf>
    <dxf>
      <font>
        <color rgb="FF006100"/>
      </font>
      <fill>
        <patternFill>
          <bgColor rgb="FFC6EFCE"/>
        </patternFill>
      </fill>
    </dxf>
    <dxf>
      <fill>
        <patternFill>
          <bgColor rgb="FFFFC7CE"/>
        </patternFill>
      </fill>
    </dxf>
    <dxf>
      <font>
        <color indexed="17"/>
      </font>
    </dxf>
    <dxf>
      <font>
        <color indexed="8"/>
      </font>
      <fill>
        <patternFill>
          <bgColor indexed="13"/>
        </patternFill>
      </fill>
    </dxf>
    <dxf>
      <fill>
        <patternFill>
          <bgColor indexed="22"/>
        </patternFill>
      </fill>
    </dxf>
    <dxf>
      <fill>
        <patternFill>
          <bgColor indexed="51"/>
        </patternFill>
      </fill>
    </dxf>
  </dxf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66"/>
    </mruColors>
  </colors>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nl-NL"/>
  <c:style val="4"/>
  <c:chart>
    <c:title>
      <c:tx>
        <c:rich>
          <a:bodyPr/>
          <a:lstStyle/>
          <a:p>
            <a:pPr>
              <a:defRPr sz="1800" b="1" i="0" u="none" strike="noStrike" baseline="0">
                <a:solidFill>
                  <a:srgbClr val="000000"/>
                </a:solidFill>
                <a:latin typeface="Calibri"/>
                <a:ea typeface="Calibri"/>
                <a:cs typeface="Calibri"/>
              </a:defRPr>
            </a:pPr>
            <a:r>
              <a:rPr lang="nl-NL"/>
              <a:t>floret 2002-2007</a:t>
            </a:r>
          </a:p>
        </c:rich>
      </c:tx>
      <c:layout/>
      <c:spPr>
        <a:noFill/>
        <a:ln w="25400">
          <a:noFill/>
        </a:ln>
      </c:spPr>
    </c:title>
    <c:plotArea>
      <c:layout>
        <c:manualLayout>
          <c:layoutTarget val="inner"/>
          <c:xMode val="edge"/>
          <c:yMode val="edge"/>
          <c:x val="0.11198300870286"/>
          <c:y val="0.308283756197142"/>
          <c:w val="0.77735271587984"/>
          <c:h val="0.439162292213473"/>
        </c:manualLayout>
      </c:layout>
      <c:barChart>
        <c:barDir val="col"/>
        <c:grouping val="clustered"/>
        <c:ser>
          <c:idx val="0"/>
          <c:order val="0"/>
          <c:tx>
            <c:v>floret 99-04</c:v>
          </c:tx>
          <c:spPr>
            <a:solidFill>
              <a:srgbClr val="C0504D"/>
            </a:solidFill>
            <a:ln w="25400">
              <a:noFill/>
            </a:ln>
          </c:spPr>
          <c:val>
            <c:numRef>
              <c:f>'aantallen '!$D$4:$D$13</c:f>
              <c:numCache>
                <c:formatCode>0</c:formatCode>
                <c:ptCount val="10"/>
                <c:pt idx="0">
                  <c:v>8.0</c:v>
                </c:pt>
                <c:pt idx="1">
                  <c:v>14.0</c:v>
                </c:pt>
              </c:numCache>
            </c:numRef>
          </c:val>
        </c:ser>
        <c:axId val="324292264"/>
        <c:axId val="325037832"/>
      </c:barChart>
      <c:catAx>
        <c:axId val="324292264"/>
        <c:scaling>
          <c:orientation val="minMax"/>
        </c:scaling>
        <c:axPos val="b"/>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nl-NL"/>
          </a:p>
        </c:txPr>
        <c:crossAx val="325037832"/>
        <c:crosses val="autoZero"/>
        <c:auto val="1"/>
        <c:lblAlgn val="ctr"/>
        <c:lblOffset val="100"/>
      </c:catAx>
      <c:valAx>
        <c:axId val="325037832"/>
        <c:scaling>
          <c:orientation val="minMax"/>
        </c:scaling>
        <c:axPos val="l"/>
        <c:majorGridlines>
          <c:spPr>
            <a:ln w="3175">
              <a:solidFill>
                <a:srgbClr val="808080"/>
              </a:solidFill>
              <a:prstDash val="solid"/>
            </a:ln>
          </c:spPr>
        </c:majorGridlines>
        <c:numFmt formatCode="0"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nl-NL"/>
          </a:p>
        </c:txPr>
        <c:crossAx val="324292264"/>
        <c:crosses val="autoZero"/>
        <c:crossBetween val="between"/>
      </c:valAx>
      <c:spPr>
        <a:solidFill>
          <a:srgbClr val="FFFFFF"/>
        </a:solidFill>
        <a:ln w="25400">
          <a:noFill/>
        </a:ln>
      </c:spPr>
    </c:plotArea>
    <c:legend>
      <c:legendPos val="r"/>
      <c:layout>
        <c:manualLayout>
          <c:xMode val="edge"/>
          <c:yMode val="edge"/>
          <c:x val="0.833963848858515"/>
          <c:y val="0.786984733417199"/>
          <c:w val="0.150943792403308"/>
          <c:h val="0.195266893413471"/>
        </c:manualLayout>
      </c:layout>
      <c:spPr>
        <a:noFill/>
        <a:ln w="25400">
          <a:noFill/>
        </a:ln>
      </c:spPr>
      <c:txPr>
        <a:bodyPr/>
        <a:lstStyle/>
        <a:p>
          <a:pPr>
            <a:defRPr sz="180" b="0" i="0" u="none" strike="noStrike" baseline="0">
              <a:solidFill>
                <a:srgbClr val="000000"/>
              </a:solidFill>
              <a:latin typeface="Calibri"/>
              <a:ea typeface="Calibri"/>
              <a:cs typeface="Calibri"/>
            </a:defRPr>
          </a:pPr>
          <a:endParaRPr lang="nl-NL"/>
        </a:p>
      </c:txPr>
    </c:legend>
    <c:plotVisOnly val="1"/>
    <c:dispBlanksAs val="gap"/>
  </c:chart>
  <c:spPr>
    <a:gradFill rotWithShape="0">
      <a:gsLst>
        <a:gs pos="0">
          <a:srgbClr val="FBEAC7"/>
        </a:gs>
        <a:gs pos="17999">
          <a:srgbClr val="FEE7F2"/>
        </a:gs>
        <a:gs pos="36000">
          <a:srgbClr val="FAC77D"/>
        </a:gs>
        <a:gs pos="61000">
          <a:srgbClr val="FBA97D"/>
        </a:gs>
        <a:gs pos="82001">
          <a:srgbClr val="FBD49C"/>
        </a:gs>
        <a:gs pos="100000">
          <a:srgbClr val="FEE7F2"/>
        </a:gs>
      </a:gsLst>
      <a:lin ang="5400000"/>
    </a:gra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nl-NL"/>
    </a:p>
  </c:txPr>
  <c:printSettings>
    <c:headerFooter alignWithMargins="0"/>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nl-NL"/>
  <c:style val="2"/>
  <c:chart>
    <c:title>
      <c:tx>
        <c:rich>
          <a:bodyPr/>
          <a:lstStyle/>
          <a:p>
            <a:pPr>
              <a:defRPr sz="1800" b="1" i="0" u="none" strike="noStrike" baseline="0">
                <a:solidFill>
                  <a:srgbClr val="000000"/>
                </a:solidFill>
                <a:latin typeface="Calibri"/>
                <a:ea typeface="Calibri"/>
                <a:cs typeface="Calibri"/>
              </a:defRPr>
            </a:pPr>
            <a:r>
              <a:rPr lang="nl-NL"/>
              <a:t>Floret 93-01</a:t>
            </a:r>
          </a:p>
        </c:rich>
      </c:tx>
      <c:layout>
        <c:manualLayout>
          <c:xMode val="edge"/>
          <c:yMode val="edge"/>
          <c:x val="0.176034163762317"/>
          <c:y val="0.0467291588551431"/>
        </c:manualLayout>
      </c:layout>
      <c:spPr>
        <a:noFill/>
        <a:ln w="25400">
          <a:noFill/>
        </a:ln>
      </c:spPr>
    </c:title>
    <c:plotArea>
      <c:layout>
        <c:manualLayout>
          <c:layoutTarget val="inner"/>
          <c:xMode val="edge"/>
          <c:yMode val="edge"/>
          <c:x val="0.127049434573183"/>
          <c:y val="0.301401869158879"/>
          <c:w val="0.740568461862114"/>
          <c:h val="0.443683861947163"/>
        </c:manualLayout>
      </c:layout>
      <c:barChart>
        <c:barDir val="col"/>
        <c:grouping val="clustered"/>
        <c:ser>
          <c:idx val="0"/>
          <c:order val="0"/>
          <c:tx>
            <c:v>Floret 91-98</c:v>
          </c:tx>
          <c:spPr>
            <a:solidFill>
              <a:srgbClr val="4F81BD"/>
            </a:solidFill>
            <a:ln w="25400">
              <a:noFill/>
            </a:ln>
          </c:spPr>
          <c:val>
            <c:numRef>
              <c:f>'aantallen '!$C$4:$C$13</c:f>
              <c:numCache>
                <c:formatCode>0</c:formatCode>
                <c:ptCount val="10"/>
                <c:pt idx="0">
                  <c:v>24.0</c:v>
                </c:pt>
                <c:pt idx="1">
                  <c:v>21.0</c:v>
                </c:pt>
              </c:numCache>
            </c:numRef>
          </c:val>
        </c:ser>
        <c:axId val="324676696"/>
        <c:axId val="324882632"/>
      </c:barChart>
      <c:catAx>
        <c:axId val="324676696"/>
        <c:scaling>
          <c:orientation val="minMax"/>
        </c:scaling>
        <c:axPos val="b"/>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nl-NL"/>
          </a:p>
        </c:txPr>
        <c:crossAx val="324882632"/>
        <c:crosses val="autoZero"/>
        <c:auto val="1"/>
        <c:lblAlgn val="ctr"/>
        <c:lblOffset val="100"/>
      </c:catAx>
      <c:valAx>
        <c:axId val="324882632"/>
        <c:scaling>
          <c:orientation val="minMax"/>
        </c:scaling>
        <c:axPos val="l"/>
        <c:majorGridlines>
          <c:spPr>
            <a:ln w="3175">
              <a:solidFill>
                <a:srgbClr val="808080"/>
              </a:solidFill>
              <a:prstDash val="solid"/>
            </a:ln>
          </c:spPr>
        </c:majorGridlines>
        <c:numFmt formatCode="0"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nl-NL"/>
          </a:p>
        </c:txPr>
        <c:crossAx val="324676696"/>
        <c:crosses val="autoZero"/>
        <c:crossBetween val="between"/>
      </c:valAx>
      <c:spPr>
        <a:solidFill>
          <a:srgbClr val="FFFFFF"/>
        </a:solidFill>
        <a:ln w="25400">
          <a:noFill/>
        </a:ln>
      </c:spPr>
    </c:plotArea>
    <c:legend>
      <c:legendPos val="r"/>
      <c:layout>
        <c:manualLayout>
          <c:xMode val="edge"/>
          <c:yMode val="edge"/>
          <c:x val="0.864755819456996"/>
          <c:y val="0.815481189851265"/>
          <c:w val="0.118852889290478"/>
          <c:h val="0.166667916510437"/>
        </c:manualLayout>
      </c:layout>
      <c:spPr>
        <a:noFill/>
        <a:ln w="25400">
          <a:noFill/>
        </a:ln>
      </c:spPr>
      <c:txPr>
        <a:bodyPr/>
        <a:lstStyle/>
        <a:p>
          <a:pPr>
            <a:defRPr sz="265" b="0" i="0" u="none" strike="noStrike" baseline="0">
              <a:solidFill>
                <a:srgbClr val="000000"/>
              </a:solidFill>
              <a:latin typeface="Calibri"/>
              <a:ea typeface="Calibri"/>
              <a:cs typeface="Calibri"/>
            </a:defRPr>
          </a:pPr>
          <a:endParaRPr lang="nl-NL"/>
        </a:p>
      </c:txPr>
    </c:legend>
    <c:plotVisOnly val="1"/>
    <c:dispBlanksAs val="gap"/>
  </c:chart>
  <c:spPr>
    <a:gradFill rotWithShape="0">
      <a:gsLst>
        <a:gs pos="0">
          <a:srgbClr val="FBEAC7"/>
        </a:gs>
        <a:gs pos="17999">
          <a:srgbClr val="FEE7F2"/>
        </a:gs>
        <a:gs pos="36000">
          <a:srgbClr val="FAC77D"/>
        </a:gs>
        <a:gs pos="61000">
          <a:srgbClr val="FBA97D"/>
        </a:gs>
        <a:gs pos="82001">
          <a:srgbClr val="FBD49C"/>
        </a:gs>
        <a:gs pos="100000">
          <a:srgbClr val="FEE7F2"/>
        </a:gs>
      </a:gsLst>
      <a:lin ang="5400000"/>
    </a:gra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nl-NL"/>
    </a:p>
  </c:txPr>
  <c:printSettings>
    <c:headerFooter alignWithMargins="0"/>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nl-NL"/>
  <c:style val="2"/>
  <c:chart>
    <c:title>
      <c:tx>
        <c:rich>
          <a:bodyPr/>
          <a:lstStyle/>
          <a:p>
            <a:pPr>
              <a:defRPr sz="1800" b="1" i="0" u="none" strike="noStrike" baseline="0">
                <a:solidFill>
                  <a:srgbClr val="000000"/>
                </a:solidFill>
                <a:latin typeface="Calibri"/>
                <a:ea typeface="Calibri"/>
                <a:cs typeface="Calibri"/>
              </a:defRPr>
            </a:pPr>
            <a:r>
              <a:rPr lang="nl-NL"/>
              <a:t>Degen 93-01</a:t>
            </a:r>
          </a:p>
        </c:rich>
      </c:tx>
      <c:layout>
        <c:manualLayout>
          <c:xMode val="edge"/>
          <c:yMode val="edge"/>
          <c:x val="0.275907378244386"/>
          <c:y val="0.0608698452570729"/>
        </c:manualLayout>
      </c:layout>
      <c:spPr>
        <a:gradFill rotWithShape="0">
          <a:gsLst>
            <a:gs pos="0">
              <a:srgbClr val="31859C"/>
            </a:gs>
            <a:gs pos="50000">
              <a:srgbClr val="C2D1ED"/>
            </a:gs>
            <a:gs pos="100000">
              <a:srgbClr val="E1E8F5"/>
            </a:gs>
          </a:gsLst>
          <a:lin ang="5400000"/>
        </a:gradFill>
        <a:ln w="25400">
          <a:noFill/>
        </a:ln>
      </c:spPr>
    </c:title>
    <c:plotArea>
      <c:layout>
        <c:manualLayout>
          <c:layoutTarget val="inner"/>
          <c:xMode val="edge"/>
          <c:yMode val="edge"/>
          <c:x val="0.177719616922241"/>
          <c:y val="0.314699760356042"/>
          <c:w val="0.705652505331787"/>
          <c:h val="0.448119137281753"/>
        </c:manualLayout>
      </c:layout>
      <c:barChart>
        <c:barDir val="col"/>
        <c:grouping val="clustered"/>
        <c:ser>
          <c:idx val="0"/>
          <c:order val="0"/>
          <c:tx>
            <c:v>degen 91-98</c:v>
          </c:tx>
          <c:spPr>
            <a:solidFill>
              <a:srgbClr val="4F81BD"/>
            </a:solidFill>
            <a:ln w="25400">
              <a:noFill/>
            </a:ln>
          </c:spPr>
          <c:val>
            <c:numRef>
              <c:f>'aantallen '!$E$4:$E$13</c:f>
              <c:numCache>
                <c:formatCode>0</c:formatCode>
                <c:ptCount val="10"/>
                <c:pt idx="0">
                  <c:v>19.0</c:v>
                </c:pt>
                <c:pt idx="1">
                  <c:v>20.0</c:v>
                </c:pt>
              </c:numCache>
            </c:numRef>
          </c:val>
        </c:ser>
        <c:axId val="324068216"/>
        <c:axId val="325953320"/>
      </c:barChart>
      <c:catAx>
        <c:axId val="324068216"/>
        <c:scaling>
          <c:orientation val="minMax"/>
        </c:scaling>
        <c:axPos val="b"/>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nl-NL"/>
          </a:p>
        </c:txPr>
        <c:crossAx val="325953320"/>
        <c:crosses val="autoZero"/>
        <c:auto val="1"/>
        <c:lblAlgn val="ctr"/>
        <c:lblOffset val="100"/>
      </c:catAx>
      <c:valAx>
        <c:axId val="325953320"/>
        <c:scaling>
          <c:orientation val="minMax"/>
        </c:scaling>
        <c:axPos val="l"/>
        <c:majorGridlines>
          <c:spPr>
            <a:ln w="3175">
              <a:solidFill>
                <a:srgbClr val="808080"/>
              </a:solidFill>
              <a:prstDash val="solid"/>
            </a:ln>
          </c:spPr>
        </c:majorGridlines>
        <c:numFmt formatCode="0"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nl-NL"/>
          </a:p>
        </c:txPr>
        <c:crossAx val="324068216"/>
        <c:crosses val="autoZero"/>
        <c:crossBetween val="between"/>
      </c:valAx>
      <c:spPr>
        <a:solidFill>
          <a:srgbClr val="FFFFFF"/>
        </a:solidFill>
        <a:ln w="25400">
          <a:noFill/>
        </a:ln>
      </c:spPr>
    </c:plotArea>
    <c:legend>
      <c:legendPos val="r"/>
      <c:layout>
        <c:manualLayout>
          <c:xMode val="edge"/>
          <c:yMode val="edge"/>
          <c:x val="0.786669932925051"/>
          <c:y val="0.791413619309856"/>
          <c:w val="0.195556488772237"/>
          <c:h val="0.147239907894949"/>
        </c:manualLayout>
      </c:layout>
      <c:spPr>
        <a:noFill/>
        <a:ln w="25400">
          <a:noFill/>
        </a:ln>
      </c:spPr>
      <c:txPr>
        <a:bodyPr/>
        <a:lstStyle/>
        <a:p>
          <a:pPr>
            <a:defRPr sz="165" b="0" i="0" u="none" strike="noStrike" baseline="0">
              <a:solidFill>
                <a:srgbClr val="000000"/>
              </a:solidFill>
              <a:latin typeface="Calibri"/>
              <a:ea typeface="Calibri"/>
              <a:cs typeface="Calibri"/>
            </a:defRPr>
          </a:pPr>
          <a:endParaRPr lang="nl-NL"/>
        </a:p>
      </c:txPr>
    </c:legend>
    <c:plotVisOnly val="1"/>
    <c:dispBlanksAs val="gap"/>
  </c:chart>
  <c:spPr>
    <a:gradFill rotWithShape="0">
      <a:gsLst>
        <a:gs pos="0">
          <a:srgbClr val="FFF200"/>
        </a:gs>
        <a:gs pos="45000">
          <a:srgbClr val="FF7A00"/>
        </a:gs>
        <a:gs pos="70000">
          <a:srgbClr val="FF0300"/>
        </a:gs>
        <a:gs pos="100000">
          <a:srgbClr val="4D0808"/>
        </a:gs>
      </a:gsLst>
      <a:lin ang="5400000"/>
    </a:gra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nl-NL"/>
    </a:p>
  </c:txPr>
  <c:printSettings>
    <c:headerFooter alignWithMargins="0"/>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nl-NL"/>
  <c:style val="2"/>
  <c:chart>
    <c:title>
      <c:tx>
        <c:rich>
          <a:bodyPr/>
          <a:lstStyle/>
          <a:p>
            <a:pPr>
              <a:defRPr sz="1800" b="1" i="0" u="none" strike="noStrike" baseline="0">
                <a:solidFill>
                  <a:srgbClr val="000000"/>
                </a:solidFill>
                <a:latin typeface="Calibri"/>
                <a:ea typeface="Calibri"/>
                <a:cs typeface="Calibri"/>
              </a:defRPr>
            </a:pPr>
            <a:r>
              <a:rPr lang="nl-NL"/>
              <a:t>degen 2002-2007</a:t>
            </a:r>
          </a:p>
        </c:rich>
      </c:tx>
      <c:layout>
        <c:manualLayout>
          <c:xMode val="edge"/>
          <c:yMode val="edge"/>
          <c:x val="0.208195635993262"/>
          <c:y val="0.0183488427582916"/>
        </c:manualLayout>
      </c:layout>
      <c:spPr>
        <a:noFill/>
        <a:ln w="25400">
          <a:noFill/>
        </a:ln>
      </c:spPr>
    </c:title>
    <c:plotArea>
      <c:layout>
        <c:manualLayout>
          <c:layoutTarget val="inner"/>
          <c:xMode val="edge"/>
          <c:yMode val="edge"/>
          <c:x val="0.12375111263266"/>
          <c:y val="0.224951961280069"/>
          <c:w val="0.705396539811324"/>
          <c:h val="0.460590912374485"/>
        </c:manualLayout>
      </c:layout>
      <c:barChart>
        <c:barDir val="col"/>
        <c:grouping val="clustered"/>
        <c:ser>
          <c:idx val="0"/>
          <c:order val="0"/>
          <c:tx>
            <c:v>degen 99-04</c:v>
          </c:tx>
          <c:spPr>
            <a:solidFill>
              <a:srgbClr val="4F81BD"/>
            </a:solidFill>
            <a:ln w="25400">
              <a:noFill/>
            </a:ln>
          </c:spPr>
          <c:val>
            <c:numRef>
              <c:f>'aantallen '!$F$4:$F$13</c:f>
              <c:numCache>
                <c:formatCode>0</c:formatCode>
                <c:ptCount val="10"/>
                <c:pt idx="0">
                  <c:v>17.0</c:v>
                </c:pt>
                <c:pt idx="1">
                  <c:v>17.0</c:v>
                </c:pt>
              </c:numCache>
            </c:numRef>
          </c:val>
        </c:ser>
        <c:axId val="324380712"/>
        <c:axId val="325027416"/>
      </c:barChart>
      <c:catAx>
        <c:axId val="324380712"/>
        <c:scaling>
          <c:orientation val="minMax"/>
        </c:scaling>
        <c:axPos val="b"/>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nl-NL"/>
          </a:p>
        </c:txPr>
        <c:crossAx val="325027416"/>
        <c:crosses val="autoZero"/>
        <c:auto val="1"/>
        <c:lblAlgn val="ctr"/>
        <c:lblOffset val="100"/>
      </c:catAx>
      <c:valAx>
        <c:axId val="325027416"/>
        <c:scaling>
          <c:orientation val="minMax"/>
        </c:scaling>
        <c:axPos val="l"/>
        <c:majorGridlines>
          <c:spPr>
            <a:ln w="3175">
              <a:solidFill>
                <a:srgbClr val="808080"/>
              </a:solidFill>
              <a:prstDash val="solid"/>
            </a:ln>
          </c:spPr>
        </c:majorGridlines>
        <c:numFmt formatCode="0"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nl-NL"/>
          </a:p>
        </c:txPr>
        <c:crossAx val="324380712"/>
        <c:crosses val="autoZero"/>
        <c:crossBetween val="between"/>
      </c:valAx>
      <c:spPr>
        <a:gradFill rotWithShape="0">
          <a:gsLst>
            <a:gs pos="0">
              <a:srgbClr val="31859C"/>
            </a:gs>
            <a:gs pos="50000">
              <a:srgbClr val="C2D1ED"/>
            </a:gs>
            <a:gs pos="100000">
              <a:srgbClr val="E1E8F5"/>
            </a:gs>
          </a:gsLst>
          <a:lin ang="5400000"/>
        </a:gradFill>
        <a:ln w="12700">
          <a:solidFill>
            <a:srgbClr val="99CCFF"/>
          </a:solidFill>
          <a:prstDash val="solid"/>
        </a:ln>
        <a:effectLst>
          <a:outerShdw dist="35921" dir="2700000" algn="br">
            <a:srgbClr val="000000"/>
          </a:outerShdw>
        </a:effectLst>
      </c:spPr>
    </c:plotArea>
    <c:legend>
      <c:legendPos val="r"/>
      <c:layout>
        <c:manualLayout>
          <c:xMode val="edge"/>
          <c:yMode val="edge"/>
          <c:x val="0.787314999804129"/>
          <c:y val="0.798704025633159"/>
          <c:w val="0.197761585771927"/>
          <c:h val="0.181818863551147"/>
        </c:manualLayout>
      </c:layout>
      <c:spPr>
        <a:noFill/>
        <a:ln w="25400">
          <a:noFill/>
        </a:ln>
      </c:spPr>
      <c:txPr>
        <a:bodyPr/>
        <a:lstStyle/>
        <a:p>
          <a:pPr>
            <a:defRPr sz="290" b="0" i="0" u="none" strike="noStrike" baseline="0">
              <a:solidFill>
                <a:srgbClr val="000000"/>
              </a:solidFill>
              <a:latin typeface="Calibri"/>
              <a:ea typeface="Calibri"/>
              <a:cs typeface="Calibri"/>
            </a:defRPr>
          </a:pPr>
          <a:endParaRPr lang="nl-NL"/>
        </a:p>
      </c:txPr>
    </c:legend>
    <c:plotVisOnly val="1"/>
    <c:dispBlanksAs val="gap"/>
  </c:chart>
  <c:spPr>
    <a:gradFill rotWithShape="0">
      <a:gsLst>
        <a:gs pos="0">
          <a:srgbClr val="FFF200"/>
        </a:gs>
        <a:gs pos="45000">
          <a:srgbClr val="FF7A00"/>
        </a:gs>
        <a:gs pos="70000">
          <a:srgbClr val="FF0300"/>
        </a:gs>
        <a:gs pos="100000">
          <a:srgbClr val="4D0808"/>
        </a:gs>
      </a:gsLst>
      <a:lin ang="5400000"/>
    </a:gra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nl-NL"/>
    </a:p>
  </c:txPr>
  <c:printSettings>
    <c:headerFooter alignWithMargins="0"/>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nl-NL"/>
  <c:style val="2"/>
  <c:chart>
    <c:title>
      <c:tx>
        <c:rich>
          <a:bodyPr/>
          <a:lstStyle/>
          <a:p>
            <a:pPr>
              <a:defRPr sz="1800" b="1" i="0" u="none" strike="noStrike" baseline="0">
                <a:solidFill>
                  <a:srgbClr val="000000"/>
                </a:solidFill>
                <a:latin typeface="Calibri"/>
                <a:ea typeface="Calibri"/>
                <a:cs typeface="Calibri"/>
              </a:defRPr>
            </a:pPr>
            <a:r>
              <a:rPr lang="nl-NL"/>
              <a:t>sabel 93-01</a:t>
            </a:r>
          </a:p>
        </c:rich>
      </c:tx>
      <c:layout>
        <c:manualLayout>
          <c:xMode val="edge"/>
          <c:yMode val="edge"/>
          <c:x val="0.0818275149234664"/>
          <c:y val="0.00498359580052493"/>
        </c:manualLayout>
      </c:layout>
      <c:spPr>
        <a:noFill/>
        <a:ln w="25400">
          <a:noFill/>
        </a:ln>
      </c:spPr>
    </c:title>
    <c:plotArea>
      <c:layout>
        <c:manualLayout>
          <c:layoutTarget val="inner"/>
          <c:xMode val="edge"/>
          <c:yMode val="edge"/>
          <c:x val="0.140351478342064"/>
          <c:y val="0.344503623093625"/>
          <c:w val="0.733765203809956"/>
          <c:h val="0.474261647526617"/>
        </c:manualLayout>
      </c:layout>
      <c:barChart>
        <c:barDir val="col"/>
        <c:grouping val="clustered"/>
        <c:ser>
          <c:idx val="0"/>
          <c:order val="0"/>
          <c:tx>
            <c:v>sabel 91-98</c:v>
          </c:tx>
          <c:spPr>
            <a:solidFill>
              <a:srgbClr val="4F81BD"/>
            </a:solidFill>
            <a:ln w="25400">
              <a:noFill/>
            </a:ln>
          </c:spPr>
          <c:val>
            <c:numRef>
              <c:f>'aantallen '!$G$4:$G$13</c:f>
              <c:numCache>
                <c:formatCode>0</c:formatCode>
                <c:ptCount val="10"/>
                <c:pt idx="0">
                  <c:v>12.0</c:v>
                </c:pt>
                <c:pt idx="1">
                  <c:v>13.0</c:v>
                </c:pt>
              </c:numCache>
            </c:numRef>
          </c:val>
        </c:ser>
        <c:axId val="326019784"/>
        <c:axId val="326012888"/>
      </c:barChart>
      <c:catAx>
        <c:axId val="326019784"/>
        <c:scaling>
          <c:orientation val="minMax"/>
        </c:scaling>
        <c:axPos val="b"/>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nl-NL"/>
          </a:p>
        </c:txPr>
        <c:crossAx val="326012888"/>
        <c:crosses val="autoZero"/>
        <c:auto val="1"/>
        <c:lblAlgn val="ctr"/>
        <c:lblOffset val="100"/>
      </c:catAx>
      <c:valAx>
        <c:axId val="326012888"/>
        <c:scaling>
          <c:orientation val="minMax"/>
        </c:scaling>
        <c:axPos val="l"/>
        <c:majorGridlines>
          <c:spPr>
            <a:ln w="3175">
              <a:solidFill>
                <a:srgbClr val="808080"/>
              </a:solidFill>
              <a:prstDash val="solid"/>
            </a:ln>
          </c:spPr>
        </c:majorGridlines>
        <c:numFmt formatCode="0"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nl-NL"/>
          </a:p>
        </c:txPr>
        <c:crossAx val="326019784"/>
        <c:crosses val="autoZero"/>
        <c:crossBetween val="between"/>
      </c:valAx>
      <c:spPr>
        <a:solidFill>
          <a:srgbClr val="FFFFFF"/>
        </a:solidFill>
        <a:ln w="25400">
          <a:noFill/>
        </a:ln>
      </c:spPr>
    </c:plotArea>
    <c:legend>
      <c:legendPos val="r"/>
      <c:layout>
        <c:manualLayout>
          <c:xMode val="edge"/>
          <c:yMode val="edge"/>
          <c:x val="0.836285044015516"/>
          <c:y val="0.781252624671916"/>
          <c:w val="0.146018163658746"/>
          <c:h val="0.0625000000000001"/>
        </c:manualLayout>
      </c:layout>
      <c:spPr>
        <a:noFill/>
        <a:ln w="25400">
          <a:noFill/>
        </a:ln>
      </c:spPr>
      <c:txPr>
        <a:bodyPr/>
        <a:lstStyle/>
        <a:p>
          <a:pPr>
            <a:defRPr sz="290" b="0" i="0" u="none" strike="noStrike" baseline="0">
              <a:solidFill>
                <a:srgbClr val="000000"/>
              </a:solidFill>
              <a:latin typeface="Calibri"/>
              <a:ea typeface="Calibri"/>
              <a:cs typeface="Calibri"/>
            </a:defRPr>
          </a:pPr>
          <a:endParaRPr lang="nl-NL"/>
        </a:p>
      </c:txPr>
    </c:legend>
    <c:plotVisOnly val="1"/>
    <c:dispBlanksAs val="gap"/>
  </c:chart>
  <c:spPr>
    <a:gradFill rotWithShape="0">
      <a:gsLst>
        <a:gs pos="0">
          <a:srgbClr val="FF3399"/>
        </a:gs>
        <a:gs pos="25000">
          <a:srgbClr val="FF6633"/>
        </a:gs>
        <a:gs pos="50000">
          <a:srgbClr val="FFFF00"/>
        </a:gs>
        <a:gs pos="75000">
          <a:srgbClr val="01A78F"/>
        </a:gs>
        <a:gs pos="100000">
          <a:srgbClr val="3366FF"/>
        </a:gs>
      </a:gsLst>
      <a:lin ang="5400000"/>
    </a:gra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nl-NL"/>
    </a:p>
  </c:txPr>
  <c:printSettings>
    <c:headerFooter alignWithMargins="0"/>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nl-NL"/>
  <c:style val="2"/>
  <c:chart>
    <c:title>
      <c:tx>
        <c:rich>
          <a:bodyPr/>
          <a:lstStyle/>
          <a:p>
            <a:pPr>
              <a:defRPr sz="1800" b="1" i="0" u="none" strike="noStrike" baseline="0">
                <a:solidFill>
                  <a:srgbClr val="000000"/>
                </a:solidFill>
                <a:latin typeface="Calibri"/>
                <a:ea typeface="Calibri"/>
                <a:cs typeface="Calibri"/>
              </a:defRPr>
            </a:pPr>
            <a:r>
              <a:rPr lang="nl-NL"/>
              <a:t>sabel 2002-2007</a:t>
            </a:r>
          </a:p>
        </c:rich>
      </c:tx>
      <c:layout/>
      <c:spPr>
        <a:noFill/>
        <a:ln w="25400">
          <a:noFill/>
        </a:ln>
      </c:spPr>
    </c:title>
    <c:plotArea>
      <c:layout>
        <c:manualLayout>
          <c:layoutTarget val="inner"/>
          <c:xMode val="edge"/>
          <c:yMode val="edge"/>
          <c:x val="0.146718423319904"/>
          <c:y val="0.286942709747488"/>
          <c:w val="0.743247819828973"/>
          <c:h val="0.477920852565843"/>
        </c:manualLayout>
      </c:layout>
      <c:barChart>
        <c:barDir val="col"/>
        <c:grouping val="clustered"/>
        <c:ser>
          <c:idx val="0"/>
          <c:order val="0"/>
          <c:tx>
            <c:v>sabel 98-04</c:v>
          </c:tx>
          <c:spPr>
            <a:solidFill>
              <a:srgbClr val="4F81BD"/>
            </a:solidFill>
            <a:ln w="25400">
              <a:noFill/>
            </a:ln>
          </c:spPr>
          <c:val>
            <c:numRef>
              <c:f>'aantallen '!$I$4:$I$13</c:f>
              <c:numCache>
                <c:formatCode>0</c:formatCode>
                <c:ptCount val="10"/>
                <c:pt idx="0">
                  <c:v>90.0</c:v>
                </c:pt>
                <c:pt idx="1">
                  <c:v>98.0</c:v>
                </c:pt>
                <c:pt idx="2">
                  <c:v>0.0</c:v>
                </c:pt>
                <c:pt idx="3">
                  <c:v>0.0</c:v>
                </c:pt>
                <c:pt idx="4">
                  <c:v>0.0</c:v>
                </c:pt>
                <c:pt idx="5">
                  <c:v>0.0</c:v>
                </c:pt>
                <c:pt idx="6">
                  <c:v>0.0</c:v>
                </c:pt>
                <c:pt idx="7">
                  <c:v>0.0</c:v>
                </c:pt>
                <c:pt idx="8">
                  <c:v>0.0</c:v>
                </c:pt>
                <c:pt idx="9">
                  <c:v>0.0</c:v>
                </c:pt>
              </c:numCache>
            </c:numRef>
          </c:val>
        </c:ser>
        <c:axId val="325922552"/>
        <c:axId val="325911960"/>
      </c:barChart>
      <c:catAx>
        <c:axId val="325922552"/>
        <c:scaling>
          <c:orientation val="minMax"/>
        </c:scaling>
        <c:axPos val="b"/>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nl-NL"/>
          </a:p>
        </c:txPr>
        <c:crossAx val="325911960"/>
        <c:crosses val="autoZero"/>
        <c:auto val="1"/>
        <c:lblAlgn val="ctr"/>
        <c:lblOffset val="100"/>
      </c:catAx>
      <c:valAx>
        <c:axId val="325911960"/>
        <c:scaling>
          <c:orientation val="minMax"/>
        </c:scaling>
        <c:axPos val="l"/>
        <c:majorGridlines>
          <c:spPr>
            <a:ln w="3175">
              <a:solidFill>
                <a:srgbClr val="808080"/>
              </a:solidFill>
              <a:prstDash val="solid"/>
            </a:ln>
          </c:spPr>
        </c:majorGridlines>
        <c:numFmt formatCode="0"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nl-NL"/>
          </a:p>
        </c:txPr>
        <c:crossAx val="325922552"/>
        <c:crosses val="autoZero"/>
        <c:crossBetween val="between"/>
      </c:valAx>
      <c:spPr>
        <a:solidFill>
          <a:srgbClr val="FFFFFF"/>
        </a:solidFill>
        <a:ln w="25400">
          <a:noFill/>
        </a:ln>
      </c:spPr>
    </c:plotArea>
    <c:legend>
      <c:legendPos val="r"/>
      <c:layout>
        <c:manualLayout>
          <c:xMode val="edge"/>
          <c:yMode val="edge"/>
          <c:x val="0.818534439951763"/>
          <c:y val="0.812126302394019"/>
          <c:w val="0.166023571377902"/>
          <c:h val="0.169698242265171"/>
        </c:manualLayout>
      </c:layout>
      <c:spPr>
        <a:noFill/>
        <a:ln w="25400">
          <a:noFill/>
        </a:ln>
      </c:spPr>
      <c:txPr>
        <a:bodyPr/>
        <a:lstStyle/>
        <a:p>
          <a:pPr>
            <a:defRPr sz="200" b="0" i="0" u="none" strike="noStrike" baseline="0">
              <a:solidFill>
                <a:srgbClr val="000000"/>
              </a:solidFill>
              <a:latin typeface="Calibri"/>
              <a:ea typeface="Calibri"/>
              <a:cs typeface="Calibri"/>
            </a:defRPr>
          </a:pPr>
          <a:endParaRPr lang="nl-NL"/>
        </a:p>
      </c:txPr>
    </c:legend>
    <c:plotVisOnly val="1"/>
    <c:dispBlanksAs val="gap"/>
  </c:chart>
  <c:spPr>
    <a:gradFill rotWithShape="0">
      <a:gsLst>
        <a:gs pos="0">
          <a:srgbClr val="FF3399"/>
        </a:gs>
        <a:gs pos="25000">
          <a:srgbClr val="FF6633"/>
        </a:gs>
        <a:gs pos="50000">
          <a:srgbClr val="FFFF00"/>
        </a:gs>
        <a:gs pos="75000">
          <a:srgbClr val="01A78F"/>
        </a:gs>
        <a:gs pos="100000">
          <a:srgbClr val="3366FF"/>
        </a:gs>
      </a:gsLst>
      <a:lin ang="5400000"/>
    </a:gra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nl-NL"/>
    </a:p>
  </c:txPr>
  <c:printSettings>
    <c:headerFooter alignWithMargins="0"/>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nl-NL"/>
  <c:style val="2"/>
  <c:chart>
    <c:autoTitleDeleted val="1"/>
    <c:plotArea>
      <c:layout>
        <c:manualLayout>
          <c:layoutTarget val="inner"/>
          <c:xMode val="edge"/>
          <c:yMode val="edge"/>
          <c:x val="0.12015503875969"/>
          <c:y val="0.0609756097560976"/>
          <c:w val="0.496124031007752"/>
          <c:h val="0.786585365853655"/>
        </c:manualLayout>
      </c:layout>
      <c:barChart>
        <c:barDir val="col"/>
        <c:grouping val="clustered"/>
        <c:ser>
          <c:idx val="0"/>
          <c:order val="0"/>
          <c:tx>
            <c:strRef>
              <c:f>'aantallen '!$B$4:$B$13</c:f>
              <c:strCache>
                <c:ptCount val="1"/>
                <c:pt idx="0">
                  <c:v>jan feb mrt apr mei jun sep okt nov dec</c:v>
                </c:pt>
              </c:strCache>
            </c:strRef>
          </c:tx>
          <c:spPr>
            <a:solidFill>
              <a:srgbClr val="4F81BD"/>
            </a:solidFill>
            <a:ln w="25400">
              <a:noFill/>
            </a:ln>
          </c:spPr>
          <c:val>
            <c:numRef>
              <c:f>'aantallen '!$I$4:$I$13</c:f>
              <c:numCache>
                <c:formatCode>0</c:formatCode>
                <c:ptCount val="10"/>
                <c:pt idx="0">
                  <c:v>90.0</c:v>
                </c:pt>
                <c:pt idx="1">
                  <c:v>98.0</c:v>
                </c:pt>
                <c:pt idx="2">
                  <c:v>0.0</c:v>
                </c:pt>
                <c:pt idx="3">
                  <c:v>0.0</c:v>
                </c:pt>
                <c:pt idx="4">
                  <c:v>0.0</c:v>
                </c:pt>
                <c:pt idx="5">
                  <c:v>0.0</c:v>
                </c:pt>
                <c:pt idx="6">
                  <c:v>0.0</c:v>
                </c:pt>
                <c:pt idx="7">
                  <c:v>0.0</c:v>
                </c:pt>
                <c:pt idx="8">
                  <c:v>0.0</c:v>
                </c:pt>
                <c:pt idx="9">
                  <c:v>0.0</c:v>
                </c:pt>
              </c:numCache>
            </c:numRef>
          </c:val>
        </c:ser>
        <c:axId val="325872520"/>
        <c:axId val="325866920"/>
      </c:barChart>
      <c:catAx>
        <c:axId val="325872520"/>
        <c:scaling>
          <c:orientation val="minMax"/>
        </c:scaling>
        <c:axPos val="b"/>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nl-NL"/>
          </a:p>
        </c:txPr>
        <c:crossAx val="325866920"/>
        <c:crosses val="autoZero"/>
        <c:auto val="1"/>
        <c:lblAlgn val="ctr"/>
        <c:lblOffset val="100"/>
      </c:catAx>
      <c:valAx>
        <c:axId val="325866920"/>
        <c:scaling>
          <c:orientation val="minMax"/>
        </c:scaling>
        <c:axPos val="l"/>
        <c:majorGridlines>
          <c:spPr>
            <a:ln w="3175">
              <a:solidFill>
                <a:srgbClr val="808080"/>
              </a:solidFill>
              <a:prstDash val="solid"/>
            </a:ln>
          </c:spPr>
        </c:majorGridlines>
        <c:numFmt formatCode="0"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nl-NL"/>
          </a:p>
        </c:txPr>
        <c:crossAx val="325872520"/>
        <c:crosses val="autoZero"/>
        <c:crossBetween val="between"/>
      </c:valAx>
      <c:spPr>
        <a:solidFill>
          <a:srgbClr val="FFFFFF"/>
        </a:solidFill>
        <a:ln w="25400">
          <a:noFill/>
        </a:ln>
      </c:spPr>
    </c:plotArea>
    <c:legend>
      <c:legendPos val="r"/>
      <c:layout>
        <c:manualLayout>
          <c:xMode val="edge"/>
          <c:yMode val="edge"/>
          <c:x val="0.60264900662252"/>
          <c:y val="0.0991379310344827"/>
          <c:w val="0.102649006622516"/>
          <c:h val="0.103448275862069"/>
        </c:manualLayout>
      </c:layout>
      <c:spPr>
        <a:noFill/>
        <a:ln w="25400">
          <a:noFill/>
        </a:ln>
      </c:spPr>
      <c:txPr>
        <a:bodyPr/>
        <a:lstStyle/>
        <a:p>
          <a:pPr>
            <a:defRPr sz="180" b="0" i="0" u="none" strike="noStrike" baseline="0">
              <a:solidFill>
                <a:srgbClr val="000000"/>
              </a:solidFill>
              <a:latin typeface="Calibri"/>
              <a:ea typeface="Calibri"/>
              <a:cs typeface="Calibri"/>
            </a:defRPr>
          </a:pPr>
          <a:endParaRPr lang="nl-NL"/>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nl-NL"/>
    </a:p>
  </c:txPr>
  <c:printSettings>
    <c:headerFooter alignWithMargins="0"/>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1" Type="http://schemas.openxmlformats.org/officeDocument/2006/relationships/chart" Target="../charts/chart1.xml"/><Relationship Id="rId2"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342900</xdr:colOff>
      <xdr:row>14</xdr:row>
      <xdr:rowOff>142875</xdr:rowOff>
    </xdr:from>
    <xdr:to>
      <xdr:col>7</xdr:col>
      <xdr:colOff>666750</xdr:colOff>
      <xdr:row>23</xdr:row>
      <xdr:rowOff>133350</xdr:rowOff>
    </xdr:to>
    <xdr:graphicFrame macro="">
      <xdr:nvGraphicFramePr>
        <xdr:cNvPr id="16390068" name="Grafiek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161925</xdr:colOff>
      <xdr:row>14</xdr:row>
      <xdr:rowOff>142875</xdr:rowOff>
    </xdr:from>
    <xdr:to>
      <xdr:col>4</xdr:col>
      <xdr:colOff>123825</xdr:colOff>
      <xdr:row>23</xdr:row>
      <xdr:rowOff>123825</xdr:rowOff>
    </xdr:to>
    <xdr:graphicFrame macro="">
      <xdr:nvGraphicFramePr>
        <xdr:cNvPr id="16390069" name="Grafiek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180975</xdr:colOff>
      <xdr:row>25</xdr:row>
      <xdr:rowOff>0</xdr:rowOff>
    </xdr:from>
    <xdr:to>
      <xdr:col>3</xdr:col>
      <xdr:colOff>695325</xdr:colOff>
      <xdr:row>34</xdr:row>
      <xdr:rowOff>95250</xdr:rowOff>
    </xdr:to>
    <xdr:graphicFrame macro="">
      <xdr:nvGraphicFramePr>
        <xdr:cNvPr id="16390070" name="Grafiek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342900</xdr:colOff>
      <xdr:row>25</xdr:row>
      <xdr:rowOff>123825</xdr:rowOff>
    </xdr:from>
    <xdr:to>
      <xdr:col>7</xdr:col>
      <xdr:colOff>695325</xdr:colOff>
      <xdr:row>34</xdr:row>
      <xdr:rowOff>133350</xdr:rowOff>
    </xdr:to>
    <xdr:graphicFrame macro="">
      <xdr:nvGraphicFramePr>
        <xdr:cNvPr id="16390071" name="Grafiek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209550</xdr:colOff>
      <xdr:row>36</xdr:row>
      <xdr:rowOff>0</xdr:rowOff>
    </xdr:from>
    <xdr:to>
      <xdr:col>4</xdr:col>
      <xdr:colOff>0</xdr:colOff>
      <xdr:row>45</xdr:row>
      <xdr:rowOff>66675</xdr:rowOff>
    </xdr:to>
    <xdr:graphicFrame macro="">
      <xdr:nvGraphicFramePr>
        <xdr:cNvPr id="16390072" name="Grafiek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390525</xdr:colOff>
      <xdr:row>36</xdr:row>
      <xdr:rowOff>9525</xdr:rowOff>
    </xdr:from>
    <xdr:to>
      <xdr:col>7</xdr:col>
      <xdr:colOff>657225</xdr:colOff>
      <xdr:row>45</xdr:row>
      <xdr:rowOff>123825</xdr:rowOff>
    </xdr:to>
    <xdr:graphicFrame macro="">
      <xdr:nvGraphicFramePr>
        <xdr:cNvPr id="16390073" name="Grafiek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304800</xdr:colOff>
      <xdr:row>16</xdr:row>
      <xdr:rowOff>123825</xdr:rowOff>
    </xdr:from>
    <xdr:to>
      <xdr:col>14</xdr:col>
      <xdr:colOff>104775</xdr:colOff>
      <xdr:row>30</xdr:row>
      <xdr:rowOff>66675</xdr:rowOff>
    </xdr:to>
    <xdr:graphicFrame macro="">
      <xdr:nvGraphicFramePr>
        <xdr:cNvPr id="16390074" name="Grafiek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101600</xdr:colOff>
      <xdr:row>1</xdr:row>
      <xdr:rowOff>88900</xdr:rowOff>
    </xdr:from>
    <xdr:to>
      <xdr:col>6</xdr:col>
      <xdr:colOff>660400</xdr:colOff>
      <xdr:row>55</xdr:row>
      <xdr:rowOff>139700</xdr:rowOff>
    </xdr:to>
    <xdr:sp macro="" textlink="">
      <xdr:nvSpPr>
        <xdr:cNvPr id="2" name="Tekstvak 1"/>
        <xdr:cNvSpPr txBox="1"/>
      </xdr:nvSpPr>
      <xdr:spPr>
        <a:xfrm>
          <a:off x="101600" y="241300"/>
          <a:ext cx="5511800" cy="8280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nl-NL" sz="1600"/>
            <a:t>Dit was wel een heel</a:t>
          </a:r>
          <a:r>
            <a:rPr lang="nl-NL" sz="1600" baseline="0"/>
            <a:t> bijzonder Puntentournooi! Er was een groot camerateam van het programma street magic aanwezig.</a:t>
          </a:r>
        </a:p>
        <a:p>
          <a:r>
            <a:rPr lang="nl-NL" sz="1600"/>
            <a:t>Seizoen 2 van Street Magic is vanaf vrijdag 6 maart tot 16 juli iedere week te zien rond de klok van 17.00 uur bij AVRO/TROS Zapp NPO3.</a:t>
          </a:r>
        </a:p>
        <a:p>
          <a:r>
            <a:rPr lang="nl-NL" sz="1600"/>
            <a:t>Een aflevering Street Magic duurt 15 minuten. De 15 minuten aflevering die zij bij ons opgenemen hebben, worden verdeeld over meerdere vrijdagen. Het resultaat hiervan is dat onze sport meerdere keren te zien is gedurende het seizoen. Een hele goede promotie dus van deze fantastische sport!! </a:t>
          </a:r>
        </a:p>
        <a:p>
          <a:r>
            <a:rPr lang="nl-NL" sz="1600"/>
            <a:t>Het</a:t>
          </a:r>
          <a:r>
            <a:rPr lang="nl-NL" sz="1600" baseline="0"/>
            <a:t> gevolg was wel dat er een aantal wedstrijden niet doorgingen maar het kijken naar de trucs was ook heel erg leuk!!</a:t>
          </a:r>
        </a:p>
        <a:p>
          <a:r>
            <a:rPr lang="nl-NL" sz="1600" baseline="0"/>
            <a:t>Ook dit keer was Wim Huijstee aanwezig om evt kapotte wapens gratis te repareren.</a:t>
          </a:r>
        </a:p>
        <a:p>
          <a:r>
            <a:rPr lang="nl-NL" sz="1600" baseline="0"/>
            <a:t>Schermvereniging La Prime was dit keer de prima gastheer.</a:t>
          </a:r>
        </a:p>
        <a:p>
          <a:r>
            <a:rPr lang="nl-NL" sz="1600" baseline="0"/>
            <a:t>Voor de eerste keer in de 13 jaar dat wij dit tournooi nu organiseren viel de stroom uit omdat er een stop doorsloeg. Dat was jammer maar gelukkig was het aan het einde van de dag.</a:t>
          </a:r>
        </a:p>
        <a:p>
          <a:r>
            <a:rPr lang="nl-NL" sz="1600" baseline="0"/>
            <a:t>Een hele positieve ontwikkeling is dat wij nu ook gestart zijn met de opleiding voor clubscheidsrechter. Een zeer goed initiatief van Leon Pijnappel bestuurlid breedtesport en Maitre Eric Bel !!  Je kunt nog meedoen!</a:t>
          </a:r>
        </a:p>
        <a:p>
          <a:r>
            <a:rPr lang="nl-NL" sz="1600" baseline="0"/>
            <a:t>De volgende wedsterijd is op ZONDAG 22 MAART. Dus voor 1 keer niet op een zaterdag. Allemaal weer komen!!</a:t>
          </a:r>
        </a:p>
        <a:p>
          <a:endParaRPr lang="nl-NL" sz="1600" baseline="0"/>
        </a:p>
        <a:p>
          <a:r>
            <a:rPr lang="nl-NL" sz="1600" baseline="0"/>
            <a:t>tot slot ook dit keer weer onze bijzondere dank aan alle scheidsrechters!!!!!!</a:t>
          </a:r>
        </a:p>
        <a:p>
          <a:endParaRPr lang="nl-NL" sz="1600" baseline="0"/>
        </a:p>
        <a:p>
          <a:r>
            <a:rPr lang="nl-NL" sz="1600" baseline="0"/>
            <a:t>Hartelijke groet </a:t>
          </a:r>
        </a:p>
        <a:p>
          <a:r>
            <a:rPr lang="nl-NL" sz="1600" baseline="0"/>
            <a:t>Namens de organisatie</a:t>
          </a:r>
        </a:p>
        <a:p>
          <a:r>
            <a:rPr lang="nl-NL" sz="1600" baseline="0"/>
            <a:t>Maitre Ad van der Weg</a:t>
          </a:r>
        </a:p>
        <a:p>
          <a:endParaRPr lang="nl-NL" sz="16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104</xdr:col>
      <xdr:colOff>0</xdr:colOff>
      <xdr:row>16</xdr:row>
      <xdr:rowOff>0</xdr:rowOff>
    </xdr:from>
    <xdr:to>
      <xdr:col>123</xdr:col>
      <xdr:colOff>609600</xdr:colOff>
      <xdr:row>17</xdr:row>
      <xdr:rowOff>190500</xdr:rowOff>
    </xdr:to>
    <xdr:pic>
      <xdr:nvPicPr>
        <xdr:cNvPr id="16334256" name="Afbeelding 6"/>
        <xdr:cNvPicPr>
          <a:picLocks noChangeAspect="1"/>
        </xdr:cNvPicPr>
      </xdr:nvPicPr>
      <xdr:blipFill>
        <a:blip xmlns:r="http://schemas.openxmlformats.org/officeDocument/2006/relationships" r:embed="rId1" cstate="print"/>
        <a:srcRect/>
        <a:stretch>
          <a:fillRect/>
        </a:stretch>
      </xdr:blipFill>
      <xdr:spPr bwMode="auto">
        <a:xfrm>
          <a:off x="59188350" y="4324350"/>
          <a:ext cx="15087600" cy="419100"/>
        </a:xfrm>
        <a:prstGeom prst="rect">
          <a:avLst/>
        </a:prstGeom>
        <a:noFill/>
        <a:ln w="9525">
          <a:noFill/>
          <a:miter lim="800000"/>
          <a:headEnd/>
          <a:tailEnd/>
        </a:ln>
      </xdr:spPr>
    </xdr:pic>
    <xdr:clientData/>
  </xdr:twoCellAnchor>
  <xdr:twoCellAnchor editAs="oneCell">
    <xdr:from>
      <xdr:col>104</xdr:col>
      <xdr:colOff>0</xdr:colOff>
      <xdr:row>16</xdr:row>
      <xdr:rowOff>0</xdr:rowOff>
    </xdr:from>
    <xdr:to>
      <xdr:col>123</xdr:col>
      <xdr:colOff>609600</xdr:colOff>
      <xdr:row>17</xdr:row>
      <xdr:rowOff>190500</xdr:rowOff>
    </xdr:to>
    <xdr:pic>
      <xdr:nvPicPr>
        <xdr:cNvPr id="16334257" name="Afbeelding 6"/>
        <xdr:cNvPicPr>
          <a:picLocks noChangeAspect="1"/>
        </xdr:cNvPicPr>
      </xdr:nvPicPr>
      <xdr:blipFill>
        <a:blip xmlns:r="http://schemas.openxmlformats.org/officeDocument/2006/relationships" r:embed="rId1" cstate="print"/>
        <a:srcRect/>
        <a:stretch>
          <a:fillRect/>
        </a:stretch>
      </xdr:blipFill>
      <xdr:spPr bwMode="auto">
        <a:xfrm>
          <a:off x="59188350" y="4324350"/>
          <a:ext cx="15087600" cy="419100"/>
        </a:xfrm>
        <a:prstGeom prst="rect">
          <a:avLst/>
        </a:prstGeom>
        <a:noFill/>
        <a:ln w="9525">
          <a:noFill/>
          <a:miter lim="800000"/>
          <a:headEnd/>
          <a:tailEnd/>
        </a:ln>
      </xdr:spPr>
    </xdr:pic>
    <xdr:clientData/>
  </xdr:twoCellAnchor>
  <xdr:twoCellAnchor editAs="oneCell">
    <xdr:from>
      <xdr:col>104</xdr:col>
      <xdr:colOff>0</xdr:colOff>
      <xdr:row>16</xdr:row>
      <xdr:rowOff>0</xdr:rowOff>
    </xdr:from>
    <xdr:to>
      <xdr:col>123</xdr:col>
      <xdr:colOff>609600</xdr:colOff>
      <xdr:row>17</xdr:row>
      <xdr:rowOff>198120</xdr:rowOff>
    </xdr:to>
    <xdr:pic>
      <xdr:nvPicPr>
        <xdr:cNvPr id="6" name="Afbeelding 6"/>
        <xdr:cNvPicPr>
          <a:picLocks noChangeAspect="1"/>
        </xdr:cNvPicPr>
      </xdr:nvPicPr>
      <xdr:blipFill>
        <a:blip xmlns:r="http://schemas.openxmlformats.org/officeDocument/2006/relationships" r:embed="rId1" cstate="print"/>
        <a:srcRect/>
        <a:stretch>
          <a:fillRect/>
        </a:stretch>
      </xdr:blipFill>
      <xdr:spPr bwMode="auto">
        <a:xfrm>
          <a:off x="51104800" y="4064000"/>
          <a:ext cx="17259300" cy="414020"/>
        </a:xfrm>
        <a:prstGeom prst="rect">
          <a:avLst/>
        </a:prstGeom>
        <a:noFill/>
        <a:ln w="9525">
          <a:noFill/>
          <a:miter lim="800000"/>
          <a:headEnd/>
          <a:tailEnd/>
        </a:ln>
      </xdr:spPr>
    </xdr:pic>
    <xdr:clientData/>
  </xdr:twoCellAnchor>
  <xdr:twoCellAnchor editAs="oneCell">
    <xdr:from>
      <xdr:col>104</xdr:col>
      <xdr:colOff>0</xdr:colOff>
      <xdr:row>16</xdr:row>
      <xdr:rowOff>0</xdr:rowOff>
    </xdr:from>
    <xdr:to>
      <xdr:col>123</xdr:col>
      <xdr:colOff>609600</xdr:colOff>
      <xdr:row>17</xdr:row>
      <xdr:rowOff>198120</xdr:rowOff>
    </xdr:to>
    <xdr:pic>
      <xdr:nvPicPr>
        <xdr:cNvPr id="7" name="Afbeelding 6"/>
        <xdr:cNvPicPr>
          <a:picLocks noChangeAspect="1"/>
        </xdr:cNvPicPr>
      </xdr:nvPicPr>
      <xdr:blipFill>
        <a:blip xmlns:r="http://schemas.openxmlformats.org/officeDocument/2006/relationships" r:embed="rId1" cstate="print"/>
        <a:srcRect/>
        <a:stretch>
          <a:fillRect/>
        </a:stretch>
      </xdr:blipFill>
      <xdr:spPr bwMode="auto">
        <a:xfrm>
          <a:off x="51104800" y="4064000"/>
          <a:ext cx="17259300" cy="41402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Blad1" enableFormatConditionsCalculation="0">
    <tabColor theme="0" tint="-0.249977111117893"/>
  </sheetPr>
  <dimension ref="B3:J38"/>
  <sheetViews>
    <sheetView topLeftCell="B1" zoomScale="125" workbookViewId="0">
      <selection activeCell="I16" sqref="I16"/>
    </sheetView>
  </sheetViews>
  <sheetFormatPr baseColWidth="10" defaultColWidth="8.83203125" defaultRowHeight="12"/>
  <cols>
    <col min="1" max="1" width="5.1640625" customWidth="1"/>
    <col min="2" max="2" width="8.83203125" style="26"/>
    <col min="3" max="3" width="10.5" style="26" customWidth="1"/>
    <col min="4" max="4" width="11" style="26" customWidth="1"/>
    <col min="5" max="6" width="11.33203125" style="26" customWidth="1"/>
    <col min="7" max="7" width="10.5" style="26" customWidth="1"/>
    <col min="8" max="8" width="10.83203125" style="26" customWidth="1"/>
    <col min="9" max="9" width="8.83203125" style="26"/>
    <col min="10" max="10" width="10.6640625" customWidth="1"/>
  </cols>
  <sheetData>
    <row r="3" spans="2:10">
      <c r="C3" s="104" t="s">
        <v>180</v>
      </c>
      <c r="D3" s="104" t="s">
        <v>557</v>
      </c>
      <c r="E3" s="104" t="s">
        <v>731</v>
      </c>
      <c r="F3" s="104" t="s">
        <v>732</v>
      </c>
      <c r="G3" s="104" t="s">
        <v>527</v>
      </c>
      <c r="H3" s="104" t="s">
        <v>528</v>
      </c>
      <c r="I3" s="73" t="s">
        <v>643</v>
      </c>
    </row>
    <row r="4" spans="2:10" ht="18" customHeight="1">
      <c r="B4" s="73" t="s">
        <v>203</v>
      </c>
      <c r="C4" s="30">
        <v>24</v>
      </c>
      <c r="D4" s="30">
        <v>8</v>
      </c>
      <c r="E4" s="30">
        <v>19</v>
      </c>
      <c r="F4" s="30">
        <v>17</v>
      </c>
      <c r="G4" s="30">
        <v>12</v>
      </c>
      <c r="H4" s="30">
        <v>10</v>
      </c>
      <c r="I4" s="30">
        <f>SUM(C4:H4)</f>
        <v>90</v>
      </c>
      <c r="J4" t="s">
        <v>64</v>
      </c>
    </row>
    <row r="5" spans="2:10">
      <c r="B5" s="73" t="s">
        <v>403</v>
      </c>
      <c r="C5" s="30">
        <v>21</v>
      </c>
      <c r="D5" s="30">
        <v>14</v>
      </c>
      <c r="E5" s="30">
        <v>20</v>
      </c>
      <c r="F5" s="30">
        <v>17</v>
      </c>
      <c r="G5" s="30">
        <v>13</v>
      </c>
      <c r="H5" s="30">
        <v>13</v>
      </c>
      <c r="I5" s="30">
        <f>SUM(C5:H5)</f>
        <v>98</v>
      </c>
      <c r="J5" t="s">
        <v>70</v>
      </c>
    </row>
    <row r="6" spans="2:10">
      <c r="B6" s="73" t="s">
        <v>549</v>
      </c>
      <c r="C6" s="30"/>
      <c r="D6" s="30"/>
      <c r="E6" s="30"/>
      <c r="F6" s="30"/>
      <c r="G6" s="30"/>
      <c r="H6" s="30"/>
      <c r="I6" s="30">
        <f>SUM(C6:H6)</f>
        <v>0</v>
      </c>
      <c r="J6" t="s">
        <v>304</v>
      </c>
    </row>
    <row r="7" spans="2:10">
      <c r="B7" s="73" t="s">
        <v>404</v>
      </c>
      <c r="C7" s="30"/>
      <c r="D7" s="30"/>
      <c r="E7" s="30"/>
      <c r="F7" s="30"/>
      <c r="G7" s="30"/>
      <c r="H7" s="30"/>
      <c r="I7" s="30">
        <f t="shared" ref="I7:I13" si="0">SUM(C7:H7)</f>
        <v>0</v>
      </c>
      <c r="J7" t="s">
        <v>175</v>
      </c>
    </row>
    <row r="8" spans="2:10">
      <c r="B8" s="73" t="s">
        <v>550</v>
      </c>
      <c r="C8" s="30"/>
      <c r="D8" s="30"/>
      <c r="E8" s="30"/>
      <c r="F8" s="30"/>
      <c r="G8" s="30"/>
      <c r="H8" s="30"/>
      <c r="I8" s="30">
        <f t="shared" si="0"/>
        <v>0</v>
      </c>
      <c r="J8" t="s">
        <v>148</v>
      </c>
    </row>
    <row r="9" spans="2:10">
      <c r="B9" s="73" t="s">
        <v>450</v>
      </c>
      <c r="C9" s="30"/>
      <c r="D9" s="30"/>
      <c r="E9" s="30"/>
      <c r="F9" s="30"/>
      <c r="G9" s="30"/>
      <c r="H9" s="30"/>
      <c r="I9" s="30">
        <f t="shared" si="0"/>
        <v>0</v>
      </c>
      <c r="J9" t="s">
        <v>170</v>
      </c>
    </row>
    <row r="10" spans="2:10">
      <c r="B10" s="73" t="s">
        <v>296</v>
      </c>
      <c r="C10" s="30"/>
      <c r="D10" s="30"/>
      <c r="E10" s="30"/>
      <c r="F10" s="30"/>
      <c r="G10" s="30"/>
      <c r="H10" s="30"/>
      <c r="I10" s="30">
        <f t="shared" si="0"/>
        <v>0</v>
      </c>
      <c r="J10" t="s">
        <v>583</v>
      </c>
    </row>
    <row r="11" spans="2:10">
      <c r="B11" s="73" t="s">
        <v>158</v>
      </c>
      <c r="C11" s="30"/>
      <c r="D11" s="30"/>
      <c r="E11" s="30"/>
      <c r="F11" s="30"/>
      <c r="G11" s="30"/>
      <c r="H11" s="30"/>
      <c r="I11" s="30">
        <f t="shared" si="0"/>
        <v>0</v>
      </c>
    </row>
    <row r="12" spans="2:10">
      <c r="B12" s="73" t="s">
        <v>116</v>
      </c>
      <c r="C12" s="30"/>
      <c r="D12" s="30"/>
      <c r="E12" s="30"/>
      <c r="F12" s="30"/>
      <c r="G12" s="30"/>
      <c r="H12" s="30"/>
      <c r="I12" s="30">
        <f t="shared" si="0"/>
        <v>0</v>
      </c>
      <c r="J12" t="s">
        <v>381</v>
      </c>
    </row>
    <row r="13" spans="2:10">
      <c r="B13" s="73" t="s">
        <v>73</v>
      </c>
      <c r="C13" s="30"/>
      <c r="D13" s="30"/>
      <c r="E13" s="30"/>
      <c r="F13" s="30"/>
      <c r="G13" s="30"/>
      <c r="H13" s="30"/>
      <c r="I13" s="30">
        <f t="shared" si="0"/>
        <v>0</v>
      </c>
      <c r="J13" t="s">
        <v>455</v>
      </c>
    </row>
    <row r="14" spans="2:10">
      <c r="I14" s="39">
        <f>SUM(I4:I13)</f>
        <v>188</v>
      </c>
      <c r="J14" t="s">
        <v>643</v>
      </c>
    </row>
    <row r="15" spans="2:10" ht="23">
      <c r="I15" s="144">
        <f>I14/2+F7</f>
        <v>94</v>
      </c>
      <c r="J15" s="31" t="s">
        <v>623</v>
      </c>
    </row>
    <row r="38" spans="10:10">
      <c r="J38" t="s">
        <v>343</v>
      </c>
    </row>
  </sheetData>
  <phoneticPr fontId="0"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
  <sheetViews>
    <sheetView tabSelected="1" view="pageLayout" workbookViewId="0">
      <selection activeCell="C53" sqref="C53"/>
    </sheetView>
  </sheetViews>
  <sheetFormatPr baseColWidth="10" defaultRowHeight="12"/>
  <sheetData/>
  <phoneticPr fontId="33" type="noConversion"/>
  <pageMargins left="0.75" right="0.75" top="1" bottom="1" header="0.5" footer="0.5"/>
  <pageSetup paperSize="10" orientation="portrait" horizontalDpi="4294967292" verticalDpi="4294967292"/>
  <drawing r:id="rId1"/>
  <extLst>
    <ext xmlns:mx="http://schemas.microsoft.com/office/mac/excel/2008/main" uri="http://schemas.microsoft.com/office/mac/excel/2008/main">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Blad4" enableFormatConditionsCalculation="0">
    <tabColor theme="5" tint="0.59999389629810485"/>
  </sheetPr>
  <dimension ref="A1:BJ93"/>
  <sheetViews>
    <sheetView zoomScale="125" workbookViewId="0">
      <pane xSplit="6" ySplit="1" topLeftCell="G2" activePane="bottomRight" state="frozen"/>
      <selection pane="topRight" activeCell="G1" sqref="G1"/>
      <selection pane="bottomLeft" activeCell="A2" sqref="A2"/>
      <selection pane="bottomRight" activeCell="F75" sqref="F75"/>
    </sheetView>
  </sheetViews>
  <sheetFormatPr baseColWidth="10" defaultColWidth="11.5" defaultRowHeight="17"/>
  <cols>
    <col min="1" max="1" width="7.33203125" style="40" customWidth="1"/>
    <col min="2" max="2" width="12.33203125" style="9" hidden="1" customWidth="1"/>
    <col min="3" max="3" width="23.5" style="193" customWidth="1"/>
    <col min="4" max="4" width="9.5" style="12" customWidth="1"/>
    <col min="5" max="5" width="15.5" style="235" customWidth="1"/>
    <col min="6" max="6" width="11.1640625" style="9" customWidth="1"/>
    <col min="7" max="7" width="9.5" style="75" customWidth="1"/>
    <col min="8" max="8" width="8.83203125" style="11" hidden="1" customWidth="1"/>
    <col min="9" max="9" width="11.1640625" style="12" hidden="1" customWidth="1"/>
    <col min="10" max="10" width="7.1640625" style="12" customWidth="1"/>
    <col min="11" max="11" width="4.1640625" style="12" customWidth="1"/>
    <col min="12" max="12" width="5" style="12" customWidth="1"/>
    <col min="13" max="13" width="5" style="13" customWidth="1"/>
    <col min="14" max="14" width="6.6640625" style="13" customWidth="1"/>
    <col min="15" max="15" width="3.83203125" style="13" customWidth="1"/>
    <col min="16" max="16" width="5" style="13" customWidth="1"/>
    <col min="17" max="17" width="4.83203125" style="13" customWidth="1"/>
    <col min="18" max="18" width="8.33203125" style="13" hidden="1" customWidth="1"/>
    <col min="19" max="19" width="3.83203125" style="13" hidden="1" customWidth="1"/>
    <col min="20" max="20" width="4" style="13" hidden="1" customWidth="1"/>
    <col min="21" max="21" width="5.5" style="12" hidden="1" customWidth="1"/>
    <col min="22" max="22" width="9" style="13" hidden="1" customWidth="1"/>
    <col min="23" max="23" width="3.83203125" style="13" hidden="1" customWidth="1"/>
    <col min="24" max="24" width="4.33203125" style="13" hidden="1" customWidth="1"/>
    <col min="25" max="25" width="4.33203125" style="235" hidden="1" customWidth="1"/>
    <col min="26" max="26" width="8.33203125" style="13" hidden="1" customWidth="1"/>
    <col min="27" max="27" width="4.1640625" style="235" hidden="1" customWidth="1"/>
    <col min="28" max="28" width="4.33203125" style="235" hidden="1" customWidth="1"/>
    <col min="29" max="29" width="6" style="12" hidden="1" customWidth="1"/>
    <col min="30" max="30" width="8.83203125" style="12" hidden="1" customWidth="1"/>
    <col min="31" max="31" width="4.1640625" style="76" hidden="1" customWidth="1"/>
    <col min="32" max="32" width="5" style="12" hidden="1" customWidth="1"/>
    <col min="33" max="33" width="5.5" style="196" hidden="1" customWidth="1"/>
    <col min="34" max="34" width="11.5" style="12" hidden="1" customWidth="1"/>
    <col min="35" max="35" width="4.1640625" style="12" hidden="1" customWidth="1"/>
    <col min="36" max="36" width="5.5" style="12" hidden="1" customWidth="1"/>
    <col min="37" max="37" width="7" style="196" hidden="1" customWidth="1"/>
    <col min="38" max="38" width="8.6640625" style="12" hidden="1" customWidth="1"/>
    <col min="39" max="40" width="5.5" style="12" hidden="1" customWidth="1"/>
    <col min="41" max="41" width="5.5" style="196" hidden="1" customWidth="1"/>
    <col min="42" max="42" width="8.83203125" style="12" hidden="1" customWidth="1"/>
    <col min="43" max="44" width="5.5" style="12" hidden="1" customWidth="1"/>
    <col min="45" max="45" width="6.33203125" style="196" hidden="1" customWidth="1"/>
    <col min="46" max="46" width="7" style="12" hidden="1" customWidth="1"/>
    <col min="47" max="48" width="5.5" style="12" hidden="1" customWidth="1"/>
    <col min="49" max="49" width="5.5" style="196" hidden="1" customWidth="1"/>
    <col min="50" max="50" width="5.5" style="9" customWidth="1"/>
    <col min="51" max="51" width="5.5" style="112" customWidth="1"/>
    <col min="52" max="52" width="5.5" style="196" customWidth="1"/>
    <col min="53" max="53" width="30.5" style="196" customWidth="1"/>
    <col min="54" max="54" width="4.5" style="23" customWidth="1"/>
    <col min="55" max="55" width="13.6640625" style="13" customWidth="1"/>
    <col min="56" max="56" width="11.5" style="13"/>
    <col min="57" max="57" width="5.6640625" style="13" customWidth="1"/>
    <col min="58" max="58" width="5.33203125" style="13" customWidth="1"/>
    <col min="59" max="59" width="5.5" style="13" customWidth="1"/>
    <col min="60" max="61" width="4.5" style="13" customWidth="1"/>
    <col min="62" max="62" width="5.1640625" style="13" customWidth="1"/>
    <col min="63" max="63" width="4.5" style="13" customWidth="1"/>
    <col min="64" max="64" width="5.33203125" style="13" customWidth="1"/>
    <col min="65" max="65" width="4.1640625" style="13" customWidth="1"/>
    <col min="66" max="67" width="4.83203125" style="13" customWidth="1"/>
    <col min="68" max="68" width="4.5" style="13" customWidth="1"/>
    <col min="69" max="16384" width="11.5" style="13"/>
  </cols>
  <sheetData>
    <row r="1" spans="1:62" ht="68">
      <c r="A1" s="237" t="s">
        <v>256</v>
      </c>
      <c r="B1" s="238">
        <f>COUNTIF(B2:B97,"1")</f>
        <v>21</v>
      </c>
      <c r="C1" s="239" t="s">
        <v>763</v>
      </c>
      <c r="D1" s="240" t="s">
        <v>688</v>
      </c>
      <c r="E1" s="241" t="s">
        <v>409</v>
      </c>
      <c r="F1" s="242" t="s">
        <v>459</v>
      </c>
      <c r="G1" s="241" t="s">
        <v>655</v>
      </c>
      <c r="H1" s="239" t="s">
        <v>535</v>
      </c>
      <c r="I1" s="243" t="s">
        <v>89</v>
      </c>
      <c r="J1" s="244" t="s">
        <v>472</v>
      </c>
      <c r="K1" s="245" t="s">
        <v>215</v>
      </c>
      <c r="L1" s="246" t="s">
        <v>645</v>
      </c>
      <c r="M1" s="247" t="s">
        <v>537</v>
      </c>
      <c r="N1" s="244" t="s">
        <v>90</v>
      </c>
      <c r="O1" s="245" t="s">
        <v>215</v>
      </c>
      <c r="P1" s="248" t="s">
        <v>214</v>
      </c>
      <c r="Q1" s="247" t="s">
        <v>191</v>
      </c>
      <c r="R1" s="244" t="s">
        <v>177</v>
      </c>
      <c r="S1" s="245" t="s">
        <v>215</v>
      </c>
      <c r="T1" s="248" t="s">
        <v>214</v>
      </c>
      <c r="U1" s="249" t="s">
        <v>611</v>
      </c>
      <c r="V1" s="244" t="s">
        <v>237</v>
      </c>
      <c r="W1" s="245" t="s">
        <v>215</v>
      </c>
      <c r="X1" s="248" t="s">
        <v>214</v>
      </c>
      <c r="Y1" s="247" t="s">
        <v>610</v>
      </c>
      <c r="Z1" s="244" t="s">
        <v>177</v>
      </c>
      <c r="AA1" s="245" t="s">
        <v>173</v>
      </c>
      <c r="AB1" s="250" t="s">
        <v>405</v>
      </c>
      <c r="AC1" s="249" t="s">
        <v>609</v>
      </c>
      <c r="AD1" s="244" t="s">
        <v>177</v>
      </c>
      <c r="AE1" s="245" t="s">
        <v>173</v>
      </c>
      <c r="AF1" s="250" t="s">
        <v>405</v>
      </c>
      <c r="AG1" s="251" t="s">
        <v>626</v>
      </c>
      <c r="AH1" s="244" t="s">
        <v>129</v>
      </c>
      <c r="AI1" s="245" t="s">
        <v>173</v>
      </c>
      <c r="AJ1" s="250" t="s">
        <v>405</v>
      </c>
      <c r="AK1" s="251" t="s">
        <v>606</v>
      </c>
      <c r="AL1" s="244" t="s">
        <v>177</v>
      </c>
      <c r="AM1" s="245" t="s">
        <v>173</v>
      </c>
      <c r="AN1" s="250" t="s">
        <v>405</v>
      </c>
      <c r="AO1" s="251" t="s">
        <v>58</v>
      </c>
      <c r="AP1" s="244" t="s">
        <v>177</v>
      </c>
      <c r="AQ1" s="245" t="s">
        <v>173</v>
      </c>
      <c r="AR1" s="250" t="s">
        <v>405</v>
      </c>
      <c r="AS1" s="251" t="s">
        <v>625</v>
      </c>
      <c r="AT1" s="244" t="s">
        <v>177</v>
      </c>
      <c r="AU1" s="245" t="s">
        <v>173</v>
      </c>
      <c r="AV1" s="250" t="s">
        <v>405</v>
      </c>
      <c r="AW1" s="251" t="s">
        <v>77</v>
      </c>
      <c r="AX1" s="252" t="s">
        <v>721</v>
      </c>
      <c r="AY1" s="253" t="s">
        <v>558</v>
      </c>
      <c r="AZ1" s="252" t="s">
        <v>79</v>
      </c>
      <c r="BA1" s="254" t="s">
        <v>80</v>
      </c>
    </row>
    <row r="2" spans="1:62">
      <c r="A2" s="255" t="s">
        <v>534</v>
      </c>
      <c r="B2" s="256">
        <v>1</v>
      </c>
      <c r="C2" s="257" t="s">
        <v>691</v>
      </c>
      <c r="D2" s="258"/>
      <c r="E2" s="259" t="s">
        <v>333</v>
      </c>
      <c r="F2" s="260">
        <f>SUM(I2+M2+Q2+U2+Y2+AC2+AG2+AK2+AO2+AS2+AW2)</f>
        <v>769.51948051948057</v>
      </c>
      <c r="G2" s="261">
        <v>2000</v>
      </c>
      <c r="H2" s="262">
        <f>2014-G2</f>
        <v>14</v>
      </c>
      <c r="I2" s="263">
        <v>635.23376623376623</v>
      </c>
      <c r="J2" s="264">
        <v>1</v>
      </c>
      <c r="K2" s="265"/>
      <c r="L2" s="265"/>
      <c r="M2" s="249">
        <f>SUM(K2*10+L2)/J2*10</f>
        <v>0</v>
      </c>
      <c r="N2" s="264">
        <v>7</v>
      </c>
      <c r="O2" s="265">
        <v>6</v>
      </c>
      <c r="P2" s="265">
        <v>34</v>
      </c>
      <c r="Q2" s="249">
        <f>SUM(O2*10+P2)/N2*10</f>
        <v>134.28571428571428</v>
      </c>
      <c r="R2" s="264">
        <v>1</v>
      </c>
      <c r="S2" s="265"/>
      <c r="T2" s="265"/>
      <c r="U2" s="249">
        <f>SUM(S2*10+T2)/R2*10</f>
        <v>0</v>
      </c>
      <c r="V2" s="264">
        <v>1</v>
      </c>
      <c r="W2" s="265"/>
      <c r="X2" s="265"/>
      <c r="Y2" s="249">
        <f>SUM(W2*10+X2)/V2*10</f>
        <v>0</v>
      </c>
      <c r="Z2" s="264">
        <v>1</v>
      </c>
      <c r="AA2" s="265"/>
      <c r="AB2" s="265"/>
      <c r="AC2" s="249">
        <f>SUM(AA2*10+AB2)/Z2*10</f>
        <v>0</v>
      </c>
      <c r="AD2" s="264">
        <v>1</v>
      </c>
      <c r="AE2" s="265"/>
      <c r="AF2" s="265"/>
      <c r="AG2" s="249">
        <f>SUM(AE2*10+AF2)/AD2*10</f>
        <v>0</v>
      </c>
      <c r="AH2" s="264">
        <v>1</v>
      </c>
      <c r="AI2" s="265"/>
      <c r="AJ2" s="265"/>
      <c r="AK2" s="249">
        <f>SUM(AI2*10+AJ2)/AH2*10</f>
        <v>0</v>
      </c>
      <c r="AL2" s="264">
        <v>1</v>
      </c>
      <c r="AM2" s="265"/>
      <c r="AN2" s="265"/>
      <c r="AO2" s="249">
        <f>SUM(AM2*10+AN2)/AL2*10</f>
        <v>0</v>
      </c>
      <c r="AP2" s="264">
        <v>1</v>
      </c>
      <c r="AQ2" s="265"/>
      <c r="AR2" s="265"/>
      <c r="AS2" s="249">
        <f>SUM(AQ2*10+AR2)/AP2*10</f>
        <v>0</v>
      </c>
      <c r="AT2" s="264">
        <v>1</v>
      </c>
      <c r="AU2" s="265"/>
      <c r="AV2" s="265"/>
      <c r="AW2" s="249">
        <f>SUM(AU2*10+AV2)/AT2*10</f>
        <v>0</v>
      </c>
      <c r="AX2" s="266">
        <f>IF(F2&lt;250,0,IF(F2&lt;500,250,IF(F2&lt;750,"500",IF(F2&lt;1000,750,IF(F2&lt;1500,1000,IF(F2&lt;2000,1500,IF(F2&lt;2500,2000,IF(F2&lt;3000,2500,3000))))))))</f>
        <v>750</v>
      </c>
      <c r="AY2" s="267">
        <v>500</v>
      </c>
      <c r="AZ2" s="268">
        <f>AX2-AY2</f>
        <v>250</v>
      </c>
      <c r="BA2" s="256" t="str">
        <f>IF(AZ2=0,"geen actie",CONCATENATE("diploma uitschrijven: ",AX2," punten"))</f>
        <v>diploma uitschrijven: 750 punten</v>
      </c>
      <c r="BB2" s="9"/>
    </row>
    <row r="3" spans="1:62">
      <c r="A3" s="255" t="s">
        <v>534</v>
      </c>
      <c r="B3" s="256">
        <v>1</v>
      </c>
      <c r="C3" s="284" t="s">
        <v>275</v>
      </c>
      <c r="D3" s="258"/>
      <c r="E3" s="275" t="s">
        <v>172</v>
      </c>
      <c r="F3" s="276">
        <f>SUM(I3+M3+Q3+U3+Y3+AC3+AG3+AK3+AO3+AS3+AW3)</f>
        <v>1346.0342712842714</v>
      </c>
      <c r="G3" s="259">
        <v>2002</v>
      </c>
      <c r="H3" s="262">
        <f>2014-G3</f>
        <v>12</v>
      </c>
      <c r="I3" s="263">
        <v>1138.1176046176047</v>
      </c>
      <c r="J3" s="264">
        <v>8</v>
      </c>
      <c r="K3" s="265">
        <v>5</v>
      </c>
      <c r="L3" s="265">
        <v>27</v>
      </c>
      <c r="M3" s="249">
        <f>SUM(K3*10+L3)/J3*10</f>
        <v>96.25</v>
      </c>
      <c r="N3" s="264">
        <v>6</v>
      </c>
      <c r="O3" s="265">
        <v>4</v>
      </c>
      <c r="P3" s="265">
        <v>27</v>
      </c>
      <c r="Q3" s="249">
        <f>SUM(O3*10+P3)/N3*10</f>
        <v>111.66666666666666</v>
      </c>
      <c r="R3" s="264">
        <v>1</v>
      </c>
      <c r="S3" s="265"/>
      <c r="T3" s="265"/>
      <c r="U3" s="249">
        <f>SUM(S3*10+T3)/R3*10</f>
        <v>0</v>
      </c>
      <c r="V3" s="264">
        <v>1</v>
      </c>
      <c r="W3" s="265"/>
      <c r="X3" s="265"/>
      <c r="Y3" s="249">
        <f>SUM(W3*10+X3)/V3*10</f>
        <v>0</v>
      </c>
      <c r="Z3" s="264">
        <v>1</v>
      </c>
      <c r="AA3" s="265"/>
      <c r="AB3" s="265"/>
      <c r="AC3" s="249">
        <f>SUM(AA3*10+AB3)/Z3*10</f>
        <v>0</v>
      </c>
      <c r="AD3" s="264">
        <v>1</v>
      </c>
      <c r="AE3" s="265"/>
      <c r="AF3" s="265"/>
      <c r="AG3" s="249">
        <f>SUM(AE3*10+AF3)/AD3*10</f>
        <v>0</v>
      </c>
      <c r="AH3" s="264">
        <v>1</v>
      </c>
      <c r="AI3" s="265"/>
      <c r="AJ3" s="265"/>
      <c r="AK3" s="249">
        <f>SUM(AI3*10+AJ3)/AH3*10</f>
        <v>0</v>
      </c>
      <c r="AL3" s="264">
        <v>1</v>
      </c>
      <c r="AM3" s="265"/>
      <c r="AN3" s="265"/>
      <c r="AO3" s="249">
        <f>SUM(AM3*10+AN3)/AL3*10</f>
        <v>0</v>
      </c>
      <c r="AP3" s="264">
        <v>1</v>
      </c>
      <c r="AQ3" s="265"/>
      <c r="AR3" s="265"/>
      <c r="AS3" s="249">
        <f>SUM(AQ3*10+AR3)/AP3*10</f>
        <v>0</v>
      </c>
      <c r="AT3" s="264">
        <v>1</v>
      </c>
      <c r="AU3" s="265"/>
      <c r="AV3" s="265"/>
      <c r="AW3" s="249">
        <f>SUM(AU3*10+AV3)/AT3*10</f>
        <v>0</v>
      </c>
      <c r="AX3" s="266">
        <f>IF(F3&lt;250,0,IF(F3&lt;500,250,IF(F3&lt;750,"500",IF(F3&lt;1000,750,IF(F3&lt;1500,1000,IF(F3&lt;2000,1500,IF(F3&lt;2500,2000,IF(F3&lt;3000,2500,3000))))))))</f>
        <v>1000</v>
      </c>
      <c r="AY3" s="267">
        <v>1000</v>
      </c>
      <c r="AZ3" s="268">
        <f>AX3-AY3</f>
        <v>0</v>
      </c>
      <c r="BA3" s="256" t="str">
        <f>IF(AZ3=0,"geen actie",CONCATENATE("diploma uitschrijven: ",AX3," punten"))</f>
        <v>geen actie</v>
      </c>
      <c r="BB3" s="9"/>
      <c r="BC3" s="9"/>
      <c r="BD3" s="9"/>
      <c r="BE3" s="9"/>
      <c r="BF3" s="9"/>
      <c r="BJ3" s="9"/>
    </row>
    <row r="4" spans="1:62">
      <c r="A4" s="255" t="s">
        <v>534</v>
      </c>
      <c r="B4" s="287"/>
      <c r="C4" s="284" t="s">
        <v>473</v>
      </c>
      <c r="D4" s="258"/>
      <c r="E4" s="275" t="s">
        <v>5</v>
      </c>
      <c r="F4" s="276">
        <f>SUM(I4+M4+Q4+U4+Y4+AC4+AG4+AK4+AO4+AS4+AW4)</f>
        <v>1338.3055555555557</v>
      </c>
      <c r="G4" s="259">
        <v>2002</v>
      </c>
      <c r="H4" s="262">
        <f>2014-G4</f>
        <v>12</v>
      </c>
      <c r="I4" s="263">
        <v>1338.3055555555557</v>
      </c>
      <c r="J4" s="264">
        <v>1</v>
      </c>
      <c r="K4" s="265"/>
      <c r="L4" s="265"/>
      <c r="M4" s="249">
        <f>SUM(K4*10+L4)/J4*10</f>
        <v>0</v>
      </c>
      <c r="N4" s="264">
        <v>1</v>
      </c>
      <c r="O4" s="265"/>
      <c r="P4" s="265"/>
      <c r="Q4" s="249">
        <f>SUM(O4*10+P4)/N4*10</f>
        <v>0</v>
      </c>
      <c r="R4" s="264">
        <v>1</v>
      </c>
      <c r="S4" s="265"/>
      <c r="T4" s="265"/>
      <c r="U4" s="249">
        <f>SUM(S4*10+T4)/R4*10</f>
        <v>0</v>
      </c>
      <c r="V4" s="264">
        <v>1</v>
      </c>
      <c r="W4" s="265"/>
      <c r="X4" s="265"/>
      <c r="Y4" s="249">
        <f>SUM(W4*10+X4)/V4*10</f>
        <v>0</v>
      </c>
      <c r="Z4" s="264">
        <v>1</v>
      </c>
      <c r="AA4" s="265"/>
      <c r="AB4" s="265"/>
      <c r="AC4" s="249">
        <f>SUM(AA4*10+AB4)/Z4*10</f>
        <v>0</v>
      </c>
      <c r="AD4" s="264">
        <v>1</v>
      </c>
      <c r="AE4" s="265"/>
      <c r="AF4" s="265"/>
      <c r="AG4" s="249">
        <f>SUM(AE4*10+AF4)/AD4*10</f>
        <v>0</v>
      </c>
      <c r="AH4" s="264">
        <v>1</v>
      </c>
      <c r="AI4" s="265"/>
      <c r="AJ4" s="265"/>
      <c r="AK4" s="249">
        <f>SUM(AI4*10+AJ4)/AH4*10</f>
        <v>0</v>
      </c>
      <c r="AL4" s="264">
        <v>1</v>
      </c>
      <c r="AM4" s="265"/>
      <c r="AN4" s="265"/>
      <c r="AO4" s="249">
        <f>SUM(AM4*10+AN4)/AL4*10</f>
        <v>0</v>
      </c>
      <c r="AP4" s="264">
        <v>1</v>
      </c>
      <c r="AQ4" s="265"/>
      <c r="AR4" s="265"/>
      <c r="AS4" s="249">
        <f>SUM(AQ4*10+AR4)/AP4*10</f>
        <v>0</v>
      </c>
      <c r="AT4" s="264">
        <v>1</v>
      </c>
      <c r="AU4" s="265"/>
      <c r="AV4" s="265"/>
      <c r="AW4" s="249">
        <f>SUM(AU4*10+AV4)/AT4*10</f>
        <v>0</v>
      </c>
      <c r="AX4" s="266">
        <f>IF(F4&lt;250,0,IF(F4&lt;500,250,IF(F4&lt;750,"500",IF(F4&lt;1000,750,IF(F4&lt;1500,1000,IF(F4&lt;2000,1500,IF(F4&lt;2500,2000,IF(F4&lt;3000,2500,3000))))))))</f>
        <v>1000</v>
      </c>
      <c r="AY4" s="267">
        <v>1000</v>
      </c>
      <c r="AZ4" s="268">
        <f>AX4-AY4</f>
        <v>0</v>
      </c>
      <c r="BA4" s="256" t="str">
        <f>IF(AZ4=0,"geen actie",CONCATENATE("diploma uitschrijven: ",AX4," punten"))</f>
        <v>geen actie</v>
      </c>
      <c r="BB4" s="9"/>
      <c r="BC4" s="9"/>
      <c r="BD4" s="9"/>
      <c r="BE4" s="9"/>
      <c r="BF4" s="9"/>
      <c r="BJ4" s="9"/>
    </row>
    <row r="5" spans="1:62">
      <c r="A5" s="255" t="s">
        <v>534</v>
      </c>
      <c r="B5" s="287"/>
      <c r="C5" s="257" t="s">
        <v>108</v>
      </c>
      <c r="D5" s="258"/>
      <c r="E5" s="259"/>
      <c r="F5" s="260"/>
      <c r="G5" s="261">
        <v>2000</v>
      </c>
      <c r="H5" s="262">
        <f>2014-G5</f>
        <v>14</v>
      </c>
      <c r="I5" s="263"/>
      <c r="J5" s="264">
        <v>1</v>
      </c>
      <c r="K5" s="265"/>
      <c r="L5" s="265"/>
      <c r="M5" s="249">
        <f>SUM(K5*10+L5)/J5*10</f>
        <v>0</v>
      </c>
      <c r="N5" s="264">
        <v>1</v>
      </c>
      <c r="O5" s="265"/>
      <c r="P5" s="265"/>
      <c r="Q5" s="249">
        <f>SUM(O5*10+P5)/N5*10</f>
        <v>0</v>
      </c>
      <c r="R5" s="264">
        <v>1</v>
      </c>
      <c r="S5" s="265"/>
      <c r="T5" s="265"/>
      <c r="U5" s="249">
        <f>SUM(S5*10+T5)/R5*10</f>
        <v>0</v>
      </c>
      <c r="V5" s="264">
        <v>1</v>
      </c>
      <c r="W5" s="265"/>
      <c r="X5" s="265"/>
      <c r="Y5" s="249">
        <f>SUM(W5*10+X5)/V5*10</f>
        <v>0</v>
      </c>
      <c r="Z5" s="264">
        <v>1</v>
      </c>
      <c r="AA5" s="265"/>
      <c r="AB5" s="265"/>
      <c r="AC5" s="249">
        <f>SUM(AA5*10+AB5)/Z5*10</f>
        <v>0</v>
      </c>
      <c r="AD5" s="264">
        <v>1</v>
      </c>
      <c r="AE5" s="265"/>
      <c r="AF5" s="265"/>
      <c r="AG5" s="249">
        <f>SUM(AE5*10+AF5)/AD5*10</f>
        <v>0</v>
      </c>
      <c r="AH5" s="264">
        <v>1</v>
      </c>
      <c r="AI5" s="265"/>
      <c r="AJ5" s="265"/>
      <c r="AK5" s="249"/>
      <c r="AL5" s="264">
        <v>1</v>
      </c>
      <c r="AM5" s="265"/>
      <c r="AN5" s="265"/>
      <c r="AO5" s="249">
        <f>SUM(AM5*10+AN5)/AL5*10</f>
        <v>0</v>
      </c>
      <c r="AP5" s="264">
        <v>1</v>
      </c>
      <c r="AQ5" s="265"/>
      <c r="AR5" s="265"/>
      <c r="AS5" s="249">
        <f>SUM(AQ5*10+AR5)/AP5*10</f>
        <v>0</v>
      </c>
      <c r="AT5" s="264">
        <v>1</v>
      </c>
      <c r="AU5" s="265"/>
      <c r="AV5" s="265"/>
      <c r="AW5" s="249">
        <f>SUM(AU5*10+AV5)/AT5*10</f>
        <v>0</v>
      </c>
      <c r="AX5" s="266">
        <f>IF(F5&lt;250,0,IF(F5&lt;500,250,IF(F5&lt;750,"500",IF(F5&lt;1000,750,IF(F5&lt;1500,1000,IF(F5&lt;2000,1500,IF(F5&lt;2500,2000,IF(F5&lt;3000,2500,3000))))))))</f>
        <v>0</v>
      </c>
      <c r="AY5" s="267">
        <v>0</v>
      </c>
      <c r="AZ5" s="268">
        <f>AX5-AY5</f>
        <v>0</v>
      </c>
      <c r="BA5" s="256" t="str">
        <f>IF(AZ5=0,"geen actie",CONCATENATE("diploma uitschrijven: ",AX5," punten"))</f>
        <v>geen actie</v>
      </c>
      <c r="BB5" s="9"/>
      <c r="BC5" s="9"/>
      <c r="BD5" s="9"/>
      <c r="BE5" s="9"/>
      <c r="BF5" s="9"/>
      <c r="BG5" s="9"/>
      <c r="BH5" s="9"/>
      <c r="BI5" s="9"/>
      <c r="BJ5" s="9"/>
    </row>
    <row r="6" spans="1:62">
      <c r="A6" s="255"/>
      <c r="B6" s="287"/>
      <c r="C6" s="257" t="s">
        <v>174</v>
      </c>
      <c r="D6" s="258"/>
      <c r="E6" s="275" t="s">
        <v>685</v>
      </c>
      <c r="F6" s="276">
        <f>SUM(I6+M6+Q6+U6+Y6+AC6+AG6+AK6+AO6+AS6+AW6)</f>
        <v>1.8181818181818183</v>
      </c>
      <c r="G6" s="259">
        <v>2002</v>
      </c>
      <c r="H6" s="262">
        <f>2014-G6</f>
        <v>12</v>
      </c>
      <c r="I6" s="263">
        <v>1.8181818181818183</v>
      </c>
      <c r="J6" s="264">
        <v>1</v>
      </c>
      <c r="K6" s="265"/>
      <c r="L6" s="265"/>
      <c r="M6" s="249">
        <f>SUM(K6*10+L6)/J6*10</f>
        <v>0</v>
      </c>
      <c r="N6" s="264">
        <v>1</v>
      </c>
      <c r="O6" s="265"/>
      <c r="P6" s="265"/>
      <c r="Q6" s="249">
        <f>SUM(O6*10+P6)/N6*10</f>
        <v>0</v>
      </c>
      <c r="R6" s="264">
        <v>1</v>
      </c>
      <c r="S6" s="265"/>
      <c r="T6" s="265"/>
      <c r="U6" s="249">
        <f>SUM(S6*10+T6)/R6*10</f>
        <v>0</v>
      </c>
      <c r="V6" s="264">
        <v>1</v>
      </c>
      <c r="W6" s="265"/>
      <c r="X6" s="265"/>
      <c r="Y6" s="249">
        <f>SUM(W6*10+X6)/V6*10</f>
        <v>0</v>
      </c>
      <c r="Z6" s="264">
        <v>1</v>
      </c>
      <c r="AA6" s="265"/>
      <c r="AB6" s="265"/>
      <c r="AC6" s="249">
        <f>SUM(AA6*10+AB6)/Z6*10</f>
        <v>0</v>
      </c>
      <c r="AD6" s="264">
        <v>1</v>
      </c>
      <c r="AE6" s="265"/>
      <c r="AF6" s="265"/>
      <c r="AG6" s="249">
        <f>SUM(AE6*10+AF6)/AD6*10</f>
        <v>0</v>
      </c>
      <c r="AH6" s="264">
        <v>1</v>
      </c>
      <c r="AI6" s="265"/>
      <c r="AJ6" s="265"/>
      <c r="AK6" s="249">
        <f>SUM(AI6*10+AJ6)/AH6*10</f>
        <v>0</v>
      </c>
      <c r="AL6" s="264">
        <v>1</v>
      </c>
      <c r="AM6" s="265"/>
      <c r="AN6" s="265"/>
      <c r="AO6" s="249">
        <f>SUM(AM6*10+AN6)/AL6*10</f>
        <v>0</v>
      </c>
      <c r="AP6" s="264">
        <v>1</v>
      </c>
      <c r="AQ6" s="265"/>
      <c r="AR6" s="265"/>
      <c r="AS6" s="249">
        <f>SUM(AQ6*10+AR6)/AP6*10</f>
        <v>0</v>
      </c>
      <c r="AT6" s="264">
        <v>1</v>
      </c>
      <c r="AU6" s="265"/>
      <c r="AV6" s="265"/>
      <c r="AW6" s="249">
        <f>SUM(AU6*10+AV6)/AT6*10</f>
        <v>0</v>
      </c>
      <c r="AX6" s="266">
        <f>IF(F6&lt;250,0,IF(F6&lt;500,250,IF(F6&lt;750,"500",IF(F6&lt;1000,750,IF(F6&lt;1500,1000,IF(F6&lt;2000,1500,IF(F6&lt;2500,2000,IF(F6&lt;3000,2500,3000))))))))</f>
        <v>0</v>
      </c>
      <c r="AY6" s="267">
        <v>0</v>
      </c>
      <c r="AZ6" s="268">
        <f>AX6-AY6</f>
        <v>0</v>
      </c>
      <c r="BA6" s="256" t="str">
        <f>IF(AZ6=0,"geen actie",CONCATENATE("diploma uitschrijven: ",AX6," punten"))</f>
        <v>geen actie</v>
      </c>
      <c r="BB6" s="9"/>
      <c r="BC6" s="9"/>
      <c r="BD6" s="9"/>
      <c r="BE6" s="9"/>
      <c r="BF6" s="9"/>
      <c r="BJ6" s="9"/>
    </row>
    <row r="7" spans="1:62">
      <c r="A7" s="255"/>
      <c r="B7" s="287"/>
      <c r="C7" s="257" t="s">
        <v>538</v>
      </c>
      <c r="D7" s="258" t="s">
        <v>88</v>
      </c>
      <c r="E7" s="259" t="s">
        <v>333</v>
      </c>
      <c r="F7" s="260">
        <f>SUM(I7+M7+Q7+U7+Y7+AC7+AG7+AK7+AO7+AS7+AW7)</f>
        <v>760</v>
      </c>
      <c r="G7" s="261">
        <v>1998</v>
      </c>
      <c r="H7" s="262">
        <f>2014-G7</f>
        <v>16</v>
      </c>
      <c r="I7" s="263">
        <v>760</v>
      </c>
      <c r="J7" s="264">
        <v>1</v>
      </c>
      <c r="K7" s="265"/>
      <c r="L7" s="265"/>
      <c r="M7" s="249">
        <f>SUM(K7*10+L7)/J7*10</f>
        <v>0</v>
      </c>
      <c r="N7" s="264">
        <v>1</v>
      </c>
      <c r="O7" s="265"/>
      <c r="P7" s="265"/>
      <c r="Q7" s="249">
        <f>SUM(O7*10+P7)/N7*10</f>
        <v>0</v>
      </c>
      <c r="R7" s="264">
        <v>1</v>
      </c>
      <c r="S7" s="265"/>
      <c r="T7" s="265"/>
      <c r="U7" s="249">
        <f>SUM(S7*10+T7)/R7*10</f>
        <v>0</v>
      </c>
      <c r="V7" s="264">
        <v>1</v>
      </c>
      <c r="W7" s="265"/>
      <c r="X7" s="265"/>
      <c r="Y7" s="249">
        <f>SUM(W7*10+X7)/V7*10</f>
        <v>0</v>
      </c>
      <c r="Z7" s="264">
        <v>1</v>
      </c>
      <c r="AA7" s="265"/>
      <c r="AB7" s="265"/>
      <c r="AC7" s="249">
        <f>SUM(AA7*10+AB7)/Z7*10</f>
        <v>0</v>
      </c>
      <c r="AD7" s="264">
        <v>1</v>
      </c>
      <c r="AE7" s="265"/>
      <c r="AF7" s="265"/>
      <c r="AG7" s="249">
        <f>SUM(AE7*10+AF7)/AD7*10</f>
        <v>0</v>
      </c>
      <c r="AH7" s="264">
        <v>1</v>
      </c>
      <c r="AI7" s="265"/>
      <c r="AJ7" s="265"/>
      <c r="AK7" s="249">
        <f>SUM(AI7*10+AJ7)/AH7*10</f>
        <v>0</v>
      </c>
      <c r="AL7" s="264">
        <v>1</v>
      </c>
      <c r="AM7" s="265"/>
      <c r="AN7" s="265"/>
      <c r="AO7" s="249">
        <f>SUM(AM7*10+AN7)/AL7*10</f>
        <v>0</v>
      </c>
      <c r="AP7" s="264">
        <v>1</v>
      </c>
      <c r="AQ7" s="265"/>
      <c r="AR7" s="265"/>
      <c r="AS7" s="249">
        <f>SUM(AQ7*10+AR7)/AP7*10</f>
        <v>0</v>
      </c>
      <c r="AT7" s="264">
        <v>1</v>
      </c>
      <c r="AU7" s="265"/>
      <c r="AV7" s="265"/>
      <c r="AW7" s="249">
        <f>SUM(AU7*10+AV7)/AT7*10</f>
        <v>0</v>
      </c>
      <c r="AX7" s="266">
        <f>IF(F7&lt;250,0,IF(F7&lt;500,250,IF(F7&lt;750,"500",IF(F7&lt;1000,750,IF(F7&lt;1500,1000,IF(F7&lt;2000,1500,IF(F7&lt;2500,2000,IF(F7&lt;3000,2500,3000))))))))</f>
        <v>750</v>
      </c>
      <c r="AY7" s="267">
        <v>750</v>
      </c>
      <c r="AZ7" s="268">
        <f>AX7-AY7</f>
        <v>0</v>
      </c>
      <c r="BA7" s="256" t="str">
        <f>IF(AZ7=0,"geen actie",CONCATENATE("diploma uitschrijven: ",AX7," punten"))</f>
        <v>geen actie</v>
      </c>
      <c r="BB7" s="9"/>
      <c r="BC7" s="9"/>
      <c r="BD7" s="9"/>
      <c r="BE7" s="9"/>
      <c r="BF7" s="9"/>
      <c r="BJ7" s="9"/>
    </row>
    <row r="8" spans="1:62">
      <c r="A8" s="255"/>
      <c r="B8" s="287"/>
      <c r="C8" s="284" t="s">
        <v>21</v>
      </c>
      <c r="D8" s="258" t="s">
        <v>137</v>
      </c>
      <c r="E8" s="275" t="s">
        <v>22</v>
      </c>
      <c r="F8" s="276">
        <f>SUM(I8+M8+Q8+U8+Y8+AC8+AG8+AK8+AO8+AS8+AW8)</f>
        <v>888.2651515151515</v>
      </c>
      <c r="G8" s="259">
        <v>2002</v>
      </c>
      <c r="H8" s="262">
        <f>2014-G8</f>
        <v>12</v>
      </c>
      <c r="I8" s="263">
        <v>888.2651515151515</v>
      </c>
      <c r="J8" s="264">
        <v>1</v>
      </c>
      <c r="K8" s="265"/>
      <c r="L8" s="265"/>
      <c r="M8" s="249">
        <f>SUM(K8*10+L8)/J8*10</f>
        <v>0</v>
      </c>
      <c r="N8" s="264">
        <v>1</v>
      </c>
      <c r="O8" s="265"/>
      <c r="P8" s="265"/>
      <c r="Q8" s="249">
        <f>SUM(O8*10+P8)/N8*10</f>
        <v>0</v>
      </c>
      <c r="R8" s="264">
        <v>1</v>
      </c>
      <c r="S8" s="265"/>
      <c r="T8" s="265"/>
      <c r="U8" s="249">
        <f>SUM(S8*10+T8)/R8*10</f>
        <v>0</v>
      </c>
      <c r="V8" s="264">
        <v>1</v>
      </c>
      <c r="W8" s="265"/>
      <c r="X8" s="265"/>
      <c r="Y8" s="249">
        <f>SUM(W8*10+X8)/V8*10</f>
        <v>0</v>
      </c>
      <c r="Z8" s="264">
        <v>1</v>
      </c>
      <c r="AA8" s="265"/>
      <c r="AB8" s="265"/>
      <c r="AC8" s="249">
        <f>SUM(AA8*10+AB8)/Z8*10</f>
        <v>0</v>
      </c>
      <c r="AD8" s="264">
        <v>1</v>
      </c>
      <c r="AE8" s="265"/>
      <c r="AF8" s="265"/>
      <c r="AG8" s="249">
        <f>SUM(AE8*10+AF8)/AD8*10</f>
        <v>0</v>
      </c>
      <c r="AH8" s="264">
        <v>1</v>
      </c>
      <c r="AI8" s="265"/>
      <c r="AJ8" s="265"/>
      <c r="AK8" s="249">
        <f>SUM(AI8*10+AJ8)/AH8*10</f>
        <v>0</v>
      </c>
      <c r="AL8" s="264">
        <v>1</v>
      </c>
      <c r="AM8" s="265"/>
      <c r="AN8" s="265"/>
      <c r="AO8" s="249">
        <f>SUM(AM8*10+AN8)/AL8*10</f>
        <v>0</v>
      </c>
      <c r="AP8" s="264">
        <v>1</v>
      </c>
      <c r="AQ8" s="265"/>
      <c r="AR8" s="265"/>
      <c r="AS8" s="249">
        <f>SUM(AQ8*10+AR8)/AP8*10</f>
        <v>0</v>
      </c>
      <c r="AT8" s="264">
        <v>1</v>
      </c>
      <c r="AU8" s="265"/>
      <c r="AV8" s="265"/>
      <c r="AW8" s="249">
        <f>SUM(AU8*10+AV8)/AT8*10</f>
        <v>0</v>
      </c>
      <c r="AX8" s="266">
        <f>IF(F8&lt;250,0,IF(F8&lt;500,250,IF(F8&lt;750,"500",IF(F8&lt;1000,750,IF(F8&lt;1500,1000,IF(F8&lt;2000,1500,IF(F8&lt;2500,2000,IF(F8&lt;3000,2500,3000))))))))</f>
        <v>750</v>
      </c>
      <c r="AY8" s="267">
        <v>750</v>
      </c>
      <c r="AZ8" s="268">
        <f>AX8-AY8</f>
        <v>0</v>
      </c>
      <c r="BA8" s="256" t="str">
        <f>IF(AZ8=0,"geen actie",CONCATENATE("diploma uitschrijven: ",AX8," punten"))</f>
        <v>geen actie</v>
      </c>
      <c r="BB8" s="9"/>
      <c r="BC8" s="9"/>
      <c r="BD8" s="9"/>
      <c r="BE8" s="9"/>
      <c r="BF8" s="9"/>
      <c r="BJ8" s="9"/>
    </row>
    <row r="9" spans="1:62">
      <c r="A9" s="255" t="s">
        <v>534</v>
      </c>
      <c r="B9" s="287"/>
      <c r="C9" s="269" t="s">
        <v>642</v>
      </c>
      <c r="D9" s="270">
        <v>113163</v>
      </c>
      <c r="E9" s="272" t="s">
        <v>599</v>
      </c>
      <c r="F9" s="260">
        <f>SUM(I9+M9+Q9+U9+Y9+AC9+AG9+AK9+AO9+AS9+AW9)</f>
        <v>1426.3744588744587</v>
      </c>
      <c r="G9" s="261">
        <v>1999</v>
      </c>
      <c r="H9" s="262">
        <f>2014-G9</f>
        <v>15</v>
      </c>
      <c r="I9" s="263">
        <v>1426.3744588744587</v>
      </c>
      <c r="J9" s="264">
        <v>1</v>
      </c>
      <c r="K9" s="265"/>
      <c r="L9" s="270"/>
      <c r="M9" s="249">
        <f>SUM(K9*10+L9)/J9*10</f>
        <v>0</v>
      </c>
      <c r="N9" s="264">
        <v>1</v>
      </c>
      <c r="O9" s="265"/>
      <c r="P9" s="270"/>
      <c r="Q9" s="249">
        <f>SUM(O9*10+P9)/N9*10</f>
        <v>0</v>
      </c>
      <c r="R9" s="264">
        <v>1</v>
      </c>
      <c r="S9" s="265"/>
      <c r="T9" s="270"/>
      <c r="U9" s="249">
        <f>SUM(S9*10+T9)/R9*10</f>
        <v>0</v>
      </c>
      <c r="V9" s="264">
        <v>1</v>
      </c>
      <c r="W9" s="265"/>
      <c r="X9" s="270"/>
      <c r="Y9" s="249">
        <f>SUM(W9*10+X9)/V9*10</f>
        <v>0</v>
      </c>
      <c r="Z9" s="264">
        <v>1</v>
      </c>
      <c r="AA9" s="265"/>
      <c r="AB9" s="270"/>
      <c r="AC9" s="249">
        <f>SUM(AA9*10+AB9)/Z9*10</f>
        <v>0</v>
      </c>
      <c r="AD9" s="264">
        <v>1</v>
      </c>
      <c r="AE9" s="265"/>
      <c r="AF9" s="270"/>
      <c r="AG9" s="249">
        <f>SUM(AE9*10+AF9)/AD9*10</f>
        <v>0</v>
      </c>
      <c r="AH9" s="264">
        <v>1</v>
      </c>
      <c r="AI9" s="265"/>
      <c r="AJ9" s="270"/>
      <c r="AK9" s="249">
        <f>SUM(AI9*10+AJ9)/AH9*10</f>
        <v>0</v>
      </c>
      <c r="AL9" s="264">
        <v>1</v>
      </c>
      <c r="AM9" s="265"/>
      <c r="AN9" s="270"/>
      <c r="AO9" s="249">
        <f>SUM(AM9*10+AN9)/AL9*10</f>
        <v>0</v>
      </c>
      <c r="AP9" s="264">
        <v>1</v>
      </c>
      <c r="AQ9" s="265"/>
      <c r="AR9" s="270"/>
      <c r="AS9" s="277">
        <f>SUM(AQ9*10+AR9)/AP9*10</f>
        <v>0</v>
      </c>
      <c r="AT9" s="264">
        <v>1</v>
      </c>
      <c r="AU9" s="265"/>
      <c r="AV9" s="270"/>
      <c r="AW9" s="249">
        <f>SUM(AU9*10+AV9)/AT9*10</f>
        <v>0</v>
      </c>
      <c r="AX9" s="266">
        <f>IF(F9&lt;250,0,IF(F9&lt;500,250,IF(F9&lt;750,"500",IF(F9&lt;1000,750,IF(F9&lt;1500,1000,IF(F9&lt;2000,1500,IF(F9&lt;2500,2000,IF(F9&lt;3000,2500,3000))))))))</f>
        <v>1000</v>
      </c>
      <c r="AY9" s="267">
        <v>1000</v>
      </c>
      <c r="AZ9" s="268">
        <f>AX9-AY9</f>
        <v>0</v>
      </c>
      <c r="BA9" s="256" t="str">
        <f>IF(AZ9=0,"geen actie",CONCATENATE("diploma uitschrijven: ",AX9," punten"))</f>
        <v>geen actie</v>
      </c>
      <c r="BB9" s="9"/>
      <c r="BC9" s="9"/>
      <c r="BD9" s="9"/>
      <c r="BE9" s="9"/>
      <c r="BF9" s="9"/>
      <c r="BJ9" s="9"/>
    </row>
    <row r="10" spans="1:62">
      <c r="A10" s="255" t="s">
        <v>534</v>
      </c>
      <c r="B10" s="287"/>
      <c r="C10" s="274" t="s">
        <v>600</v>
      </c>
      <c r="D10" s="271" t="s">
        <v>9</v>
      </c>
      <c r="E10" s="291" t="s">
        <v>599</v>
      </c>
      <c r="F10" s="276">
        <f>SUM(I10+M10+Q10+U10+Y10+AC10+AG10+AK10+AO10+AS10+AW10)</f>
        <v>1465.2413419913419</v>
      </c>
      <c r="G10" s="273">
        <v>2002</v>
      </c>
      <c r="H10" s="262">
        <f>2014-G10</f>
        <v>12</v>
      </c>
      <c r="I10" s="263">
        <v>1465.2413419913419</v>
      </c>
      <c r="J10" s="264">
        <v>1</v>
      </c>
      <c r="K10" s="265"/>
      <c r="L10" s="265"/>
      <c r="M10" s="249">
        <f>SUM(K10*10+L10)/J10*10</f>
        <v>0</v>
      </c>
      <c r="N10" s="264">
        <v>1</v>
      </c>
      <c r="O10" s="265"/>
      <c r="P10" s="265"/>
      <c r="Q10" s="249">
        <f>SUM(O10*10+P10)/N10*10</f>
        <v>0</v>
      </c>
      <c r="R10" s="264">
        <v>1</v>
      </c>
      <c r="S10" s="265"/>
      <c r="T10" s="265"/>
      <c r="U10" s="249">
        <f>SUM(S10*10+T10)/R10*10</f>
        <v>0</v>
      </c>
      <c r="V10" s="264">
        <v>1</v>
      </c>
      <c r="W10" s="265"/>
      <c r="X10" s="265"/>
      <c r="Y10" s="249">
        <f>SUM(W10*10+X10)/V10*10</f>
        <v>0</v>
      </c>
      <c r="Z10" s="264">
        <v>1</v>
      </c>
      <c r="AA10" s="265"/>
      <c r="AB10" s="265"/>
      <c r="AC10" s="249">
        <f>SUM(AA10*10+AB10)/Z10*10</f>
        <v>0</v>
      </c>
      <c r="AD10" s="264">
        <v>1</v>
      </c>
      <c r="AE10" s="265"/>
      <c r="AF10" s="265"/>
      <c r="AG10" s="249">
        <f>SUM(AE10*10+AF10)/AD10*10</f>
        <v>0</v>
      </c>
      <c r="AH10" s="264">
        <v>1</v>
      </c>
      <c r="AI10" s="265"/>
      <c r="AJ10" s="265"/>
      <c r="AK10" s="249">
        <f>SUM(AI10*10+AJ10)/AH10*10</f>
        <v>0</v>
      </c>
      <c r="AL10" s="264">
        <v>1</v>
      </c>
      <c r="AM10" s="265"/>
      <c r="AN10" s="265"/>
      <c r="AO10" s="249">
        <f>SUM(AM10*10+AN10)/AL10*10</f>
        <v>0</v>
      </c>
      <c r="AP10" s="264">
        <v>1</v>
      </c>
      <c r="AQ10" s="265"/>
      <c r="AR10" s="265"/>
      <c r="AS10" s="249">
        <f>SUM(AQ10*10+AR10)/AP10*10</f>
        <v>0</v>
      </c>
      <c r="AT10" s="264">
        <v>1</v>
      </c>
      <c r="AU10" s="265"/>
      <c r="AV10" s="265"/>
      <c r="AW10" s="249">
        <f>SUM(AU10*10+AV10)/AT10*10</f>
        <v>0</v>
      </c>
      <c r="AX10" s="266">
        <f>IF(F10&lt;250,0,IF(F10&lt;500,250,IF(F10&lt;750,"500",IF(F10&lt;1000,750,IF(F10&lt;1500,1000,IF(F10&lt;2000,1500,IF(F10&lt;2500,2000,IF(F10&lt;3000,2500,3000))))))))</f>
        <v>1000</v>
      </c>
      <c r="AY10" s="267">
        <v>1000</v>
      </c>
      <c r="AZ10" s="268">
        <f>AX10-AY10</f>
        <v>0</v>
      </c>
      <c r="BA10" s="256" t="str">
        <f>IF(AZ10=0,"geen actie",CONCATENATE("diploma uitschrijven: ",AX10," punten"))</f>
        <v>geen actie</v>
      </c>
      <c r="BB10" s="9"/>
      <c r="BC10" s="9"/>
      <c r="BD10" s="9"/>
      <c r="BE10" s="9"/>
      <c r="BF10" s="9"/>
      <c r="BJ10" s="9"/>
    </row>
    <row r="11" spans="1:62">
      <c r="A11" s="255" t="s">
        <v>534</v>
      </c>
      <c r="B11" s="287"/>
      <c r="C11" s="284" t="s">
        <v>612</v>
      </c>
      <c r="D11" s="271" t="s">
        <v>297</v>
      </c>
      <c r="E11" s="291" t="s">
        <v>673</v>
      </c>
      <c r="F11" s="276">
        <f>SUM(I11+M11+Q11+U11+Y11+AC11+AG11+AK11+AO11+AS11+AW11)</f>
        <v>1483.5270752639174</v>
      </c>
      <c r="G11" s="273">
        <v>2002</v>
      </c>
      <c r="H11" s="262">
        <f>2014-G11</f>
        <v>12</v>
      </c>
      <c r="I11" s="263">
        <v>1483.5270752639174</v>
      </c>
      <c r="J11" s="264">
        <v>1</v>
      </c>
      <c r="K11" s="265"/>
      <c r="L11" s="265"/>
      <c r="M11" s="249">
        <f>SUM(K11*10+L11)/J11*10</f>
        <v>0</v>
      </c>
      <c r="N11" s="264">
        <v>1</v>
      </c>
      <c r="O11" s="265"/>
      <c r="P11" s="265"/>
      <c r="Q11" s="249">
        <f>SUM(O11*10+P11)/N11*10</f>
        <v>0</v>
      </c>
      <c r="R11" s="264">
        <v>1</v>
      </c>
      <c r="S11" s="265"/>
      <c r="T11" s="265"/>
      <c r="U11" s="249">
        <f>SUM(S11*10+T11)/R11*10</f>
        <v>0</v>
      </c>
      <c r="V11" s="264">
        <v>1</v>
      </c>
      <c r="W11" s="265"/>
      <c r="X11" s="265"/>
      <c r="Y11" s="249">
        <f>SUM(W11*10+X11)/V11*10</f>
        <v>0</v>
      </c>
      <c r="Z11" s="264">
        <v>1</v>
      </c>
      <c r="AA11" s="265"/>
      <c r="AB11" s="265"/>
      <c r="AC11" s="249">
        <f>SUM(AA11*10+AB11)/Z11*10</f>
        <v>0</v>
      </c>
      <c r="AD11" s="264">
        <v>1</v>
      </c>
      <c r="AE11" s="265"/>
      <c r="AF11" s="265"/>
      <c r="AG11" s="249">
        <f>SUM(AE11*10+AF11)/AD11*10</f>
        <v>0</v>
      </c>
      <c r="AH11" s="264">
        <v>1</v>
      </c>
      <c r="AI11" s="265"/>
      <c r="AJ11" s="265"/>
      <c r="AK11" s="249">
        <f>SUM(AI11*10+AJ11)/AH11*10</f>
        <v>0</v>
      </c>
      <c r="AL11" s="264">
        <v>1</v>
      </c>
      <c r="AM11" s="265"/>
      <c r="AN11" s="265"/>
      <c r="AO11" s="249">
        <f>SUM(AM11*10+AN11)/AL11*10</f>
        <v>0</v>
      </c>
      <c r="AP11" s="264">
        <v>1</v>
      </c>
      <c r="AQ11" s="265"/>
      <c r="AR11" s="265"/>
      <c r="AS11" s="249">
        <f>SUM(AQ11*10+AR11)/AP11*10</f>
        <v>0</v>
      </c>
      <c r="AT11" s="264">
        <v>1</v>
      </c>
      <c r="AU11" s="265"/>
      <c r="AV11" s="265"/>
      <c r="AW11" s="249">
        <f>SUM(AU11*10+AV11)/AT11*10</f>
        <v>0</v>
      </c>
      <c r="AX11" s="266">
        <f>IF(F11&lt;250,0,IF(F11&lt;500,250,IF(F11&lt;750,"500",IF(F11&lt;1000,750,IF(F11&lt;1500,1000,IF(F11&lt;2000,1500,IF(F11&lt;2500,2000,IF(F11&lt;3000,2500,3000))))))))</f>
        <v>1000</v>
      </c>
      <c r="AY11" s="267">
        <v>1000</v>
      </c>
      <c r="AZ11" s="268">
        <f>AX11-AY11</f>
        <v>0</v>
      </c>
      <c r="BA11" s="256" t="str">
        <f>IF(AZ11=0,"geen actie",CONCATENATE("diploma uitschrijven: ",AX11," punten"))</f>
        <v>geen actie</v>
      </c>
      <c r="BB11" s="9"/>
      <c r="BC11" s="80"/>
      <c r="BD11" s="9"/>
      <c r="BE11" s="9"/>
      <c r="BF11" s="9"/>
      <c r="BJ11" s="9"/>
    </row>
    <row r="12" spans="1:62">
      <c r="A12" s="255" t="s">
        <v>534</v>
      </c>
      <c r="B12" s="287"/>
      <c r="C12" s="274" t="s">
        <v>7</v>
      </c>
      <c r="D12" s="286" t="s">
        <v>515</v>
      </c>
      <c r="E12" s="275" t="s">
        <v>8</v>
      </c>
      <c r="F12" s="276">
        <f>SUM(I12+M12+Q12+U12+Y12+AC12+AG12+AK12+AO12+AS12+AW12)</f>
        <v>1415.734126984127</v>
      </c>
      <c r="G12" s="259">
        <v>2002</v>
      </c>
      <c r="H12" s="262">
        <f>2014-G12</f>
        <v>12</v>
      </c>
      <c r="I12" s="263">
        <v>1415.734126984127</v>
      </c>
      <c r="J12" s="264">
        <v>1</v>
      </c>
      <c r="K12" s="265"/>
      <c r="L12" s="265"/>
      <c r="M12" s="249">
        <f>SUM(K12*10+L12)/J12*10</f>
        <v>0</v>
      </c>
      <c r="N12" s="264">
        <v>1</v>
      </c>
      <c r="O12" s="265"/>
      <c r="P12" s="265"/>
      <c r="Q12" s="249">
        <f>SUM(O12*10+P12)/N12*10</f>
        <v>0</v>
      </c>
      <c r="R12" s="264">
        <v>1</v>
      </c>
      <c r="S12" s="265"/>
      <c r="T12" s="265"/>
      <c r="U12" s="249">
        <f>SUM(S12*10+T12)/R12*10</f>
        <v>0</v>
      </c>
      <c r="V12" s="264">
        <v>1</v>
      </c>
      <c r="W12" s="265"/>
      <c r="X12" s="265"/>
      <c r="Y12" s="249">
        <f>SUM(W12*10+X12)/V12*10</f>
        <v>0</v>
      </c>
      <c r="Z12" s="264">
        <v>1</v>
      </c>
      <c r="AA12" s="265"/>
      <c r="AB12" s="265"/>
      <c r="AC12" s="249">
        <f>SUM(AA12*10+AB12)/Z12*10</f>
        <v>0</v>
      </c>
      <c r="AD12" s="264">
        <v>1</v>
      </c>
      <c r="AE12" s="265"/>
      <c r="AF12" s="265"/>
      <c r="AG12" s="249">
        <f>SUM(AE12*10+AF12)/AD12*10</f>
        <v>0</v>
      </c>
      <c r="AH12" s="264">
        <v>1</v>
      </c>
      <c r="AI12" s="265"/>
      <c r="AJ12" s="265"/>
      <c r="AK12" s="249">
        <f>SUM(AI12*10+AJ12)/AH12*10</f>
        <v>0</v>
      </c>
      <c r="AL12" s="264">
        <v>1</v>
      </c>
      <c r="AM12" s="265"/>
      <c r="AN12" s="265"/>
      <c r="AO12" s="249">
        <f>SUM(AM12*10+AN12)/AL12*10</f>
        <v>0</v>
      </c>
      <c r="AP12" s="264">
        <v>1</v>
      </c>
      <c r="AQ12" s="265"/>
      <c r="AR12" s="265"/>
      <c r="AS12" s="249">
        <f>SUM(AQ12*10+AR12)/AP12*10</f>
        <v>0</v>
      </c>
      <c r="AT12" s="264">
        <v>1</v>
      </c>
      <c r="AU12" s="265"/>
      <c r="AV12" s="265"/>
      <c r="AW12" s="249">
        <f>SUM(AU12*10+AV12)/AT12*10</f>
        <v>0</v>
      </c>
      <c r="AX12" s="266">
        <f>IF(F12&lt;250,0,IF(F12&lt;500,250,IF(F12&lt;750,"500",IF(F12&lt;1000,750,IF(F12&lt;1500,1000,IF(F12&lt;2000,1500,IF(F12&lt;2500,2000,IF(F12&lt;3000,2500,3000))))))))</f>
        <v>1000</v>
      </c>
      <c r="AY12" s="267">
        <v>1000</v>
      </c>
      <c r="AZ12" s="268">
        <f>AX12-AY12</f>
        <v>0</v>
      </c>
      <c r="BA12" s="256" t="str">
        <f>IF(AZ12=0,"geen actie",CONCATENATE("diploma uitschrijven: ",AX12," punten"))</f>
        <v>geen actie</v>
      </c>
      <c r="BB12" s="9"/>
      <c r="BC12" s="9"/>
      <c r="BD12" s="9"/>
      <c r="BE12" s="9"/>
      <c r="BF12" s="9"/>
      <c r="BJ12" s="9"/>
    </row>
    <row r="13" spans="1:62">
      <c r="A13" s="255" t="s">
        <v>534</v>
      </c>
      <c r="B13" s="287"/>
      <c r="C13" s="257" t="s">
        <v>752</v>
      </c>
      <c r="D13" s="258" t="s">
        <v>0</v>
      </c>
      <c r="E13" s="259" t="s">
        <v>1</v>
      </c>
      <c r="F13" s="276">
        <f>SUM(I13+M13+Q13+U13+Y13+AC13+AG13+AK13+AO13+AS13+AW13)</f>
        <v>30</v>
      </c>
      <c r="G13" s="261">
        <v>2002</v>
      </c>
      <c r="H13" s="262">
        <f>2014-G13</f>
        <v>12</v>
      </c>
      <c r="I13" s="263">
        <v>30</v>
      </c>
      <c r="J13" s="264">
        <v>1</v>
      </c>
      <c r="K13" s="265"/>
      <c r="L13" s="265"/>
      <c r="M13" s="249">
        <f>SUM(K13*10+L13)/J13*10</f>
        <v>0</v>
      </c>
      <c r="N13" s="264">
        <v>1</v>
      </c>
      <c r="O13" s="265"/>
      <c r="P13" s="265"/>
      <c r="Q13" s="249">
        <f>SUM(O13*10+P13)/N13*10</f>
        <v>0</v>
      </c>
      <c r="R13" s="264">
        <v>1</v>
      </c>
      <c r="S13" s="265"/>
      <c r="T13" s="265"/>
      <c r="U13" s="249">
        <f>SUM(S13*10+T13)/R13*10</f>
        <v>0</v>
      </c>
      <c r="V13" s="264">
        <v>1</v>
      </c>
      <c r="W13" s="265"/>
      <c r="X13" s="265"/>
      <c r="Y13" s="249">
        <f>SUM(W13*10+X13)/V13*10</f>
        <v>0</v>
      </c>
      <c r="Z13" s="264">
        <v>1</v>
      </c>
      <c r="AA13" s="265"/>
      <c r="AB13" s="265"/>
      <c r="AC13" s="249">
        <f>SUM(AA13*10+AB13)/Z13*10</f>
        <v>0</v>
      </c>
      <c r="AD13" s="264">
        <v>1</v>
      </c>
      <c r="AE13" s="265"/>
      <c r="AF13" s="265"/>
      <c r="AG13" s="249">
        <f>SUM(AE13*10+AF13)/AD13*10</f>
        <v>0</v>
      </c>
      <c r="AH13" s="264">
        <v>1</v>
      </c>
      <c r="AI13" s="265"/>
      <c r="AJ13" s="265"/>
      <c r="AK13" s="249">
        <f>SUM(AI13*10+AJ13)/AH13*10</f>
        <v>0</v>
      </c>
      <c r="AL13" s="264">
        <v>1</v>
      </c>
      <c r="AM13" s="265"/>
      <c r="AN13" s="265"/>
      <c r="AO13" s="249">
        <f>SUM(AM13*10+AN13)/AL13*10</f>
        <v>0</v>
      </c>
      <c r="AP13" s="264">
        <v>1</v>
      </c>
      <c r="AQ13" s="265"/>
      <c r="AR13" s="265"/>
      <c r="AS13" s="277">
        <f>SUM(AQ13*10+AR13)/AP13*10</f>
        <v>0</v>
      </c>
      <c r="AT13" s="264">
        <v>1</v>
      </c>
      <c r="AU13" s="265"/>
      <c r="AV13" s="265"/>
      <c r="AW13" s="249">
        <f>SUM(AU13*10+AV13)/AT13*10</f>
        <v>0</v>
      </c>
      <c r="AX13" s="266">
        <f>IF(F13&lt;250,0,IF(F13&lt;500,250,IF(F13&lt;750,"500",IF(F13&lt;1000,750,IF(F13&lt;1500,1000,IF(F13&lt;2000,1500,IF(F13&lt;2500,2000,IF(F13&lt;3000,2500,3000))))))))</f>
        <v>0</v>
      </c>
      <c r="AY13" s="267">
        <v>0</v>
      </c>
      <c r="AZ13" s="268"/>
      <c r="BA13" s="256" t="str">
        <f>IF(AZ13=0,"geen actie",CONCATENATE("diploma uitschrijven: ",AX13," punten"))</f>
        <v>geen actie</v>
      </c>
      <c r="BB13" s="9"/>
      <c r="BC13" s="9"/>
      <c r="BD13" s="9"/>
      <c r="BE13" s="9"/>
      <c r="BF13" s="9"/>
      <c r="BJ13" s="9"/>
    </row>
    <row r="14" spans="1:62">
      <c r="A14" s="255" t="s">
        <v>534</v>
      </c>
      <c r="B14" s="287"/>
      <c r="C14" s="285" t="s">
        <v>167</v>
      </c>
      <c r="D14" s="258" t="s">
        <v>168</v>
      </c>
      <c r="E14" s="275" t="s">
        <v>523</v>
      </c>
      <c r="F14" s="276">
        <f>SUM(I14+M14+Q14+U14+Y14+AC14+AG14+AK14+AO14+AS14+AW14)</f>
        <v>326.23809523809524</v>
      </c>
      <c r="G14" s="259">
        <v>2002</v>
      </c>
      <c r="H14" s="262">
        <f>2014-G14</f>
        <v>12</v>
      </c>
      <c r="I14" s="263">
        <v>326.23809523809524</v>
      </c>
      <c r="J14" s="264">
        <v>1</v>
      </c>
      <c r="K14" s="265"/>
      <c r="L14" s="265"/>
      <c r="M14" s="249">
        <f>SUM(K14*10+L14)/J14*10</f>
        <v>0</v>
      </c>
      <c r="N14" s="264">
        <v>1</v>
      </c>
      <c r="O14" s="265"/>
      <c r="P14" s="265"/>
      <c r="Q14" s="249">
        <f>SUM(O14*10+P14)/N14*10</f>
        <v>0</v>
      </c>
      <c r="R14" s="264">
        <v>1</v>
      </c>
      <c r="S14" s="265"/>
      <c r="T14" s="265"/>
      <c r="U14" s="249">
        <f>SUM(S14*10+T14)/R14*10</f>
        <v>0</v>
      </c>
      <c r="V14" s="264">
        <v>1</v>
      </c>
      <c r="W14" s="265"/>
      <c r="X14" s="265"/>
      <c r="Y14" s="249">
        <f>SUM(W14*10+X14)/V14*10</f>
        <v>0</v>
      </c>
      <c r="Z14" s="264">
        <v>1</v>
      </c>
      <c r="AA14" s="265"/>
      <c r="AB14" s="265"/>
      <c r="AC14" s="249">
        <f>SUM(AA14*10+AB14)/Z14*10</f>
        <v>0</v>
      </c>
      <c r="AD14" s="264">
        <v>1</v>
      </c>
      <c r="AE14" s="265"/>
      <c r="AF14" s="265"/>
      <c r="AG14" s="249">
        <f>SUM(AE14*10+AF14)/AD14*10</f>
        <v>0</v>
      </c>
      <c r="AH14" s="264">
        <v>1</v>
      </c>
      <c r="AI14" s="265"/>
      <c r="AJ14" s="265"/>
      <c r="AK14" s="249">
        <f>SUM(AI14*10+AJ14)/AH14*10</f>
        <v>0</v>
      </c>
      <c r="AL14" s="264">
        <v>1</v>
      </c>
      <c r="AM14" s="265"/>
      <c r="AN14" s="265"/>
      <c r="AO14" s="249">
        <f>SUM(AM14*10+AN14)/AL14*10</f>
        <v>0</v>
      </c>
      <c r="AP14" s="264">
        <v>1</v>
      </c>
      <c r="AQ14" s="265"/>
      <c r="AR14" s="265"/>
      <c r="AS14" s="249">
        <f>SUM(AQ14*10+AR14)/AP14*10</f>
        <v>0</v>
      </c>
      <c r="AT14" s="264">
        <v>1</v>
      </c>
      <c r="AU14" s="265"/>
      <c r="AV14" s="265"/>
      <c r="AW14" s="249">
        <f>SUM(AU14*10+AV14)/AT14*10</f>
        <v>0</v>
      </c>
      <c r="AX14" s="266">
        <f>IF(F14&lt;250,0,IF(F14&lt;500,250,IF(F14&lt;750,"500",IF(F14&lt;1000,750,IF(F14&lt;1500,1000,IF(F14&lt;2000,1500,IF(F14&lt;2500,2000,IF(F14&lt;3000,2500,3000))))))))</f>
        <v>250</v>
      </c>
      <c r="AY14" s="267">
        <v>250</v>
      </c>
      <c r="AZ14" s="268">
        <f>AX14-AY14</f>
        <v>0</v>
      </c>
      <c r="BA14" s="256" t="str">
        <f>IF(AZ14=0,"geen actie",CONCATENATE("diploma uitschrijven: ",AX14," punten"))</f>
        <v>geen actie</v>
      </c>
      <c r="BB14" s="9"/>
      <c r="BC14" s="9"/>
      <c r="BD14" s="9"/>
      <c r="BE14" s="9"/>
      <c r="BF14" s="9"/>
      <c r="BJ14" s="9"/>
    </row>
    <row r="15" spans="1:62">
      <c r="A15" s="255" t="s">
        <v>534</v>
      </c>
      <c r="B15" s="256">
        <v>1</v>
      </c>
      <c r="C15" s="269" t="s">
        <v>96</v>
      </c>
      <c r="D15" s="281" t="s">
        <v>326</v>
      </c>
      <c r="E15" s="259" t="s">
        <v>523</v>
      </c>
      <c r="F15" s="260">
        <f>SUM(I15+M15+Q15+U15+Y15+AC15+AG15+AK15+AO15+AS15+AW15)</f>
        <v>3139.690836940837</v>
      </c>
      <c r="G15" s="282">
        <v>2000</v>
      </c>
      <c r="H15" s="262">
        <f>2014-G15</f>
        <v>14</v>
      </c>
      <c r="I15" s="283">
        <v>3011.3575036075035</v>
      </c>
      <c r="J15" s="264">
        <v>1</v>
      </c>
      <c r="K15" s="265"/>
      <c r="L15" s="265"/>
      <c r="M15" s="249">
        <f>SUM(K15*10+L15)/J15*10</f>
        <v>0</v>
      </c>
      <c r="N15" s="264">
        <v>6</v>
      </c>
      <c r="O15" s="265">
        <v>5</v>
      </c>
      <c r="P15" s="265">
        <v>27</v>
      </c>
      <c r="Q15" s="249">
        <f>SUM(O15*10+P15)/N15*10</f>
        <v>128.33333333333334</v>
      </c>
      <c r="R15" s="264">
        <v>1</v>
      </c>
      <c r="S15" s="265"/>
      <c r="T15" s="265"/>
      <c r="U15" s="249">
        <f>SUM(S15*10+T15)/R15*10</f>
        <v>0</v>
      </c>
      <c r="V15" s="264">
        <v>1</v>
      </c>
      <c r="W15" s="265"/>
      <c r="X15" s="265"/>
      <c r="Y15" s="249">
        <f>SUM(W15*10+X15)/V15*10</f>
        <v>0</v>
      </c>
      <c r="Z15" s="264">
        <v>1</v>
      </c>
      <c r="AA15" s="265"/>
      <c r="AB15" s="265"/>
      <c r="AC15" s="249">
        <f>SUM(AA15*10+AB15)/Z15*10</f>
        <v>0</v>
      </c>
      <c r="AD15" s="264">
        <v>1</v>
      </c>
      <c r="AE15" s="265"/>
      <c r="AF15" s="265"/>
      <c r="AG15" s="249">
        <f>SUM(AE15*10+AF15)/AD15*10</f>
        <v>0</v>
      </c>
      <c r="AH15" s="264">
        <v>1</v>
      </c>
      <c r="AI15" s="265"/>
      <c r="AJ15" s="265"/>
      <c r="AK15" s="249">
        <f>SUM(AI15*10+AJ15)/AH15*10</f>
        <v>0</v>
      </c>
      <c r="AL15" s="264">
        <v>1</v>
      </c>
      <c r="AM15" s="265"/>
      <c r="AN15" s="265"/>
      <c r="AO15" s="249">
        <f>SUM(AM15*10+AN15)/AL15*10</f>
        <v>0</v>
      </c>
      <c r="AP15" s="264">
        <v>1</v>
      </c>
      <c r="AQ15" s="265"/>
      <c r="AR15" s="265"/>
      <c r="AS15" s="249">
        <f>SUM(AQ15*10+AR15)/AP15*10</f>
        <v>0</v>
      </c>
      <c r="AT15" s="264">
        <v>1</v>
      </c>
      <c r="AU15" s="265"/>
      <c r="AV15" s="265"/>
      <c r="AW15" s="249">
        <f>SUM(AU15*10+AV15)/AT15*10</f>
        <v>0</v>
      </c>
      <c r="AX15" s="266">
        <f>IF(F15&lt;250,0,IF(F15&lt;500,250,IF(F15&lt;750,"500",IF(F15&lt;1000,750,IF(F15&lt;1500,1000,IF(F15&lt;2000,1500,IF(F15&lt;2500,2000,IF(F15&lt;3000,2500,3000))))))))</f>
        <v>3000</v>
      </c>
      <c r="AY15" s="267">
        <v>3000</v>
      </c>
      <c r="AZ15" s="268">
        <f>AX15-AY15</f>
        <v>0</v>
      </c>
      <c r="BA15" s="256" t="str">
        <f>IF(AZ15=0,"geen actie",CONCATENATE("diploma uitschrijven: ",AX15," punten"))</f>
        <v>geen actie</v>
      </c>
      <c r="BB15" s="9"/>
      <c r="BC15" s="9"/>
      <c r="BD15" s="9"/>
      <c r="BE15" s="9"/>
      <c r="BF15" s="9"/>
      <c r="BJ15" s="9"/>
    </row>
    <row r="16" spans="1:62" s="81" customFormat="1">
      <c r="A16" s="255" t="s">
        <v>534</v>
      </c>
      <c r="B16" s="256">
        <v>1</v>
      </c>
      <c r="C16" s="269" t="s">
        <v>517</v>
      </c>
      <c r="D16" s="270">
        <v>112325</v>
      </c>
      <c r="E16" s="259" t="s">
        <v>523</v>
      </c>
      <c r="F16" s="260">
        <f>SUM(I16+M16+Q16+U16+Y16+AC16+AG16+AK16+AO16+AS16+AW16)</f>
        <v>907.18831168831161</v>
      </c>
      <c r="G16" s="261">
        <v>1998</v>
      </c>
      <c r="H16" s="262">
        <f>2014-G16</f>
        <v>16</v>
      </c>
      <c r="I16" s="263">
        <v>837.18831168831161</v>
      </c>
      <c r="J16" s="264">
        <v>1</v>
      </c>
      <c r="K16" s="265"/>
      <c r="L16" s="270"/>
      <c r="M16" s="249">
        <f>SUM(K16*10+L16)/J16*10</f>
        <v>0</v>
      </c>
      <c r="N16" s="264">
        <v>7</v>
      </c>
      <c r="O16" s="265">
        <v>3</v>
      </c>
      <c r="P16" s="270">
        <v>19</v>
      </c>
      <c r="Q16" s="249">
        <f>SUM(O16*10+P16)/N16*10</f>
        <v>70</v>
      </c>
      <c r="R16" s="264">
        <v>1</v>
      </c>
      <c r="S16" s="265"/>
      <c r="T16" s="270"/>
      <c r="U16" s="249">
        <f>SUM(S16*10+T16)/R16*10</f>
        <v>0</v>
      </c>
      <c r="V16" s="264">
        <v>1</v>
      </c>
      <c r="W16" s="265"/>
      <c r="X16" s="270"/>
      <c r="Y16" s="249">
        <f>SUM(W16*10+X16)/V16*10</f>
        <v>0</v>
      </c>
      <c r="Z16" s="264">
        <v>1</v>
      </c>
      <c r="AA16" s="265"/>
      <c r="AB16" s="270"/>
      <c r="AC16" s="249">
        <f>SUM(AA16*10+AB16)/Z16*10</f>
        <v>0</v>
      </c>
      <c r="AD16" s="264">
        <v>1</v>
      </c>
      <c r="AE16" s="265"/>
      <c r="AF16" s="270"/>
      <c r="AG16" s="249">
        <f>SUM(AE16*10+AF16)/AD16*10</f>
        <v>0</v>
      </c>
      <c r="AH16" s="264">
        <v>1</v>
      </c>
      <c r="AI16" s="265"/>
      <c r="AJ16" s="270"/>
      <c r="AK16" s="249">
        <f>SUM(AI16*10+AJ16)/AH16*10</f>
        <v>0</v>
      </c>
      <c r="AL16" s="264">
        <v>1</v>
      </c>
      <c r="AM16" s="265"/>
      <c r="AN16" s="270"/>
      <c r="AO16" s="249">
        <f>SUM(AM16*10+AN16)/AL16*10</f>
        <v>0</v>
      </c>
      <c r="AP16" s="264">
        <v>1</v>
      </c>
      <c r="AQ16" s="265"/>
      <c r="AR16" s="270"/>
      <c r="AS16" s="249">
        <f>SUM(AQ16*10+AR16)/AP16*10</f>
        <v>0</v>
      </c>
      <c r="AT16" s="264">
        <v>1</v>
      </c>
      <c r="AU16" s="265"/>
      <c r="AV16" s="270"/>
      <c r="AW16" s="249">
        <f>SUM(AU16*10+AV16)/AT16*10</f>
        <v>0</v>
      </c>
      <c r="AX16" s="266">
        <f>IF(F16&lt;250,0,IF(F16&lt;500,250,IF(F16&lt;750,"500",IF(F16&lt;1000,750,IF(F16&lt;1500,1000,IF(F16&lt;2000,1500,IF(F16&lt;2500,2000,IF(F16&lt;3000,2500,3000))))))))</f>
        <v>750</v>
      </c>
      <c r="AY16" s="267">
        <v>750</v>
      </c>
      <c r="AZ16" s="268">
        <f>AX16-AY16</f>
        <v>0</v>
      </c>
      <c r="BA16" s="256" t="str">
        <f>IF(AZ16=0,"geen actie",CONCATENATE("diploma uitschrijven: ",AX16," punten"))</f>
        <v>geen actie</v>
      </c>
      <c r="BB16" s="9"/>
      <c r="BC16" s="9"/>
      <c r="BD16" s="80"/>
      <c r="BE16" s="80"/>
      <c r="BF16" s="80"/>
      <c r="BJ16" s="80"/>
    </row>
    <row r="17" spans="1:62">
      <c r="A17" s="255" t="s">
        <v>534</v>
      </c>
      <c r="B17" s="256"/>
      <c r="C17" s="269" t="s">
        <v>736</v>
      </c>
      <c r="D17" s="258"/>
      <c r="E17" s="272" t="s">
        <v>673</v>
      </c>
      <c r="F17" s="260">
        <f>SUM(I17+M17+Q17+U17+Y17+AC17+AG17+AK17+AO17+AS17+AW17)</f>
        <v>1940.1746031746031</v>
      </c>
      <c r="G17" s="261">
        <v>2000</v>
      </c>
      <c r="H17" s="262">
        <f>2014-G17</f>
        <v>14</v>
      </c>
      <c r="I17" s="263">
        <v>1847.952380952381</v>
      </c>
      <c r="J17" s="264">
        <v>9</v>
      </c>
      <c r="K17" s="265">
        <v>5</v>
      </c>
      <c r="L17" s="265">
        <v>33</v>
      </c>
      <c r="M17" s="249">
        <f>SUM(K17*10+L17)/J17*10</f>
        <v>92.222222222222214</v>
      </c>
      <c r="N17" s="264">
        <v>1</v>
      </c>
      <c r="O17" s="265"/>
      <c r="P17" s="265"/>
      <c r="Q17" s="249">
        <f>SUM(O17*10+P17)/N17*10</f>
        <v>0</v>
      </c>
      <c r="R17" s="264">
        <v>1</v>
      </c>
      <c r="S17" s="265"/>
      <c r="T17" s="265"/>
      <c r="U17" s="249">
        <f>SUM(S17*10+T17)/R17*10</f>
        <v>0</v>
      </c>
      <c r="V17" s="264">
        <v>1</v>
      </c>
      <c r="W17" s="265"/>
      <c r="X17" s="265"/>
      <c r="Y17" s="249">
        <f>SUM(W17*10+X17)/V17*10</f>
        <v>0</v>
      </c>
      <c r="Z17" s="264">
        <v>1</v>
      </c>
      <c r="AA17" s="265"/>
      <c r="AB17" s="265"/>
      <c r="AC17" s="249">
        <f>SUM(AA17*10+AB17)/Z17*10</f>
        <v>0</v>
      </c>
      <c r="AD17" s="264">
        <v>1</v>
      </c>
      <c r="AE17" s="265"/>
      <c r="AF17" s="265"/>
      <c r="AG17" s="249">
        <f>SUM(AE17*10+AF17)/AD17*10</f>
        <v>0</v>
      </c>
      <c r="AH17" s="264">
        <v>1</v>
      </c>
      <c r="AI17" s="265"/>
      <c r="AJ17" s="265"/>
      <c r="AK17" s="249">
        <f>SUM(AI17*10+AJ17)/AH17*10</f>
        <v>0</v>
      </c>
      <c r="AL17" s="264">
        <v>1</v>
      </c>
      <c r="AM17" s="265"/>
      <c r="AN17" s="265"/>
      <c r="AO17" s="249">
        <f>SUM(AM17*10+AN17)/AL17*10</f>
        <v>0</v>
      </c>
      <c r="AP17" s="264">
        <v>1</v>
      </c>
      <c r="AQ17" s="265"/>
      <c r="AR17" s="265"/>
      <c r="AS17" s="249">
        <f>SUM(AQ17*10+AR17)/AP17*10</f>
        <v>0</v>
      </c>
      <c r="AT17" s="264">
        <v>1</v>
      </c>
      <c r="AU17" s="265"/>
      <c r="AV17" s="265"/>
      <c r="AW17" s="249">
        <f>SUM(AU17*10+AV17)/AT17*10</f>
        <v>0</v>
      </c>
      <c r="AX17" s="266">
        <f>IF(F17&lt;250,0,IF(F17&lt;500,250,IF(F17&lt;750,"500",IF(F17&lt;1000,750,IF(F17&lt;1500,1000,IF(F17&lt;2000,1500,IF(F17&lt;2500,2000,IF(F17&lt;3000,2500,3000))))))))</f>
        <v>1500</v>
      </c>
      <c r="AY17" s="267">
        <v>1500</v>
      </c>
      <c r="AZ17" s="268">
        <f>AX17-AY17</f>
        <v>0</v>
      </c>
      <c r="BA17" s="256" t="str">
        <f>IF(AZ17=0,"geen actie",CONCATENATE("diploma uitschrijven: ",AX17," punten"))</f>
        <v>geen actie</v>
      </c>
      <c r="BB17" s="9"/>
      <c r="BC17" s="9"/>
      <c r="BD17" s="9"/>
      <c r="BE17" s="9"/>
      <c r="BF17" s="9"/>
      <c r="BJ17" s="9"/>
    </row>
    <row r="18" spans="1:62">
      <c r="A18" s="255" t="s">
        <v>534</v>
      </c>
      <c r="B18" s="287"/>
      <c r="C18" s="292" t="s">
        <v>679</v>
      </c>
      <c r="D18" s="258"/>
      <c r="E18" s="275" t="s">
        <v>149</v>
      </c>
      <c r="F18" s="276">
        <f>SUM(I18+M18+Q18+U18+Y18+AC18+AG18+AK18+AO18+AS18+AW18)</f>
        <v>165.54545454545456</v>
      </c>
      <c r="G18" s="259">
        <v>2002</v>
      </c>
      <c r="H18" s="262">
        <f>2014-G18</f>
        <v>12</v>
      </c>
      <c r="I18" s="263">
        <v>165.54545454545456</v>
      </c>
      <c r="J18" s="264">
        <v>1</v>
      </c>
      <c r="K18" s="265"/>
      <c r="L18" s="265"/>
      <c r="M18" s="249">
        <f>SUM(K18*10+L18)/J18*10</f>
        <v>0</v>
      </c>
      <c r="N18" s="264">
        <v>1</v>
      </c>
      <c r="O18" s="265"/>
      <c r="P18" s="265"/>
      <c r="Q18" s="249">
        <f>SUM(O18*10+P18)/N18*10</f>
        <v>0</v>
      </c>
      <c r="R18" s="264">
        <v>1</v>
      </c>
      <c r="S18" s="265"/>
      <c r="T18" s="265"/>
      <c r="U18" s="249">
        <f>SUM(S18*10+T18)/R18*10</f>
        <v>0</v>
      </c>
      <c r="V18" s="264">
        <v>1</v>
      </c>
      <c r="W18" s="265"/>
      <c r="X18" s="265"/>
      <c r="Y18" s="249">
        <f>SUM(W18*10+X18)/V18*10</f>
        <v>0</v>
      </c>
      <c r="Z18" s="264">
        <v>1</v>
      </c>
      <c r="AA18" s="265"/>
      <c r="AB18" s="265"/>
      <c r="AC18" s="249">
        <f>SUM(AA18*10+AB18)/Z18*10</f>
        <v>0</v>
      </c>
      <c r="AD18" s="264">
        <v>1</v>
      </c>
      <c r="AE18" s="265"/>
      <c r="AF18" s="265"/>
      <c r="AG18" s="249">
        <f>SUM(AE18*10+AF18)/AD18*10</f>
        <v>0</v>
      </c>
      <c r="AH18" s="264">
        <v>1</v>
      </c>
      <c r="AI18" s="265"/>
      <c r="AJ18" s="265"/>
      <c r="AK18" s="249">
        <f>SUM(AI18*10+AJ18)/AH18*10</f>
        <v>0</v>
      </c>
      <c r="AL18" s="264">
        <v>1</v>
      </c>
      <c r="AM18" s="265"/>
      <c r="AN18" s="265"/>
      <c r="AO18" s="249">
        <f>SUM(AM18*10+AN18)/AL18*10</f>
        <v>0</v>
      </c>
      <c r="AP18" s="264">
        <v>1</v>
      </c>
      <c r="AQ18" s="265"/>
      <c r="AR18" s="265"/>
      <c r="AS18" s="249">
        <f>SUM(AQ18*10+AR18)/AP18*10</f>
        <v>0</v>
      </c>
      <c r="AT18" s="264">
        <v>1</v>
      </c>
      <c r="AU18" s="265"/>
      <c r="AV18" s="265"/>
      <c r="AW18" s="249">
        <f>SUM(AU18*10+AV18)/AT18*10</f>
        <v>0</v>
      </c>
      <c r="AX18" s="266">
        <f>IF(F18&lt;250,0,IF(F18&lt;500,250,IF(F18&lt;750,"500",IF(F18&lt;1000,750,IF(F18&lt;1500,1000,IF(F18&lt;2000,1500,IF(F18&lt;2500,2000,IF(F18&lt;3000,2500,3000))))))))</f>
        <v>0</v>
      </c>
      <c r="AY18" s="267">
        <v>0</v>
      </c>
      <c r="AZ18" s="268">
        <f>AX18-AY18</f>
        <v>0</v>
      </c>
      <c r="BA18" s="256" t="str">
        <f>IF(AZ18=0,"geen actie",CONCATENATE("diploma uitschrijven: ",AX18," punten"))</f>
        <v>geen actie</v>
      </c>
      <c r="BB18" s="9"/>
      <c r="BC18" s="9"/>
      <c r="BD18" s="9"/>
      <c r="BE18" s="9"/>
      <c r="BF18" s="9"/>
      <c r="BJ18" s="9"/>
    </row>
    <row r="19" spans="1:62">
      <c r="A19" s="255" t="s">
        <v>534</v>
      </c>
      <c r="B19" s="287"/>
      <c r="C19" s="257" t="s">
        <v>138</v>
      </c>
      <c r="D19" s="258"/>
      <c r="E19" s="275"/>
      <c r="F19" s="276">
        <f>SUM(I19+M19+Q19+U19+Y19+AC19+AG19+AK19+AO19+AS19+AW19)</f>
        <v>247</v>
      </c>
      <c r="G19" s="259">
        <v>2002</v>
      </c>
      <c r="H19" s="262">
        <f>2014-G19</f>
        <v>12</v>
      </c>
      <c r="I19" s="263">
        <v>247</v>
      </c>
      <c r="J19" s="264">
        <v>1</v>
      </c>
      <c r="K19" s="265"/>
      <c r="L19" s="265"/>
      <c r="M19" s="249">
        <f>SUM(K19*10+L19)/J19*10</f>
        <v>0</v>
      </c>
      <c r="N19" s="264">
        <v>1</v>
      </c>
      <c r="O19" s="265"/>
      <c r="P19" s="265"/>
      <c r="Q19" s="249">
        <f>SUM(O19*10+P19)/N19*10</f>
        <v>0</v>
      </c>
      <c r="R19" s="264">
        <v>1</v>
      </c>
      <c r="S19" s="265"/>
      <c r="T19" s="265"/>
      <c r="U19" s="249">
        <f>SUM(S19*10+T19)/R19*10</f>
        <v>0</v>
      </c>
      <c r="V19" s="264">
        <v>1</v>
      </c>
      <c r="W19" s="265"/>
      <c r="X19" s="265"/>
      <c r="Y19" s="249">
        <f>SUM(W19*10+X19)/V19*10</f>
        <v>0</v>
      </c>
      <c r="Z19" s="264">
        <v>1</v>
      </c>
      <c r="AA19" s="265"/>
      <c r="AB19" s="265"/>
      <c r="AC19" s="249">
        <f>SUM(AA19*10+AB19)/Z19*10</f>
        <v>0</v>
      </c>
      <c r="AD19" s="264">
        <v>1</v>
      </c>
      <c r="AE19" s="265"/>
      <c r="AF19" s="265"/>
      <c r="AG19" s="249">
        <f>SUM(AE19*10+AF19)/AD19*10</f>
        <v>0</v>
      </c>
      <c r="AH19" s="264">
        <v>1</v>
      </c>
      <c r="AI19" s="265"/>
      <c r="AJ19" s="265"/>
      <c r="AK19" s="249">
        <f>SUM(AI19*10+AJ19)/AH19*10</f>
        <v>0</v>
      </c>
      <c r="AL19" s="264">
        <v>1</v>
      </c>
      <c r="AM19" s="265"/>
      <c r="AN19" s="265"/>
      <c r="AO19" s="249">
        <f>SUM(AM19*10+AN19)/AL19*10</f>
        <v>0</v>
      </c>
      <c r="AP19" s="264">
        <v>1</v>
      </c>
      <c r="AQ19" s="265"/>
      <c r="AR19" s="265"/>
      <c r="AS19" s="249">
        <f>SUM(AQ19*10+AR19)/AP19*10</f>
        <v>0</v>
      </c>
      <c r="AT19" s="264">
        <v>1</v>
      </c>
      <c r="AU19" s="265"/>
      <c r="AV19" s="265"/>
      <c r="AW19" s="249">
        <f>SUM(AU19*10+AV19)/AT19*10</f>
        <v>0</v>
      </c>
      <c r="AX19" s="266">
        <f>IF(F19&lt;250,0,IF(F19&lt;500,250,IF(F19&lt;750,"500",IF(F19&lt;1000,750,IF(F19&lt;1500,1000,IF(F19&lt;2000,1500,IF(F19&lt;2500,2000,IF(F19&lt;3000,2500,3000))))))))</f>
        <v>0</v>
      </c>
      <c r="AY19" s="267">
        <v>0</v>
      </c>
      <c r="AZ19" s="268">
        <f>AX19-AY19</f>
        <v>0</v>
      </c>
      <c r="BA19" s="256" t="str">
        <f>IF(AZ19=0,"geen actie",CONCATENATE("diploma uitschrijven: ",AX19," punten"))</f>
        <v>geen actie</v>
      </c>
      <c r="BB19" s="9"/>
      <c r="BC19" s="9"/>
      <c r="BD19" s="9"/>
      <c r="BE19" s="9"/>
      <c r="BF19" s="9"/>
      <c r="BJ19" s="9"/>
    </row>
    <row r="20" spans="1:62">
      <c r="A20" s="278" t="s">
        <v>534</v>
      </c>
      <c r="B20" s="287"/>
      <c r="C20" s="285" t="s">
        <v>106</v>
      </c>
      <c r="D20" s="280"/>
      <c r="E20" s="256" t="s">
        <v>333</v>
      </c>
      <c r="F20" s="260">
        <f>SUM(I20+M20+Q20+U20+Y20+AC20+AG20+AK20+AO20+AS20+AW20)</f>
        <v>1062.6363636363635</v>
      </c>
      <c r="G20" s="256">
        <v>2000</v>
      </c>
      <c r="H20" s="262">
        <f>2014-G20</f>
        <v>14</v>
      </c>
      <c r="I20" s="256">
        <v>1062.6363636363635</v>
      </c>
      <c r="J20" s="264">
        <v>1</v>
      </c>
      <c r="K20" s="265"/>
      <c r="L20" s="265"/>
      <c r="M20" s="249">
        <f>SUM(K20*10+L20)/J20*10</f>
        <v>0</v>
      </c>
      <c r="N20" s="264">
        <v>1</v>
      </c>
      <c r="O20" s="265"/>
      <c r="P20" s="265"/>
      <c r="Q20" s="249">
        <f>SUM(O20*10+P20)/N20*10</f>
        <v>0</v>
      </c>
      <c r="R20" s="264">
        <v>1</v>
      </c>
      <c r="S20" s="265"/>
      <c r="T20" s="265"/>
      <c r="U20" s="249">
        <f>SUM(S20*10+T20)/R20*10</f>
        <v>0</v>
      </c>
      <c r="V20" s="264">
        <v>1</v>
      </c>
      <c r="W20" s="265"/>
      <c r="X20" s="265"/>
      <c r="Y20" s="249">
        <f>SUM(W20*10+X20)/V20*10</f>
        <v>0</v>
      </c>
      <c r="Z20" s="264">
        <v>1</v>
      </c>
      <c r="AA20" s="265"/>
      <c r="AB20" s="265"/>
      <c r="AC20" s="249">
        <f>SUM(AA20*10+AB20)/Z20*10</f>
        <v>0</v>
      </c>
      <c r="AD20" s="264">
        <v>1</v>
      </c>
      <c r="AE20" s="265"/>
      <c r="AF20" s="265"/>
      <c r="AG20" s="249">
        <f>SUM(AE20*10+AF20)/AD20*10</f>
        <v>0</v>
      </c>
      <c r="AH20" s="264">
        <v>1</v>
      </c>
      <c r="AI20" s="265"/>
      <c r="AJ20" s="265"/>
      <c r="AK20" s="249">
        <f>SUM(AI20*10+AJ20)/AH20*10</f>
        <v>0</v>
      </c>
      <c r="AL20" s="264">
        <v>1</v>
      </c>
      <c r="AM20" s="265"/>
      <c r="AN20" s="265"/>
      <c r="AO20" s="249">
        <f>SUM(AM20*10+AN20)/AL20*10</f>
        <v>0</v>
      </c>
      <c r="AP20" s="264">
        <v>1</v>
      </c>
      <c r="AQ20" s="265"/>
      <c r="AR20" s="265"/>
      <c r="AS20" s="249">
        <f>SUM(AQ20*10+AR20)/AP20*10</f>
        <v>0</v>
      </c>
      <c r="AT20" s="264">
        <v>1</v>
      </c>
      <c r="AU20" s="265"/>
      <c r="AV20" s="265"/>
      <c r="AW20" s="249"/>
      <c r="AX20" s="266">
        <f>IF(F20&lt;250,0,IF(F20&lt;500,250,IF(F20&lt;750,"500",IF(F20&lt;1000,750,IF(F20&lt;1500,1000,IF(F20&lt;2000,1500,IF(F20&lt;2500,2000,IF(F20&lt;3000,2500,3000))))))))</f>
        <v>1000</v>
      </c>
      <c r="AY20" s="267">
        <v>1000</v>
      </c>
      <c r="AZ20" s="268">
        <f>AX20-AY20</f>
        <v>0</v>
      </c>
      <c r="BA20" s="256" t="str">
        <f>IF(AZ20=0,"geen actie",CONCATENATE("diploma uitschrijven: ",AX20," punten"))</f>
        <v>geen actie</v>
      </c>
      <c r="BB20" s="9"/>
      <c r="BC20" s="9"/>
      <c r="BD20" s="9"/>
      <c r="BE20" s="9"/>
      <c r="BF20" s="9"/>
      <c r="BJ20" s="9"/>
    </row>
    <row r="21" spans="1:62">
      <c r="A21" s="278" t="s">
        <v>534</v>
      </c>
      <c r="B21" s="256"/>
      <c r="C21" s="285" t="s">
        <v>407</v>
      </c>
      <c r="D21" s="280">
        <v>113916</v>
      </c>
      <c r="E21" s="256" t="s">
        <v>673</v>
      </c>
      <c r="F21" s="260">
        <f>SUM(I21+M21+Q21+U21+Y21+AC21+AG21+AK21+AO21+AS21+AW21)</f>
        <v>1216.5595238095239</v>
      </c>
      <c r="G21" s="256">
        <v>2001</v>
      </c>
      <c r="H21" s="262">
        <f>2014-G21</f>
        <v>13</v>
      </c>
      <c r="I21" s="256">
        <v>1100.3095238095239</v>
      </c>
      <c r="J21" s="264">
        <v>8</v>
      </c>
      <c r="K21" s="265">
        <v>6</v>
      </c>
      <c r="L21" s="265">
        <v>33</v>
      </c>
      <c r="M21" s="249">
        <f>SUM(K21*10+L21)/J21*10</f>
        <v>116.25</v>
      </c>
      <c r="N21" s="264">
        <v>1</v>
      </c>
      <c r="O21" s="265"/>
      <c r="P21" s="265"/>
      <c r="Q21" s="249">
        <f>SUM(O21*10+P21)/N21*10</f>
        <v>0</v>
      </c>
      <c r="R21" s="264">
        <v>1</v>
      </c>
      <c r="S21" s="265"/>
      <c r="T21" s="265"/>
      <c r="U21" s="249">
        <f>SUM(S21*10+T21)/R21*10</f>
        <v>0</v>
      </c>
      <c r="V21" s="264">
        <v>1</v>
      </c>
      <c r="W21" s="265"/>
      <c r="X21" s="265"/>
      <c r="Y21" s="249">
        <f>SUM(W21*10+X21)/V21*10</f>
        <v>0</v>
      </c>
      <c r="Z21" s="264">
        <v>1</v>
      </c>
      <c r="AA21" s="265"/>
      <c r="AB21" s="265"/>
      <c r="AC21" s="249">
        <f>SUM(AA21*10+AB21)/Z21*10</f>
        <v>0</v>
      </c>
      <c r="AD21" s="264">
        <v>1</v>
      </c>
      <c r="AE21" s="265"/>
      <c r="AF21" s="265"/>
      <c r="AG21" s="249">
        <f>SUM(AE21*10+AF21)/AD21*10</f>
        <v>0</v>
      </c>
      <c r="AH21" s="264">
        <v>1</v>
      </c>
      <c r="AI21" s="265"/>
      <c r="AJ21" s="265"/>
      <c r="AK21" s="249">
        <f>SUM(AI21*10+AJ21)/AH21*10</f>
        <v>0</v>
      </c>
      <c r="AL21" s="264">
        <v>1</v>
      </c>
      <c r="AM21" s="265"/>
      <c r="AN21" s="265"/>
      <c r="AO21" s="249">
        <f>SUM(AM21*10+AN21)/AL21*10</f>
        <v>0</v>
      </c>
      <c r="AP21" s="264">
        <v>1</v>
      </c>
      <c r="AQ21" s="265"/>
      <c r="AR21" s="265"/>
      <c r="AS21" s="249">
        <f>SUM(AQ21*10+AR21)/AP21*10</f>
        <v>0</v>
      </c>
      <c r="AT21" s="264">
        <v>1</v>
      </c>
      <c r="AU21" s="265"/>
      <c r="AV21" s="265"/>
      <c r="AW21" s="249">
        <f>SUM(AU21*10+AV21)/AT21*10</f>
        <v>0</v>
      </c>
      <c r="AX21" s="266">
        <f>IF(F21&lt;250,0,IF(F21&lt;500,250,IF(F21&lt;750,"500",IF(F21&lt;1000,750,IF(F21&lt;1500,1000,IF(F21&lt;2000,1500,IF(F21&lt;2500,2000,IF(F21&lt;3000,2500,3000))))))))</f>
        <v>1000</v>
      </c>
      <c r="AY21" s="267">
        <v>1000</v>
      </c>
      <c r="AZ21" s="268">
        <f>AX21-AY21</f>
        <v>0</v>
      </c>
      <c r="BA21" s="256" t="str">
        <f>IF(AZ21=0,"geen actie",CONCATENATE("diploma uitschrijven: ",AX21," punten"))</f>
        <v>geen actie</v>
      </c>
      <c r="BB21" s="9"/>
      <c r="BC21" s="9"/>
      <c r="BD21" s="9"/>
      <c r="BE21" s="9"/>
      <c r="BF21" s="9"/>
      <c r="BG21" s="9"/>
      <c r="BH21" s="9"/>
      <c r="BI21" s="9"/>
      <c r="BJ21" s="9"/>
    </row>
    <row r="22" spans="1:62">
      <c r="A22" s="255" t="s">
        <v>534</v>
      </c>
      <c r="B22" s="287"/>
      <c r="C22" s="274" t="s">
        <v>487</v>
      </c>
      <c r="D22" s="258" t="s">
        <v>10</v>
      </c>
      <c r="E22" s="275" t="s">
        <v>333</v>
      </c>
      <c r="F22" s="276">
        <f>SUM(I22+M22+Q22+U22+Y22+AC22+AG22+AK22+AO22+AS22+AW22)</f>
        <v>2064.6071428571427</v>
      </c>
      <c r="G22" s="259">
        <v>2002</v>
      </c>
      <c r="H22" s="262">
        <f>2014-G22</f>
        <v>12</v>
      </c>
      <c r="I22" s="263">
        <v>2064.6071428571427</v>
      </c>
      <c r="J22" s="264">
        <v>1</v>
      </c>
      <c r="K22" s="265"/>
      <c r="L22" s="265"/>
      <c r="M22" s="249">
        <f>SUM(K22*10+L22)/J22*10</f>
        <v>0</v>
      </c>
      <c r="N22" s="264">
        <v>1</v>
      </c>
      <c r="O22" s="265"/>
      <c r="P22" s="265"/>
      <c r="Q22" s="249">
        <f>SUM(O22*10+P22)/N22*10</f>
        <v>0</v>
      </c>
      <c r="R22" s="264">
        <v>1</v>
      </c>
      <c r="S22" s="265"/>
      <c r="T22" s="265"/>
      <c r="U22" s="249">
        <f>SUM(S22*10+T22)/R22*10</f>
        <v>0</v>
      </c>
      <c r="V22" s="264">
        <v>1</v>
      </c>
      <c r="W22" s="265"/>
      <c r="X22" s="265"/>
      <c r="Y22" s="249">
        <f>SUM(W22*10+X22)/V22*10</f>
        <v>0</v>
      </c>
      <c r="Z22" s="264">
        <v>1</v>
      </c>
      <c r="AA22" s="265"/>
      <c r="AB22" s="265"/>
      <c r="AC22" s="249">
        <f>SUM(AA22*10+AB22)/Z22*10</f>
        <v>0</v>
      </c>
      <c r="AD22" s="264">
        <v>1</v>
      </c>
      <c r="AE22" s="265"/>
      <c r="AF22" s="265"/>
      <c r="AG22" s="249">
        <f>SUM(AE22*10+AF22)/AD22*10</f>
        <v>0</v>
      </c>
      <c r="AH22" s="264">
        <v>1</v>
      </c>
      <c r="AI22" s="265"/>
      <c r="AJ22" s="265"/>
      <c r="AK22" s="249">
        <f>SUM(AI22*10+AJ22)/AH22*10</f>
        <v>0</v>
      </c>
      <c r="AL22" s="264">
        <v>1</v>
      </c>
      <c r="AM22" s="265"/>
      <c r="AN22" s="265"/>
      <c r="AO22" s="249">
        <f>SUM(AM22*10+AN22)/AL22*10</f>
        <v>0</v>
      </c>
      <c r="AP22" s="264">
        <v>1</v>
      </c>
      <c r="AQ22" s="265"/>
      <c r="AR22" s="265"/>
      <c r="AS22" s="249">
        <f>SUM(AQ22*10+AR22)/AP22*10</f>
        <v>0</v>
      </c>
      <c r="AT22" s="264">
        <v>1</v>
      </c>
      <c r="AU22" s="265"/>
      <c r="AV22" s="265"/>
      <c r="AW22" s="249">
        <f>SUM(AU22*10+AV22)/AT22*10</f>
        <v>0</v>
      </c>
      <c r="AX22" s="266">
        <f>IF(F22&lt;250,0,IF(F22&lt;500,250,IF(F22&lt;750,"500",IF(F22&lt;1000,750,IF(F22&lt;1500,1000,IF(F22&lt;2000,1500,IF(F22&lt;2500,2000,IF(F22&lt;3000,2500,3000))))))))</f>
        <v>2000</v>
      </c>
      <c r="AY22" s="267">
        <v>2000</v>
      </c>
      <c r="AZ22" s="268">
        <f>AX22-AY22</f>
        <v>0</v>
      </c>
      <c r="BA22" s="256" t="str">
        <f>IF(AZ22=0,"geen actie",CONCATENATE("diploma uitschrijven: ",AX22," punten"))</f>
        <v>geen actie</v>
      </c>
      <c r="BB22" s="9"/>
      <c r="BC22" s="9"/>
      <c r="BD22" s="9"/>
      <c r="BE22" s="9"/>
      <c r="BF22" s="9"/>
      <c r="BJ22" s="9"/>
    </row>
    <row r="23" spans="1:62">
      <c r="A23" s="255" t="s">
        <v>534</v>
      </c>
      <c r="B23" s="256">
        <v>1</v>
      </c>
      <c r="C23" s="274" t="s">
        <v>484</v>
      </c>
      <c r="D23" s="280">
        <v>113649</v>
      </c>
      <c r="E23" s="256" t="s">
        <v>523</v>
      </c>
      <c r="F23" s="276">
        <f>SUM(I23+M23+Q23+U23+Y23+AC23+AG23+AK23+AO23+AS23+AW23)</f>
        <v>1135.9913419913419</v>
      </c>
      <c r="G23" s="259">
        <v>2002</v>
      </c>
      <c r="H23" s="262">
        <f>2014-G23</f>
        <v>12</v>
      </c>
      <c r="I23" s="263">
        <v>939.74134199134187</v>
      </c>
      <c r="J23" s="264">
        <v>8</v>
      </c>
      <c r="K23" s="265">
        <v>4</v>
      </c>
      <c r="L23" s="265">
        <v>29</v>
      </c>
      <c r="M23" s="249">
        <f>SUM(K23*10+L23)/J23*10</f>
        <v>86.25</v>
      </c>
      <c r="N23" s="264">
        <v>6</v>
      </c>
      <c r="O23" s="265">
        <v>4</v>
      </c>
      <c r="P23" s="265">
        <v>26</v>
      </c>
      <c r="Q23" s="249">
        <f>SUM(O23*10+P23)/N23*10</f>
        <v>110</v>
      </c>
      <c r="R23" s="264">
        <v>1</v>
      </c>
      <c r="S23" s="265"/>
      <c r="T23" s="265"/>
      <c r="U23" s="249">
        <f>SUM(S23*10+T23)/R23*10</f>
        <v>0</v>
      </c>
      <c r="V23" s="264">
        <v>1</v>
      </c>
      <c r="W23" s="265"/>
      <c r="X23" s="265"/>
      <c r="Y23" s="249">
        <f>SUM(W23*10+X23)/V23*10</f>
        <v>0</v>
      </c>
      <c r="Z23" s="264">
        <v>1</v>
      </c>
      <c r="AA23" s="265"/>
      <c r="AB23" s="265"/>
      <c r="AC23" s="249">
        <f>SUM(AA23*10+AB23)/Z23*10</f>
        <v>0</v>
      </c>
      <c r="AD23" s="264">
        <v>1</v>
      </c>
      <c r="AE23" s="265"/>
      <c r="AF23" s="265"/>
      <c r="AG23" s="249">
        <f>SUM(AE23*10+AF23)/AD23*10</f>
        <v>0</v>
      </c>
      <c r="AH23" s="264">
        <v>1</v>
      </c>
      <c r="AI23" s="265"/>
      <c r="AJ23" s="265"/>
      <c r="AK23" s="249">
        <f>SUM(AI23*10+AJ23)/AH23*10</f>
        <v>0</v>
      </c>
      <c r="AL23" s="264">
        <v>1</v>
      </c>
      <c r="AM23" s="265"/>
      <c r="AN23" s="265"/>
      <c r="AO23" s="249">
        <f>SUM(AM23*10+AN23)/AL23*10</f>
        <v>0</v>
      </c>
      <c r="AP23" s="264">
        <v>1</v>
      </c>
      <c r="AQ23" s="265"/>
      <c r="AR23" s="265"/>
      <c r="AS23" s="249">
        <f>SUM(AQ23*10+AR23)/AP23*10</f>
        <v>0</v>
      </c>
      <c r="AT23" s="264">
        <v>1</v>
      </c>
      <c r="AU23" s="265"/>
      <c r="AV23" s="265"/>
      <c r="AW23" s="249">
        <f>SUM(AU23*10+AV23)/AT23*10</f>
        <v>0</v>
      </c>
      <c r="AX23" s="266">
        <f>IF(F23&lt;250,0,IF(F23&lt;500,250,IF(F23&lt;750,"500",IF(F23&lt;1000,750,IF(F23&lt;1500,1000,IF(F23&lt;2000,1500,IF(F23&lt;2500,2000,IF(F23&lt;3000,2500,3000))))))))</f>
        <v>1000</v>
      </c>
      <c r="AY23" s="267">
        <v>1000</v>
      </c>
      <c r="AZ23" s="268">
        <f>AX23-AY23</f>
        <v>0</v>
      </c>
      <c r="BA23" s="256" t="str">
        <f>IF(AZ23=0,"geen actie",CONCATENATE("diploma uitschrijven: ",AX23," punten"))</f>
        <v>geen actie</v>
      </c>
      <c r="BB23" s="9"/>
      <c r="BC23" s="9"/>
      <c r="BD23" s="9"/>
      <c r="BE23" s="9"/>
      <c r="BF23" s="9"/>
      <c r="BJ23" s="9"/>
    </row>
    <row r="24" spans="1:62">
      <c r="A24" s="255" t="s">
        <v>534</v>
      </c>
      <c r="B24" s="287"/>
      <c r="C24" s="257" t="s">
        <v>67</v>
      </c>
      <c r="D24" s="258" t="s">
        <v>68</v>
      </c>
      <c r="E24" s="259" t="s">
        <v>560</v>
      </c>
      <c r="F24" s="260">
        <f>SUM(I24+M24+Q24+U24+Y24+AC24+AG24+AK24+AO24+AS24+AW24)</f>
        <v>447.93181818181819</v>
      </c>
      <c r="G24" s="261">
        <v>2001</v>
      </c>
      <c r="H24" s="262">
        <f>2014-G24</f>
        <v>13</v>
      </c>
      <c r="I24" s="263">
        <v>447.93181818181819</v>
      </c>
      <c r="J24" s="264">
        <v>1</v>
      </c>
      <c r="K24" s="265"/>
      <c r="L24" s="265"/>
      <c r="M24" s="249">
        <f>SUM(K24*10+L24)/J24*10</f>
        <v>0</v>
      </c>
      <c r="N24" s="264">
        <v>1</v>
      </c>
      <c r="O24" s="265"/>
      <c r="P24" s="265"/>
      <c r="Q24" s="249">
        <f>SUM(O24*10+P24)/N24*10</f>
        <v>0</v>
      </c>
      <c r="R24" s="264">
        <v>1</v>
      </c>
      <c r="S24" s="265"/>
      <c r="T24" s="265"/>
      <c r="U24" s="249">
        <f>SUM(S24*10+T24)/R24*10</f>
        <v>0</v>
      </c>
      <c r="V24" s="264">
        <v>1</v>
      </c>
      <c r="W24" s="265"/>
      <c r="X24" s="265"/>
      <c r="Y24" s="249">
        <f>SUM(W24*10+X24)/V24*10</f>
        <v>0</v>
      </c>
      <c r="Z24" s="264">
        <v>1</v>
      </c>
      <c r="AA24" s="265"/>
      <c r="AB24" s="265"/>
      <c r="AC24" s="249">
        <f>SUM(AA24*10+AB24)/Z24*10</f>
        <v>0</v>
      </c>
      <c r="AD24" s="264">
        <v>1</v>
      </c>
      <c r="AE24" s="265"/>
      <c r="AF24" s="265"/>
      <c r="AG24" s="249">
        <f>SUM(AE24*10+AF24)/AD24*10</f>
        <v>0</v>
      </c>
      <c r="AH24" s="264">
        <v>1</v>
      </c>
      <c r="AI24" s="265"/>
      <c r="AJ24" s="265"/>
      <c r="AK24" s="249">
        <f>SUM(AI24*10+AJ24)/AH24*10</f>
        <v>0</v>
      </c>
      <c r="AL24" s="264">
        <v>1</v>
      </c>
      <c r="AM24" s="265"/>
      <c r="AN24" s="265"/>
      <c r="AO24" s="249">
        <f>SUM(AM24*10+AN24)/AL24*10</f>
        <v>0</v>
      </c>
      <c r="AP24" s="264">
        <v>1</v>
      </c>
      <c r="AQ24" s="265"/>
      <c r="AR24" s="265"/>
      <c r="AS24" s="249">
        <f>SUM(AQ24*10+AR24)/AP24*10</f>
        <v>0</v>
      </c>
      <c r="AT24" s="264">
        <v>1</v>
      </c>
      <c r="AU24" s="265"/>
      <c r="AV24" s="265"/>
      <c r="AW24" s="249">
        <f>SUM(AU24*10+AV24)/AT24*10</f>
        <v>0</v>
      </c>
      <c r="AX24" s="266">
        <f>IF(F24&lt;250,0,IF(F24&lt;500,250,IF(F24&lt;750,"500",IF(F24&lt;1000,750,IF(F24&lt;1500,1000,IF(F24&lt;2000,1500,IF(F24&lt;2500,2000,IF(F24&lt;3000,2500,3000))))))))</f>
        <v>250</v>
      </c>
      <c r="AY24" s="267">
        <v>250</v>
      </c>
      <c r="AZ24" s="268">
        <f>AX24-AY24</f>
        <v>0</v>
      </c>
      <c r="BA24" s="256" t="str">
        <f>IF(AZ24=0,"geen actie",CONCATENATE("diploma uitschrijven: ",AX24," punten"))</f>
        <v>geen actie</v>
      </c>
      <c r="BB24" s="9"/>
      <c r="BC24" s="9"/>
      <c r="BD24" s="9"/>
      <c r="BE24" s="9"/>
      <c r="BF24" s="9"/>
      <c r="BJ24" s="9"/>
    </row>
    <row r="25" spans="1:62">
      <c r="A25" s="255"/>
      <c r="B25" s="287"/>
      <c r="C25" s="257" t="s">
        <v>627</v>
      </c>
      <c r="D25" s="258"/>
      <c r="E25" s="259"/>
      <c r="F25" s="260">
        <f>SUM(I25+M25+Q25+U25+Y25+AC25+AG25+AK25+AO25+AS25+AW25)</f>
        <v>73</v>
      </c>
      <c r="G25" s="261">
        <v>2001</v>
      </c>
      <c r="H25" s="262">
        <f>2014-G25</f>
        <v>13</v>
      </c>
      <c r="I25" s="263">
        <v>73</v>
      </c>
      <c r="J25" s="264">
        <v>1</v>
      </c>
      <c r="K25" s="265"/>
      <c r="L25" s="265"/>
      <c r="M25" s="249">
        <f>SUM(K25*10+L25)/J25*10</f>
        <v>0</v>
      </c>
      <c r="N25" s="264">
        <v>1</v>
      </c>
      <c r="O25" s="265"/>
      <c r="P25" s="265"/>
      <c r="Q25" s="249">
        <f>SUM(O25*10+P25)/N25*10</f>
        <v>0</v>
      </c>
      <c r="R25" s="264">
        <v>1</v>
      </c>
      <c r="S25" s="265"/>
      <c r="T25" s="265"/>
      <c r="U25" s="249">
        <f>SUM(S25*10+T25)/R25*10</f>
        <v>0</v>
      </c>
      <c r="V25" s="264">
        <v>1</v>
      </c>
      <c r="W25" s="265"/>
      <c r="X25" s="265"/>
      <c r="Y25" s="249">
        <f>SUM(W25*10+X25)/V25*10</f>
        <v>0</v>
      </c>
      <c r="Z25" s="264">
        <v>1</v>
      </c>
      <c r="AA25" s="265"/>
      <c r="AB25" s="265"/>
      <c r="AC25" s="249">
        <f>SUM(AA25*10+AB25)/Z25*10</f>
        <v>0</v>
      </c>
      <c r="AD25" s="264">
        <v>1</v>
      </c>
      <c r="AE25" s="265"/>
      <c r="AF25" s="265"/>
      <c r="AG25" s="249">
        <f>SUM(AE25*10+AF25)/AD25*10</f>
        <v>0</v>
      </c>
      <c r="AH25" s="264">
        <v>1</v>
      </c>
      <c r="AI25" s="265"/>
      <c r="AJ25" s="265"/>
      <c r="AK25" s="249">
        <f>SUM(AI25*10+AJ25)/AH25*10</f>
        <v>0</v>
      </c>
      <c r="AL25" s="264">
        <v>1</v>
      </c>
      <c r="AM25" s="265"/>
      <c r="AN25" s="265"/>
      <c r="AO25" s="249">
        <f>SUM(AM25*10+AN25)/AL25*10</f>
        <v>0</v>
      </c>
      <c r="AP25" s="264">
        <v>1</v>
      </c>
      <c r="AQ25" s="265"/>
      <c r="AR25" s="265"/>
      <c r="AS25" s="249">
        <f>SUM(AQ25*10+AR25)/AP25*10</f>
        <v>0</v>
      </c>
      <c r="AT25" s="264">
        <v>1</v>
      </c>
      <c r="AU25" s="265"/>
      <c r="AV25" s="265"/>
      <c r="AW25" s="249">
        <f>SUM(AU25*10+AV25)/AT25*10</f>
        <v>0</v>
      </c>
      <c r="AX25" s="266">
        <f>IF(F25&lt;250,0,IF(F25&lt;500,250,IF(F25&lt;750,"500",IF(F25&lt;1000,750,IF(F25&lt;1500,1000,IF(F25&lt;2000,1500,IF(F25&lt;2500,2000,IF(F25&lt;3000,2500,3000))))))))</f>
        <v>0</v>
      </c>
      <c r="AY25" s="267">
        <v>0</v>
      </c>
      <c r="AZ25" s="268">
        <f>AX25-AY25</f>
        <v>0</v>
      </c>
      <c r="BA25" s="256" t="str">
        <f>IF(AZ25=0,"geen actie",CONCATENATE("diploma uitschrijven: ",AX25," punten"))</f>
        <v>geen actie</v>
      </c>
      <c r="BB25" s="9"/>
      <c r="BC25" s="9"/>
      <c r="BD25" s="9"/>
      <c r="BE25" s="9"/>
      <c r="BF25" s="9"/>
      <c r="BJ25" s="9"/>
    </row>
    <row r="26" spans="1:62">
      <c r="A26" s="255" t="s">
        <v>534</v>
      </c>
      <c r="B26" s="256">
        <v>1</v>
      </c>
      <c r="C26" s="284" t="s">
        <v>651</v>
      </c>
      <c r="D26" s="258"/>
      <c r="E26" s="259" t="s">
        <v>605</v>
      </c>
      <c r="F26" s="260">
        <f>SUM(I26+M26+Q26+U26+Y26+AC26+AG26+AK26+AO26+AS26+AW26)</f>
        <v>1729.7499999999998</v>
      </c>
      <c r="G26" s="261">
        <v>2001</v>
      </c>
      <c r="H26" s="262">
        <f>2014-G26</f>
        <v>13</v>
      </c>
      <c r="I26" s="263">
        <v>1646.4166666666665</v>
      </c>
      <c r="J26" s="264">
        <v>6</v>
      </c>
      <c r="K26" s="265">
        <v>0</v>
      </c>
      <c r="L26" s="265">
        <v>24</v>
      </c>
      <c r="M26" s="249">
        <f>SUM(K26*10+L26)/J26*10</f>
        <v>40</v>
      </c>
      <c r="N26" s="264">
        <v>6</v>
      </c>
      <c r="O26" s="265">
        <v>1</v>
      </c>
      <c r="P26" s="265">
        <v>16</v>
      </c>
      <c r="Q26" s="249">
        <f>SUM(O26*10+P26)/N26*10</f>
        <v>43.333333333333329</v>
      </c>
      <c r="R26" s="264">
        <v>1</v>
      </c>
      <c r="S26" s="265"/>
      <c r="T26" s="265"/>
      <c r="U26" s="249">
        <f>SUM(S26*10+T26)/R26*10</f>
        <v>0</v>
      </c>
      <c r="V26" s="264">
        <v>1</v>
      </c>
      <c r="W26" s="265"/>
      <c r="X26" s="265"/>
      <c r="Y26" s="249">
        <f>SUM(W26*10+X26)/V26*10</f>
        <v>0</v>
      </c>
      <c r="Z26" s="264">
        <v>1</v>
      </c>
      <c r="AA26" s="265"/>
      <c r="AB26" s="265"/>
      <c r="AC26" s="249">
        <f>SUM(AA26*10+AB26)/Z26*10</f>
        <v>0</v>
      </c>
      <c r="AD26" s="264">
        <v>1</v>
      </c>
      <c r="AE26" s="265"/>
      <c r="AF26" s="265"/>
      <c r="AG26" s="249">
        <f>SUM(AE26*10+AF26)/AD26*10</f>
        <v>0</v>
      </c>
      <c r="AH26" s="264">
        <v>1</v>
      </c>
      <c r="AI26" s="265"/>
      <c r="AJ26" s="265"/>
      <c r="AK26" s="249">
        <f>SUM(AI26*10+AJ26)/AH26*10</f>
        <v>0</v>
      </c>
      <c r="AL26" s="264">
        <v>1</v>
      </c>
      <c r="AM26" s="265"/>
      <c r="AN26" s="265"/>
      <c r="AO26" s="249">
        <f>SUM(AM26*10+AN26)/AL26*10</f>
        <v>0</v>
      </c>
      <c r="AP26" s="264">
        <v>1</v>
      </c>
      <c r="AQ26" s="265"/>
      <c r="AR26" s="265"/>
      <c r="AS26" s="249">
        <f>SUM(AQ26*10+AR26)/AP26*10</f>
        <v>0</v>
      </c>
      <c r="AT26" s="264">
        <v>1</v>
      </c>
      <c r="AU26" s="265"/>
      <c r="AV26" s="265"/>
      <c r="AW26" s="249">
        <f>SUM(AU26*10+AV26)/AT26*10</f>
        <v>0</v>
      </c>
      <c r="AX26" s="266">
        <f>IF(F26&lt;250,0,IF(F26&lt;500,250,IF(F26&lt;750,"500",IF(F26&lt;1000,750,IF(F26&lt;1500,1000,IF(F26&lt;2000,1500,IF(F26&lt;2500,2000,IF(F26&lt;3000,2500,3000))))))))</f>
        <v>1500</v>
      </c>
      <c r="AY26" s="267">
        <v>1500</v>
      </c>
      <c r="AZ26" s="268">
        <f>AX26-AY26</f>
        <v>0</v>
      </c>
      <c r="BA26" s="256" t="str">
        <f>IF(AZ26=0,"geen actie",CONCATENATE("diploma uitschrijven: ",AX26," punten"))</f>
        <v>geen actie</v>
      </c>
      <c r="BB26" s="9"/>
      <c r="BC26" s="9"/>
      <c r="BD26" s="9"/>
      <c r="BE26" s="9"/>
      <c r="BF26" s="9"/>
      <c r="BJ26" s="9"/>
    </row>
    <row r="27" spans="1:62">
      <c r="A27" s="255"/>
      <c r="B27" s="256"/>
      <c r="C27" s="257" t="s">
        <v>463</v>
      </c>
      <c r="D27" s="258" t="s">
        <v>464</v>
      </c>
      <c r="E27" s="259" t="s">
        <v>333</v>
      </c>
      <c r="F27" s="260">
        <f>SUM(I27+M27+Q27+U27+Y27+AC27+AG27+AK27+AO27+AS27+AW27)</f>
        <v>595.35606060606062</v>
      </c>
      <c r="G27" s="261">
        <v>2001</v>
      </c>
      <c r="H27" s="262">
        <f>2014-G27</f>
        <v>13</v>
      </c>
      <c r="I27" s="263">
        <v>445.35606060606062</v>
      </c>
      <c r="J27" s="264">
        <v>8</v>
      </c>
      <c r="K27" s="265">
        <v>8</v>
      </c>
      <c r="L27" s="265">
        <v>40</v>
      </c>
      <c r="M27" s="249">
        <f>SUM(K27*10+L27)/J27*10</f>
        <v>150</v>
      </c>
      <c r="N27" s="264">
        <v>1</v>
      </c>
      <c r="O27" s="265"/>
      <c r="P27" s="265"/>
      <c r="Q27" s="249">
        <f>SUM(O27*10+P27)/N27*10</f>
        <v>0</v>
      </c>
      <c r="R27" s="264">
        <v>1</v>
      </c>
      <c r="S27" s="265"/>
      <c r="T27" s="265"/>
      <c r="U27" s="249">
        <f>SUM(S27*10+T27)/R27*10</f>
        <v>0</v>
      </c>
      <c r="V27" s="264">
        <v>1</v>
      </c>
      <c r="W27" s="265"/>
      <c r="X27" s="265"/>
      <c r="Y27" s="249">
        <f>SUM(W27*10+X27)/V27*10</f>
        <v>0</v>
      </c>
      <c r="Z27" s="264">
        <v>1</v>
      </c>
      <c r="AA27" s="265"/>
      <c r="AB27" s="265"/>
      <c r="AC27" s="249">
        <f>SUM(AA27*10+AB27)/Z27*10</f>
        <v>0</v>
      </c>
      <c r="AD27" s="264">
        <v>1</v>
      </c>
      <c r="AE27" s="265"/>
      <c r="AF27" s="265"/>
      <c r="AG27" s="249">
        <f>SUM(AE27*10+AF27)/AD27*10</f>
        <v>0</v>
      </c>
      <c r="AH27" s="264">
        <v>1</v>
      </c>
      <c r="AI27" s="265"/>
      <c r="AJ27" s="265"/>
      <c r="AK27" s="249">
        <f>SUM(AI27*10+AJ27)/AH27*10</f>
        <v>0</v>
      </c>
      <c r="AL27" s="264">
        <v>1</v>
      </c>
      <c r="AM27" s="265"/>
      <c r="AN27" s="265"/>
      <c r="AO27" s="249">
        <f>SUM(AM27*10+AN27)/AL27*10</f>
        <v>0</v>
      </c>
      <c r="AP27" s="264">
        <v>1</v>
      </c>
      <c r="AQ27" s="265"/>
      <c r="AR27" s="265"/>
      <c r="AS27" s="249">
        <f>SUM(AQ27*10+AR27)/AP27*10</f>
        <v>0</v>
      </c>
      <c r="AT27" s="264">
        <v>1</v>
      </c>
      <c r="AU27" s="265"/>
      <c r="AV27" s="265"/>
      <c r="AW27" s="249">
        <f>SUM(AU27*10+AV27)/AT27*10</f>
        <v>0</v>
      </c>
      <c r="AX27" s="266" t="str">
        <f>IF(F27&lt;250,0,IF(F27&lt;500,250,IF(F27&lt;750,"500",IF(F27&lt;1000,750,IF(F27&lt;1500,1000,IF(F27&lt;2000,1500,IF(F27&lt;2500,2000,IF(F27&lt;3000,2500,3000))))))))</f>
        <v>500</v>
      </c>
      <c r="AY27" s="267">
        <v>500</v>
      </c>
      <c r="AZ27" s="268">
        <f>AX27-AY27</f>
        <v>0</v>
      </c>
      <c r="BA27" s="256" t="str">
        <f>IF(AZ27=0,"geen actie",CONCATENATE("diploma uitschrijven: ",AX27," punten"))</f>
        <v>geen actie</v>
      </c>
      <c r="BB27" s="9"/>
      <c r="BC27" s="9"/>
      <c r="BD27" s="9"/>
      <c r="BE27" s="9"/>
      <c r="BF27" s="9"/>
      <c r="BJ27" s="9"/>
    </row>
    <row r="28" spans="1:62">
      <c r="A28" s="255" t="s">
        <v>534</v>
      </c>
      <c r="B28" s="287"/>
      <c r="C28" s="257" t="s">
        <v>2</v>
      </c>
      <c r="D28" s="286" t="s">
        <v>588</v>
      </c>
      <c r="E28" s="275" t="s">
        <v>171</v>
      </c>
      <c r="F28" s="276">
        <f>SUM(I28+M28+Q28+U28+Y28+AC28+AG28+AK28+AO28+AS28+AW28)</f>
        <v>476.25</v>
      </c>
      <c r="G28" s="259">
        <v>2002</v>
      </c>
      <c r="H28" s="262">
        <f>2014-G28</f>
        <v>12</v>
      </c>
      <c r="I28" s="263">
        <v>476.25</v>
      </c>
      <c r="J28" s="264">
        <v>1</v>
      </c>
      <c r="K28" s="265"/>
      <c r="L28" s="265"/>
      <c r="M28" s="249">
        <f>SUM(K28*10+L28)/J28*10</f>
        <v>0</v>
      </c>
      <c r="N28" s="264">
        <v>1</v>
      </c>
      <c r="O28" s="265"/>
      <c r="P28" s="265"/>
      <c r="Q28" s="249">
        <f>SUM(O28*10+P28)/N28*10</f>
        <v>0</v>
      </c>
      <c r="R28" s="264">
        <v>1</v>
      </c>
      <c r="S28" s="265"/>
      <c r="T28" s="265"/>
      <c r="U28" s="249">
        <f>SUM(S28*10+T28)/R28*10</f>
        <v>0</v>
      </c>
      <c r="V28" s="264">
        <v>1</v>
      </c>
      <c r="W28" s="265"/>
      <c r="X28" s="265"/>
      <c r="Y28" s="249">
        <f>SUM(W28*10+X28)/V28*10</f>
        <v>0</v>
      </c>
      <c r="Z28" s="264">
        <v>1</v>
      </c>
      <c r="AA28" s="265"/>
      <c r="AB28" s="265"/>
      <c r="AC28" s="249">
        <f>SUM(AA28*10+AB28)/Z28*10</f>
        <v>0</v>
      </c>
      <c r="AD28" s="264">
        <v>1</v>
      </c>
      <c r="AE28" s="265"/>
      <c r="AF28" s="265"/>
      <c r="AG28" s="249">
        <f>SUM(AE28*10+AF28)/AD28*10</f>
        <v>0</v>
      </c>
      <c r="AH28" s="264">
        <v>1</v>
      </c>
      <c r="AI28" s="265"/>
      <c r="AJ28" s="265"/>
      <c r="AK28" s="249">
        <f>SUM(AI28*10+AJ28)/AH28*10</f>
        <v>0</v>
      </c>
      <c r="AL28" s="264">
        <v>1</v>
      </c>
      <c r="AM28" s="265"/>
      <c r="AN28" s="265"/>
      <c r="AO28" s="249">
        <f>SUM(AM28*10+AN28)/AL28*10</f>
        <v>0</v>
      </c>
      <c r="AP28" s="264">
        <v>1</v>
      </c>
      <c r="AQ28" s="265"/>
      <c r="AR28" s="265"/>
      <c r="AS28" s="249">
        <f>SUM(AQ28*10+AR28)/AP28*10</f>
        <v>0</v>
      </c>
      <c r="AT28" s="264">
        <v>1</v>
      </c>
      <c r="AU28" s="265"/>
      <c r="AV28" s="265"/>
      <c r="AW28" s="249">
        <f>SUM(AU28*10+AV28)/AT28*10</f>
        <v>0</v>
      </c>
      <c r="AX28" s="266">
        <f>IF(F28&lt;250,0,IF(F28&lt;500,250,IF(F28&lt;750,"500",IF(F28&lt;1000,750,IF(F28&lt;1500,1000,IF(F28&lt;2000,1500,IF(F28&lt;2500,2000,IF(F28&lt;3000,2500,3000))))))))</f>
        <v>250</v>
      </c>
      <c r="AY28" s="267">
        <v>250</v>
      </c>
      <c r="AZ28" s="268">
        <f>AX28-AY28</f>
        <v>0</v>
      </c>
      <c r="BA28" s="256" t="str">
        <f>IF(AZ28=0,"geen actie",CONCATENATE("diploma uitschrijven: ",AX28," punten"))</f>
        <v>geen actie</v>
      </c>
      <c r="BB28" s="9"/>
      <c r="BC28" s="9"/>
      <c r="BD28" s="9"/>
      <c r="BE28" s="9"/>
      <c r="BF28" s="9"/>
      <c r="BJ28" s="9"/>
    </row>
    <row r="29" spans="1:62">
      <c r="A29" s="255" t="s">
        <v>534</v>
      </c>
      <c r="B29" s="256">
        <v>1</v>
      </c>
      <c r="C29" s="269" t="s">
        <v>94</v>
      </c>
      <c r="D29" s="270">
        <v>114552</v>
      </c>
      <c r="E29" s="259" t="s">
        <v>95</v>
      </c>
      <c r="F29" s="260">
        <f>SUM(I29+M29+Q29+U29+Y29+AC29+AG29+AK29+AO29+AS29+AW29)</f>
        <v>796.37734487734485</v>
      </c>
      <c r="G29" s="261">
        <v>2000</v>
      </c>
      <c r="H29" s="262">
        <f>2014-G29</f>
        <v>14</v>
      </c>
      <c r="I29" s="263">
        <v>715.26623376623377</v>
      </c>
      <c r="J29" s="264">
        <v>9</v>
      </c>
      <c r="K29" s="265">
        <v>3</v>
      </c>
      <c r="L29" s="265">
        <v>28</v>
      </c>
      <c r="M29" s="249">
        <f>SUM(K29*10+L29)/J29*10</f>
        <v>64.444444444444443</v>
      </c>
      <c r="N29" s="264">
        <v>6</v>
      </c>
      <c r="O29" s="265">
        <v>0</v>
      </c>
      <c r="P29" s="265">
        <v>10</v>
      </c>
      <c r="Q29" s="249">
        <f>SUM(O29*10+P29)/N29*10</f>
        <v>16.666666666666668</v>
      </c>
      <c r="R29" s="264">
        <v>1</v>
      </c>
      <c r="S29" s="265"/>
      <c r="T29" s="265"/>
      <c r="U29" s="249">
        <f>SUM(S29*10+T29)/R29*10</f>
        <v>0</v>
      </c>
      <c r="V29" s="264">
        <v>1</v>
      </c>
      <c r="W29" s="265"/>
      <c r="X29" s="265"/>
      <c r="Y29" s="249">
        <f>SUM(W29*10+X29)/V29*10</f>
        <v>0</v>
      </c>
      <c r="Z29" s="264">
        <v>1</v>
      </c>
      <c r="AA29" s="265"/>
      <c r="AB29" s="265"/>
      <c r="AC29" s="249">
        <f>SUM(AA29*10+AB29)/Z29*10</f>
        <v>0</v>
      </c>
      <c r="AD29" s="264">
        <v>1</v>
      </c>
      <c r="AE29" s="265"/>
      <c r="AF29" s="265"/>
      <c r="AG29" s="249">
        <f>SUM(AE29*10+AF29)/AD29*10</f>
        <v>0</v>
      </c>
      <c r="AH29" s="264">
        <v>1</v>
      </c>
      <c r="AI29" s="265"/>
      <c r="AJ29" s="265"/>
      <c r="AK29" s="249">
        <f>SUM(AI29*10+AJ29)/AH29*10</f>
        <v>0</v>
      </c>
      <c r="AL29" s="264">
        <v>1</v>
      </c>
      <c r="AM29" s="265"/>
      <c r="AN29" s="265"/>
      <c r="AO29" s="249">
        <f>SUM(AM29*10+AN29)/AL29*10</f>
        <v>0</v>
      </c>
      <c r="AP29" s="264">
        <v>1</v>
      </c>
      <c r="AQ29" s="265"/>
      <c r="AR29" s="265"/>
      <c r="AS29" s="249">
        <f>SUM(AQ29*10+AR29)/AP29*10</f>
        <v>0</v>
      </c>
      <c r="AT29" s="264">
        <v>1</v>
      </c>
      <c r="AU29" s="265"/>
      <c r="AV29" s="265"/>
      <c r="AW29" s="249">
        <f>SUM(AU29*10+AV29)/AT29*10</f>
        <v>0</v>
      </c>
      <c r="AX29" s="266">
        <f>IF(F29&lt;250,0,IF(F29&lt;500,250,IF(F29&lt;750,"500",IF(F29&lt;1000,750,IF(F29&lt;1500,1000,IF(F29&lt;2000,1500,IF(F29&lt;2500,2000,IF(F29&lt;3000,2500,3000))))))))</f>
        <v>750</v>
      </c>
      <c r="AY29" s="267">
        <v>750</v>
      </c>
      <c r="AZ29" s="268">
        <f>AX29-AY29</f>
        <v>0</v>
      </c>
      <c r="BA29" s="256" t="str">
        <f>IF(AZ29=0,"geen actie",CONCATENATE("diploma uitschrijven: ",AX29," punten"))</f>
        <v>geen actie</v>
      </c>
      <c r="BB29" s="9"/>
      <c r="BC29" s="9"/>
      <c r="BD29" s="9"/>
      <c r="BE29" s="9"/>
      <c r="BF29" s="9"/>
      <c r="BJ29" s="9"/>
    </row>
    <row r="30" spans="1:62">
      <c r="A30" s="255"/>
      <c r="B30" s="256">
        <v>1</v>
      </c>
      <c r="C30" s="285" t="s">
        <v>524</v>
      </c>
      <c r="D30" s="286" t="s">
        <v>709</v>
      </c>
      <c r="E30" s="275" t="s">
        <v>562</v>
      </c>
      <c r="F30" s="276">
        <f>SUM(I30+M30+Q30+U30+Y30+AC30+AG30+AK30+AO30+AS30+AW30)</f>
        <v>1196.7756132756133</v>
      </c>
      <c r="G30" s="259">
        <v>2002</v>
      </c>
      <c r="H30" s="262">
        <f>2014-G30</f>
        <v>12</v>
      </c>
      <c r="I30" s="263">
        <v>959.55339105339101</v>
      </c>
      <c r="J30" s="264">
        <v>9</v>
      </c>
      <c r="K30" s="265">
        <v>7</v>
      </c>
      <c r="L30" s="265">
        <v>43</v>
      </c>
      <c r="M30" s="249">
        <f>SUM(K30*10+L30)/J30*10</f>
        <v>125.55555555555556</v>
      </c>
      <c r="N30" s="264">
        <v>6</v>
      </c>
      <c r="O30" s="265">
        <v>4</v>
      </c>
      <c r="P30" s="265">
        <v>27</v>
      </c>
      <c r="Q30" s="249">
        <f>SUM(O30*10+P30)/N30*10</f>
        <v>111.66666666666666</v>
      </c>
      <c r="R30" s="264">
        <v>1</v>
      </c>
      <c r="S30" s="265"/>
      <c r="T30" s="265"/>
      <c r="U30" s="249">
        <f>SUM(S30*10+T30)/R30*10</f>
        <v>0</v>
      </c>
      <c r="V30" s="264">
        <v>1</v>
      </c>
      <c r="W30" s="265"/>
      <c r="X30" s="265"/>
      <c r="Y30" s="249">
        <f>SUM(W30*10+X30)/V30*10</f>
        <v>0</v>
      </c>
      <c r="Z30" s="264">
        <v>1</v>
      </c>
      <c r="AA30" s="265"/>
      <c r="AB30" s="265"/>
      <c r="AC30" s="249">
        <f>SUM(AA30*10+AB30)/Z30*10</f>
        <v>0</v>
      </c>
      <c r="AD30" s="264">
        <v>1</v>
      </c>
      <c r="AE30" s="265"/>
      <c r="AF30" s="265"/>
      <c r="AG30" s="249">
        <f>SUM(AE30*10+AF30)/AD30*10</f>
        <v>0</v>
      </c>
      <c r="AH30" s="264">
        <v>1</v>
      </c>
      <c r="AI30" s="265"/>
      <c r="AJ30" s="265"/>
      <c r="AK30" s="249">
        <f>SUM(AI30*10+AJ30)/AH30*10</f>
        <v>0</v>
      </c>
      <c r="AL30" s="264">
        <v>1</v>
      </c>
      <c r="AM30" s="265"/>
      <c r="AN30" s="265"/>
      <c r="AO30" s="249">
        <f>SUM(AM30*10+AN30)/AL30*10</f>
        <v>0</v>
      </c>
      <c r="AP30" s="264">
        <v>1</v>
      </c>
      <c r="AQ30" s="265"/>
      <c r="AR30" s="265"/>
      <c r="AS30" s="249">
        <f>SUM(AQ30*10+AR30)/AP30*10</f>
        <v>0</v>
      </c>
      <c r="AT30" s="264">
        <v>1</v>
      </c>
      <c r="AU30" s="265"/>
      <c r="AV30" s="265"/>
      <c r="AW30" s="249">
        <f>SUM(AU30*10+AV30)/AT30*10</f>
        <v>0</v>
      </c>
      <c r="AX30" s="266">
        <f>IF(F30&lt;250,0,IF(F30&lt;500,250,IF(F30&lt;750,"500",IF(F30&lt;1000,750,IF(F30&lt;1500,1000,IF(F30&lt;2000,1500,IF(F30&lt;2500,2000,IF(F30&lt;3000,2500,3000))))))))</f>
        <v>1000</v>
      </c>
      <c r="AY30" s="267">
        <v>1000</v>
      </c>
      <c r="AZ30" s="268">
        <f>AX30-AY30</f>
        <v>0</v>
      </c>
      <c r="BA30" s="256" t="str">
        <f>IF(AZ30=0,"geen actie",CONCATENATE("diploma uitschrijven: ",AX30," punten"))</f>
        <v>geen actie</v>
      </c>
      <c r="BB30" s="9"/>
      <c r="BC30" s="9"/>
      <c r="BD30" s="9"/>
      <c r="BE30" s="9"/>
      <c r="BF30" s="9"/>
      <c r="BJ30" s="9"/>
    </row>
    <row r="31" spans="1:62">
      <c r="A31" s="255"/>
      <c r="B31" s="287"/>
      <c r="C31" s="284" t="s">
        <v>178</v>
      </c>
      <c r="D31" s="286" t="s">
        <v>680</v>
      </c>
      <c r="E31" s="275" t="s">
        <v>20</v>
      </c>
      <c r="F31" s="276">
        <f>SUM(I31+M31+Q31+U31+Y31+AC31+AG31+AK31+AO31+AS31+AW31)</f>
        <v>426.7088744588745</v>
      </c>
      <c r="G31" s="259">
        <v>2002</v>
      </c>
      <c r="H31" s="262">
        <f>2014-G31</f>
        <v>12</v>
      </c>
      <c r="I31" s="263">
        <v>426.7088744588745</v>
      </c>
      <c r="J31" s="264">
        <v>1</v>
      </c>
      <c r="K31" s="265"/>
      <c r="L31" s="265"/>
      <c r="M31" s="249">
        <f>SUM(K31*10+L31)/J31*10</f>
        <v>0</v>
      </c>
      <c r="N31" s="264">
        <v>1</v>
      </c>
      <c r="O31" s="265"/>
      <c r="P31" s="265"/>
      <c r="Q31" s="249">
        <f>SUM(O31*10+P31)/N31*10</f>
        <v>0</v>
      </c>
      <c r="R31" s="264">
        <v>1</v>
      </c>
      <c r="S31" s="265"/>
      <c r="T31" s="265"/>
      <c r="U31" s="249">
        <f>SUM(S31*10+T31)/R31*10</f>
        <v>0</v>
      </c>
      <c r="V31" s="264">
        <v>1</v>
      </c>
      <c r="W31" s="265"/>
      <c r="X31" s="265"/>
      <c r="Y31" s="249">
        <f>SUM(W31*10+X31)/V31*10</f>
        <v>0</v>
      </c>
      <c r="Z31" s="264">
        <v>1</v>
      </c>
      <c r="AA31" s="265"/>
      <c r="AB31" s="265"/>
      <c r="AC31" s="249">
        <f>SUM(AA31*10+AB31)/Z31*10</f>
        <v>0</v>
      </c>
      <c r="AD31" s="264">
        <v>1</v>
      </c>
      <c r="AE31" s="265"/>
      <c r="AF31" s="265"/>
      <c r="AG31" s="249">
        <f>SUM(AE31*10+AF31)/AD31*10</f>
        <v>0</v>
      </c>
      <c r="AH31" s="264">
        <v>1</v>
      </c>
      <c r="AI31" s="265"/>
      <c r="AJ31" s="265"/>
      <c r="AK31" s="249">
        <f>SUM(AI31*10+AJ31)/AH31*10</f>
        <v>0</v>
      </c>
      <c r="AL31" s="264">
        <v>1</v>
      </c>
      <c r="AM31" s="265"/>
      <c r="AN31" s="265"/>
      <c r="AO31" s="249">
        <f>SUM(AM31*10+AN31)/AL31*10</f>
        <v>0</v>
      </c>
      <c r="AP31" s="264">
        <v>1</v>
      </c>
      <c r="AQ31" s="265"/>
      <c r="AR31" s="265"/>
      <c r="AS31" s="249">
        <f>SUM(AQ31*10+AR31)/AP31*10</f>
        <v>0</v>
      </c>
      <c r="AT31" s="264">
        <v>1</v>
      </c>
      <c r="AU31" s="265"/>
      <c r="AV31" s="265"/>
      <c r="AW31" s="249">
        <f>SUM(AU31*10+AV31)/AT31*10</f>
        <v>0</v>
      </c>
      <c r="AX31" s="266">
        <f>IF(F31&lt;250,0,IF(F31&lt;500,250,IF(F31&lt;750,"500",IF(F31&lt;1000,750,IF(F31&lt;1500,1000,IF(F31&lt;2000,1500,IF(F31&lt;2500,2000,IF(F31&lt;3000,2500,3000))))))))</f>
        <v>250</v>
      </c>
      <c r="AY31" s="267">
        <v>250</v>
      </c>
      <c r="AZ31" s="268">
        <f>AX31-AY31</f>
        <v>0</v>
      </c>
      <c r="BA31" s="256" t="str">
        <f>IF(AZ31=0,"geen actie",CONCATENATE("diploma uitschrijven: ",AX31," punten"))</f>
        <v>geen actie</v>
      </c>
      <c r="BB31" s="9"/>
      <c r="BC31" s="9"/>
      <c r="BD31" s="9"/>
      <c r="BE31" s="9"/>
      <c r="BF31" s="9"/>
      <c r="BJ31" s="9"/>
    </row>
    <row r="32" spans="1:62">
      <c r="A32" s="278" t="s">
        <v>534</v>
      </c>
      <c r="B32" s="256">
        <v>1</v>
      </c>
      <c r="C32" s="279" t="s">
        <v>465</v>
      </c>
      <c r="D32" s="280"/>
      <c r="E32" s="256" t="s">
        <v>253</v>
      </c>
      <c r="F32" s="260">
        <f>SUM(I32+M32+Q32+U32+Y32+AC32+AG32+AK32+AO32+AS32+AW32)</f>
        <v>1374.8333333333333</v>
      </c>
      <c r="G32" s="256">
        <v>2000</v>
      </c>
      <c r="H32" s="262">
        <f>2014-G32</f>
        <v>14</v>
      </c>
      <c r="I32" s="256">
        <v>1164</v>
      </c>
      <c r="J32" s="264">
        <v>8</v>
      </c>
      <c r="K32" s="265">
        <v>4</v>
      </c>
      <c r="L32" s="265">
        <v>26</v>
      </c>
      <c r="M32" s="249">
        <f>SUM(K32*10+L32)/J32*10</f>
        <v>82.5</v>
      </c>
      <c r="N32" s="264">
        <v>6</v>
      </c>
      <c r="O32" s="265">
        <v>5</v>
      </c>
      <c r="P32" s="265">
        <v>27</v>
      </c>
      <c r="Q32" s="249">
        <f>SUM(O32*10+P32)/N32*10</f>
        <v>128.33333333333334</v>
      </c>
      <c r="R32" s="264">
        <v>1</v>
      </c>
      <c r="S32" s="265"/>
      <c r="T32" s="265"/>
      <c r="U32" s="249">
        <f>SUM(S32*10+T32)/R32*10</f>
        <v>0</v>
      </c>
      <c r="V32" s="264">
        <v>1</v>
      </c>
      <c r="W32" s="265"/>
      <c r="X32" s="265"/>
      <c r="Y32" s="249">
        <f>SUM(W32*10+X32)/V32*10</f>
        <v>0</v>
      </c>
      <c r="Z32" s="264">
        <v>1</v>
      </c>
      <c r="AA32" s="265"/>
      <c r="AB32" s="265"/>
      <c r="AC32" s="249">
        <f>SUM(AA32*10+AB32)/Z32*10</f>
        <v>0</v>
      </c>
      <c r="AD32" s="264">
        <v>1</v>
      </c>
      <c r="AE32" s="265"/>
      <c r="AF32" s="265"/>
      <c r="AG32" s="249">
        <f>SUM(AE32*10+AF32)/AD32*10</f>
        <v>0</v>
      </c>
      <c r="AH32" s="264">
        <v>1</v>
      </c>
      <c r="AI32" s="265"/>
      <c r="AJ32" s="265"/>
      <c r="AK32" s="249">
        <f>SUM(AI32*10+AJ32)/AH32*10</f>
        <v>0</v>
      </c>
      <c r="AL32" s="264">
        <v>1</v>
      </c>
      <c r="AM32" s="265"/>
      <c r="AN32" s="265"/>
      <c r="AO32" s="249">
        <f>SUM(AM32*10+AN32)/AL32*10</f>
        <v>0</v>
      </c>
      <c r="AP32" s="264">
        <v>1</v>
      </c>
      <c r="AQ32" s="265"/>
      <c r="AR32" s="265"/>
      <c r="AS32" s="249">
        <f>SUM(AQ32*10+AR32)/AP32*10</f>
        <v>0</v>
      </c>
      <c r="AT32" s="264">
        <v>1</v>
      </c>
      <c r="AU32" s="265"/>
      <c r="AV32" s="265"/>
      <c r="AW32" s="249">
        <f>SUM(AU32*10+AV32)/AT32*10</f>
        <v>0</v>
      </c>
      <c r="AX32" s="266">
        <f>IF(F32&lt;250,0,IF(F32&lt;500,250,IF(F32&lt;750,"500",IF(F32&lt;1000,750,IF(F32&lt;1500,1000,IF(F32&lt;2000,1500,IF(F32&lt;2500,2000,IF(F32&lt;3000,2500,3000))))))))</f>
        <v>1000</v>
      </c>
      <c r="AY32" s="267">
        <v>1000</v>
      </c>
      <c r="AZ32" s="268">
        <f>AX32-AY32</f>
        <v>0</v>
      </c>
      <c r="BA32" s="256" t="str">
        <f>IF(AZ32=0,"geen actie",CONCATENATE("diploma uitschrijven: ",AX32," punten"))</f>
        <v>geen actie</v>
      </c>
      <c r="BB32" s="9"/>
      <c r="BC32" s="9"/>
      <c r="BD32" s="9"/>
      <c r="BE32" s="9"/>
      <c r="BF32" s="9"/>
      <c r="BJ32" s="9"/>
    </row>
    <row r="33" spans="1:62">
      <c r="A33" s="255"/>
      <c r="B33" s="256"/>
      <c r="C33" s="284" t="s">
        <v>468</v>
      </c>
      <c r="D33" s="258" t="s">
        <v>469</v>
      </c>
      <c r="E33" s="259" t="s">
        <v>470</v>
      </c>
      <c r="F33" s="260"/>
      <c r="G33" s="261">
        <v>1999</v>
      </c>
      <c r="H33" s="262">
        <f>2014-G33</f>
        <v>15</v>
      </c>
      <c r="I33" s="263"/>
      <c r="J33" s="264">
        <v>8</v>
      </c>
      <c r="K33" s="265">
        <v>4</v>
      </c>
      <c r="L33" s="265">
        <v>30</v>
      </c>
      <c r="M33" s="249">
        <f>SUM(K33*10+L33)/J33*10</f>
        <v>87.5</v>
      </c>
      <c r="N33" s="264">
        <v>1</v>
      </c>
      <c r="O33" s="265"/>
      <c r="P33" s="265"/>
      <c r="Q33" s="249"/>
      <c r="R33" s="264"/>
      <c r="S33" s="265"/>
      <c r="T33" s="265"/>
      <c r="U33" s="249"/>
      <c r="V33" s="264"/>
      <c r="W33" s="265"/>
      <c r="X33" s="265"/>
      <c r="Y33" s="249"/>
      <c r="Z33" s="264"/>
      <c r="AA33" s="265"/>
      <c r="AB33" s="265"/>
      <c r="AC33" s="249"/>
      <c r="AD33" s="264"/>
      <c r="AE33" s="265"/>
      <c r="AF33" s="265"/>
      <c r="AG33" s="249"/>
      <c r="AH33" s="264"/>
      <c r="AI33" s="265"/>
      <c r="AJ33" s="265"/>
      <c r="AK33" s="249"/>
      <c r="AL33" s="264"/>
      <c r="AM33" s="265"/>
      <c r="AN33" s="265"/>
      <c r="AO33" s="249"/>
      <c r="AP33" s="264"/>
      <c r="AQ33" s="265"/>
      <c r="AR33" s="265"/>
      <c r="AS33" s="249"/>
      <c r="AT33" s="264"/>
      <c r="AU33" s="265"/>
      <c r="AV33" s="265"/>
      <c r="AW33" s="249"/>
      <c r="AX33" s="266">
        <f>IF(F33&lt;250,0,IF(F33&lt;500,250,IF(F33&lt;750,"500",IF(F33&lt;1000,750,IF(F33&lt;1500,1000,IF(F33&lt;2000,1500,IF(F33&lt;2500,2000,IF(F33&lt;3000,2500,3000))))))))</f>
        <v>0</v>
      </c>
      <c r="AY33" s="267">
        <v>0</v>
      </c>
      <c r="AZ33" s="268">
        <f>AX33-AY33</f>
        <v>0</v>
      </c>
      <c r="BA33" s="256" t="str">
        <f>IF(AZ33=0,"geen actie",CONCATENATE("diploma uitschrijven: ",AX33," punten"))</f>
        <v>geen actie</v>
      </c>
      <c r="BB33" s="9"/>
      <c r="BC33" s="9"/>
      <c r="BD33" s="9"/>
      <c r="BE33" s="9"/>
      <c r="BF33" s="9"/>
      <c r="BJ33" s="9"/>
    </row>
    <row r="34" spans="1:62">
      <c r="A34" s="255" t="s">
        <v>534</v>
      </c>
      <c r="B34" s="256">
        <v>1</v>
      </c>
      <c r="C34" s="274" t="s">
        <v>536</v>
      </c>
      <c r="D34" s="258" t="s">
        <v>466</v>
      </c>
      <c r="E34" s="275" t="s">
        <v>253</v>
      </c>
      <c r="F34" s="276">
        <f>SUM(I34+M34+Q34+U34+Y34+AC34+AG34+AK34+AO34+AS34+AW34)</f>
        <v>1206.7348484848487</v>
      </c>
      <c r="G34" s="261">
        <v>2000</v>
      </c>
      <c r="H34" s="262">
        <f>2014-G34</f>
        <v>14</v>
      </c>
      <c r="I34" s="263">
        <v>1098.1634199134201</v>
      </c>
      <c r="J34" s="264">
        <v>7</v>
      </c>
      <c r="K34" s="265">
        <v>1</v>
      </c>
      <c r="L34" s="265">
        <v>17</v>
      </c>
      <c r="M34" s="249">
        <f>SUM(K34*10+L34)/J34*10</f>
        <v>38.571428571428569</v>
      </c>
      <c r="N34" s="264">
        <v>6</v>
      </c>
      <c r="O34" s="265">
        <v>2</v>
      </c>
      <c r="P34" s="265">
        <v>22</v>
      </c>
      <c r="Q34" s="249">
        <f>SUM(O34*10+P34)/N34*10</f>
        <v>70</v>
      </c>
      <c r="R34" s="264">
        <v>1</v>
      </c>
      <c r="S34" s="265"/>
      <c r="T34" s="265"/>
      <c r="U34" s="249">
        <f>SUM(S34*10+T34)/R34*10</f>
        <v>0</v>
      </c>
      <c r="V34" s="264">
        <v>1</v>
      </c>
      <c r="W34" s="265"/>
      <c r="X34" s="265"/>
      <c r="Y34" s="249">
        <f>SUM(W34*10+X34)/V34*10</f>
        <v>0</v>
      </c>
      <c r="Z34" s="264">
        <v>1</v>
      </c>
      <c r="AA34" s="265"/>
      <c r="AB34" s="265"/>
      <c r="AC34" s="249">
        <f>SUM(AA34*10+AB34)/Z34*10</f>
        <v>0</v>
      </c>
      <c r="AD34" s="264">
        <v>1</v>
      </c>
      <c r="AE34" s="265"/>
      <c r="AF34" s="265"/>
      <c r="AG34" s="249">
        <f>SUM(AE34*10+AF34)/AD34*10</f>
        <v>0</v>
      </c>
      <c r="AH34" s="264">
        <v>1</v>
      </c>
      <c r="AI34" s="265"/>
      <c r="AJ34" s="265"/>
      <c r="AK34" s="249">
        <f>SUM(AI34*10+AJ34)/AH34*10</f>
        <v>0</v>
      </c>
      <c r="AL34" s="264">
        <v>1</v>
      </c>
      <c r="AM34" s="265"/>
      <c r="AN34" s="265"/>
      <c r="AO34" s="249">
        <f>SUM(AM34*10+AN34)/AL34*10</f>
        <v>0</v>
      </c>
      <c r="AP34" s="264">
        <v>1</v>
      </c>
      <c r="AQ34" s="265"/>
      <c r="AR34" s="265"/>
      <c r="AS34" s="249">
        <f>SUM(AQ34*10+AR34)/AP34*10</f>
        <v>0</v>
      </c>
      <c r="AT34" s="264">
        <v>1</v>
      </c>
      <c r="AU34" s="265"/>
      <c r="AV34" s="265"/>
      <c r="AW34" s="249">
        <f>SUM(AU34*10+AV34)/AT34*10</f>
        <v>0</v>
      </c>
      <c r="AX34" s="266">
        <f>IF(F34&lt;250,0,IF(F34&lt;500,250,IF(F34&lt;750,"500",IF(F34&lt;1000,750,IF(F34&lt;1500,1000,IF(F34&lt;2000,1500,IF(F34&lt;2500,2000,IF(F34&lt;3000,2500,3000))))))))</f>
        <v>1000</v>
      </c>
      <c r="AY34" s="267">
        <v>1000</v>
      </c>
      <c r="AZ34" s="268">
        <f>AX34-AY34</f>
        <v>0</v>
      </c>
      <c r="BA34" s="256" t="str">
        <f>IF(AZ34=0,"geen actie",CONCATENATE("diploma uitschrijven: ",AX34," punten"))</f>
        <v>geen actie</v>
      </c>
      <c r="BB34" s="9"/>
      <c r="BC34" s="9"/>
      <c r="BD34" s="9"/>
      <c r="BE34" s="9"/>
      <c r="BF34" s="9"/>
      <c r="BJ34" s="9"/>
    </row>
    <row r="35" spans="1:62">
      <c r="A35" s="255" t="s">
        <v>534</v>
      </c>
      <c r="B35" s="256">
        <v>1</v>
      </c>
      <c r="C35" s="274" t="s">
        <v>482</v>
      </c>
      <c r="D35" s="270">
        <v>113214</v>
      </c>
      <c r="E35" s="272" t="s">
        <v>605</v>
      </c>
      <c r="F35" s="260">
        <f>SUM(I35+M35+Q35+U35+Y35+AC35+AG35+AK35+AO35+AS35+AW35)</f>
        <v>1940.0595238095236</v>
      </c>
      <c r="G35" s="261">
        <v>1999</v>
      </c>
      <c r="H35" s="262">
        <f>2014-G35</f>
        <v>15</v>
      </c>
      <c r="I35" s="263">
        <v>1859.2261904761904</v>
      </c>
      <c r="J35" s="264">
        <v>8</v>
      </c>
      <c r="K35" s="265">
        <v>0</v>
      </c>
      <c r="L35" s="270">
        <v>10</v>
      </c>
      <c r="M35" s="249">
        <f>SUM(K35*10+L35)/J35*10</f>
        <v>12.5</v>
      </c>
      <c r="N35" s="264">
        <v>6</v>
      </c>
      <c r="O35" s="265">
        <v>2</v>
      </c>
      <c r="P35" s="270">
        <v>21</v>
      </c>
      <c r="Q35" s="249">
        <f>SUM(O35*10+P35)/N35*10</f>
        <v>68.333333333333329</v>
      </c>
      <c r="R35" s="264">
        <v>1</v>
      </c>
      <c r="S35" s="265"/>
      <c r="T35" s="270"/>
      <c r="U35" s="249">
        <f>SUM(S35*10+T35)/R35*10</f>
        <v>0</v>
      </c>
      <c r="V35" s="264">
        <v>1</v>
      </c>
      <c r="W35" s="265"/>
      <c r="X35" s="270"/>
      <c r="Y35" s="249">
        <f>SUM(W35*10+X35)/V35*10</f>
        <v>0</v>
      </c>
      <c r="Z35" s="264">
        <v>1</v>
      </c>
      <c r="AA35" s="265"/>
      <c r="AB35" s="270"/>
      <c r="AC35" s="249">
        <f>SUM(AA35*10+AB35)/Z35*10</f>
        <v>0</v>
      </c>
      <c r="AD35" s="264">
        <v>1</v>
      </c>
      <c r="AE35" s="265"/>
      <c r="AF35" s="270"/>
      <c r="AG35" s="249">
        <f>SUM(AE35*10+AF35)/AD35*10</f>
        <v>0</v>
      </c>
      <c r="AH35" s="264">
        <v>1</v>
      </c>
      <c r="AI35" s="265"/>
      <c r="AJ35" s="270"/>
      <c r="AK35" s="249">
        <f>SUM(AI35*10+AJ35)/AH35*10</f>
        <v>0</v>
      </c>
      <c r="AL35" s="264">
        <v>1</v>
      </c>
      <c r="AM35" s="265"/>
      <c r="AN35" s="270"/>
      <c r="AO35" s="249">
        <f>SUM(AM35*10+AN35)/AL35*10</f>
        <v>0</v>
      </c>
      <c r="AP35" s="264">
        <v>1</v>
      </c>
      <c r="AQ35" s="265"/>
      <c r="AR35" s="270"/>
      <c r="AS35" s="249">
        <f>SUM(AQ35*10+AR35)/AP35*10</f>
        <v>0</v>
      </c>
      <c r="AT35" s="264">
        <v>1</v>
      </c>
      <c r="AU35" s="265"/>
      <c r="AV35" s="270"/>
      <c r="AW35" s="249">
        <f>SUM(AU35*10+AV35)/AT35*10</f>
        <v>0</v>
      </c>
      <c r="AX35" s="266">
        <f>IF(F35&lt;250,0,IF(F35&lt;500,250,IF(F35&lt;750,"500",IF(F35&lt;1000,750,IF(F35&lt;1500,1000,IF(F35&lt;2000,1500,IF(F35&lt;2500,2000,IF(F35&lt;3000,2500,3000))))))))</f>
        <v>1500</v>
      </c>
      <c r="AY35" s="267">
        <v>1500</v>
      </c>
      <c r="AZ35" s="268">
        <f>AX35-AY35</f>
        <v>0</v>
      </c>
      <c r="BA35" s="256" t="str">
        <f>IF(AZ35=0,"geen actie",CONCATENATE("diploma uitschrijven: ",AX35," punten"))</f>
        <v>geen actie</v>
      </c>
      <c r="BB35" s="9"/>
      <c r="BC35" s="9"/>
      <c r="BD35" s="9"/>
      <c r="BE35" s="9"/>
      <c r="BF35" s="9"/>
      <c r="BJ35" s="9"/>
    </row>
    <row r="36" spans="1:62">
      <c r="A36" s="255" t="s">
        <v>534</v>
      </c>
      <c r="B36" s="287"/>
      <c r="C36" s="269" t="s">
        <v>370</v>
      </c>
      <c r="D36" s="286" t="s">
        <v>514</v>
      </c>
      <c r="E36" s="259" t="s">
        <v>452</v>
      </c>
      <c r="F36" s="260">
        <f>SUM(I36+M36+Q36+U36+Y36+AC36+AG36+AK36+AO36+AS36+AW36)</f>
        <v>376.89285714285711</v>
      </c>
      <c r="G36" s="261">
        <v>1999</v>
      </c>
      <c r="H36" s="262">
        <f>2014-G36</f>
        <v>15</v>
      </c>
      <c r="I36" s="263">
        <v>376.89285714285711</v>
      </c>
      <c r="J36" s="264">
        <v>1</v>
      </c>
      <c r="K36" s="265"/>
      <c r="L36" s="265"/>
      <c r="M36" s="249">
        <f>SUM(K36*10+L36)/J36*10</f>
        <v>0</v>
      </c>
      <c r="N36" s="264">
        <v>1</v>
      </c>
      <c r="O36" s="265"/>
      <c r="P36" s="265"/>
      <c r="Q36" s="249">
        <f>SUM(O36*10+P36)/N36*10</f>
        <v>0</v>
      </c>
      <c r="R36" s="264">
        <v>1</v>
      </c>
      <c r="S36" s="265"/>
      <c r="T36" s="265"/>
      <c r="U36" s="249">
        <f>SUM(S36*10+T36)/R36*10</f>
        <v>0</v>
      </c>
      <c r="V36" s="264">
        <v>1</v>
      </c>
      <c r="W36" s="265"/>
      <c r="X36" s="265"/>
      <c r="Y36" s="249">
        <f>SUM(W36*10+X36)/V36*10</f>
        <v>0</v>
      </c>
      <c r="Z36" s="264">
        <v>1</v>
      </c>
      <c r="AA36" s="265"/>
      <c r="AB36" s="265"/>
      <c r="AC36" s="249">
        <f>SUM(AA36*10+AB36)/Z36*10</f>
        <v>0</v>
      </c>
      <c r="AD36" s="264">
        <v>1</v>
      </c>
      <c r="AE36" s="265"/>
      <c r="AF36" s="265"/>
      <c r="AG36" s="249">
        <f>SUM(AE36*10+AF36)/AD36*10</f>
        <v>0</v>
      </c>
      <c r="AH36" s="264">
        <v>1</v>
      </c>
      <c r="AI36" s="265"/>
      <c r="AJ36" s="265"/>
      <c r="AK36" s="249">
        <f>SUM(AI36*10+AJ36)/AH36*10</f>
        <v>0</v>
      </c>
      <c r="AL36" s="264">
        <v>1</v>
      </c>
      <c r="AM36" s="265"/>
      <c r="AN36" s="265"/>
      <c r="AO36" s="249">
        <f>SUM(AM36*10+AN36)/AL36*10</f>
        <v>0</v>
      </c>
      <c r="AP36" s="264">
        <v>1</v>
      </c>
      <c r="AQ36" s="265"/>
      <c r="AR36" s="265"/>
      <c r="AS36" s="249">
        <f>SUM(AQ36*10+AR36)/AP36*10</f>
        <v>0</v>
      </c>
      <c r="AT36" s="264">
        <v>1</v>
      </c>
      <c r="AU36" s="265"/>
      <c r="AV36" s="265"/>
      <c r="AW36" s="249">
        <f>SUM(AU36*10+AV36)/AT36*10</f>
        <v>0</v>
      </c>
      <c r="AX36" s="266">
        <f>IF(F36&lt;250,0,IF(F36&lt;500,250,IF(F36&lt;750,"500",IF(F36&lt;1000,750,IF(F36&lt;1500,1000,IF(F36&lt;2000,1500,IF(F36&lt;2500,2000,IF(F36&lt;3000,2500,3000))))))))</f>
        <v>250</v>
      </c>
      <c r="AY36" s="267">
        <v>250</v>
      </c>
      <c r="AZ36" s="268">
        <f>AX36-AY36</f>
        <v>0</v>
      </c>
      <c r="BA36" s="256" t="str">
        <f>IF(AZ36=0,"geen actie",CONCATENATE("diploma uitschrijven: ",AX36," punten"))</f>
        <v>geen actie</v>
      </c>
      <c r="BB36" s="9"/>
      <c r="BC36" s="9"/>
      <c r="BD36" s="9"/>
      <c r="BE36" s="9"/>
      <c r="BF36" s="9"/>
      <c r="BJ36" s="9"/>
    </row>
    <row r="37" spans="1:62">
      <c r="A37" s="255"/>
      <c r="B37" s="287"/>
      <c r="C37" s="284" t="s">
        <v>733</v>
      </c>
      <c r="D37" s="258" t="s">
        <v>14</v>
      </c>
      <c r="E37" s="259" t="s">
        <v>172</v>
      </c>
      <c r="F37" s="260">
        <f>SUM(I37+M37+Q37+U37+Y37+AC37+AG37+AK37+AO37+AS37+AW37)</f>
        <v>1835.4444444444443</v>
      </c>
      <c r="G37" s="259">
        <v>2000</v>
      </c>
      <c r="H37" s="262">
        <f>2014-G37</f>
        <v>14</v>
      </c>
      <c r="I37" s="263">
        <v>1835.4444444444443</v>
      </c>
      <c r="J37" s="264">
        <v>1</v>
      </c>
      <c r="K37" s="265"/>
      <c r="L37" s="270"/>
      <c r="M37" s="249">
        <f>SUM(K37*10+L37)/J37*10</f>
        <v>0</v>
      </c>
      <c r="N37" s="264">
        <v>1</v>
      </c>
      <c r="O37" s="265"/>
      <c r="P37" s="270"/>
      <c r="Q37" s="249">
        <f>SUM(O37*10+P37)/N37*10</f>
        <v>0</v>
      </c>
      <c r="R37" s="264">
        <v>1</v>
      </c>
      <c r="S37" s="265"/>
      <c r="T37" s="270"/>
      <c r="U37" s="249">
        <f>SUM(S37*10+T37)/R37*10</f>
        <v>0</v>
      </c>
      <c r="V37" s="264">
        <v>1</v>
      </c>
      <c r="W37" s="265"/>
      <c r="X37" s="270"/>
      <c r="Y37" s="249">
        <f>SUM(W37*10+X37)/V37*10</f>
        <v>0</v>
      </c>
      <c r="Z37" s="264">
        <v>1</v>
      </c>
      <c r="AA37" s="265"/>
      <c r="AB37" s="270"/>
      <c r="AC37" s="249">
        <f>SUM(AA37*10+AB37)/Z37*10</f>
        <v>0</v>
      </c>
      <c r="AD37" s="264">
        <v>1</v>
      </c>
      <c r="AE37" s="265"/>
      <c r="AF37" s="270"/>
      <c r="AG37" s="249">
        <f>SUM(AE37*10+AF37)/AD37*10</f>
        <v>0</v>
      </c>
      <c r="AH37" s="264">
        <v>1</v>
      </c>
      <c r="AI37" s="265"/>
      <c r="AJ37" s="270"/>
      <c r="AK37" s="249">
        <f>SUM(AI37*10+AJ37)/AH37*10</f>
        <v>0</v>
      </c>
      <c r="AL37" s="264">
        <v>1</v>
      </c>
      <c r="AM37" s="265"/>
      <c r="AN37" s="270"/>
      <c r="AO37" s="249">
        <f>SUM(AM37*10+AN37)/AL37*10</f>
        <v>0</v>
      </c>
      <c r="AP37" s="264">
        <v>1</v>
      </c>
      <c r="AQ37" s="265"/>
      <c r="AR37" s="270"/>
      <c r="AS37" s="249">
        <f>SUM(AQ37*10+AR37)/AP37*10</f>
        <v>0</v>
      </c>
      <c r="AT37" s="264">
        <v>1</v>
      </c>
      <c r="AU37" s="265"/>
      <c r="AV37" s="270"/>
      <c r="AW37" s="249">
        <f>SUM(AU37*10+AV37)/AT37*10</f>
        <v>0</v>
      </c>
      <c r="AX37" s="266">
        <f>IF(F37&lt;250,0,IF(F37&lt;500,250,IF(F37&lt;750,"500",IF(F37&lt;1000,750,IF(F37&lt;1500,1000,IF(F37&lt;2000,1500,IF(F37&lt;2500,2000,IF(F37&lt;3000,2500,3000))))))))</f>
        <v>1500</v>
      </c>
      <c r="AY37" s="267">
        <v>1500</v>
      </c>
      <c r="AZ37" s="268">
        <f>AX37-AY37</f>
        <v>0</v>
      </c>
      <c r="BA37" s="256" t="str">
        <f>IF(AZ37=0,"geen actie",CONCATENATE("diploma uitschrijven: ",AX37," punten"))</f>
        <v>geen actie</v>
      </c>
      <c r="BB37" s="9"/>
      <c r="BC37" s="9"/>
      <c r="BD37" s="9"/>
      <c r="BE37" s="9"/>
      <c r="BF37" s="9"/>
      <c r="BJ37" s="9"/>
    </row>
    <row r="38" spans="1:62">
      <c r="A38" s="255" t="s">
        <v>380</v>
      </c>
      <c r="B38" s="256">
        <v>1</v>
      </c>
      <c r="C38" s="269" t="s">
        <v>97</v>
      </c>
      <c r="D38" s="258"/>
      <c r="E38" s="259" t="s">
        <v>98</v>
      </c>
      <c r="F38" s="260">
        <f>SUM(I38+M38+Q38+U38+Y38+AC38+AG38+AK38+AO38+AS38+AW38)</f>
        <v>11.666666666666668</v>
      </c>
      <c r="G38" s="261">
        <v>2001</v>
      </c>
      <c r="H38" s="262">
        <f>2014-G38</f>
        <v>13</v>
      </c>
      <c r="I38" s="263"/>
      <c r="J38" s="264">
        <v>1</v>
      </c>
      <c r="K38" s="265"/>
      <c r="L38" s="265"/>
      <c r="M38" s="249">
        <f>SUM(K38*10+L38)/J38*10</f>
        <v>0</v>
      </c>
      <c r="N38" s="264">
        <v>6</v>
      </c>
      <c r="O38" s="265">
        <v>0</v>
      </c>
      <c r="P38" s="265">
        <v>7</v>
      </c>
      <c r="Q38" s="249">
        <f>SUM(O38*10+P38)/N38*10</f>
        <v>11.666666666666668</v>
      </c>
      <c r="R38" s="264"/>
      <c r="S38" s="265"/>
      <c r="T38" s="265"/>
      <c r="U38" s="249"/>
      <c r="V38" s="264"/>
      <c r="W38" s="265"/>
      <c r="X38" s="265"/>
      <c r="Y38" s="249"/>
      <c r="Z38" s="264"/>
      <c r="AA38" s="265"/>
      <c r="AB38" s="265"/>
      <c r="AC38" s="249"/>
      <c r="AD38" s="264"/>
      <c r="AE38" s="265"/>
      <c r="AF38" s="265"/>
      <c r="AG38" s="249"/>
      <c r="AH38" s="264"/>
      <c r="AI38" s="265"/>
      <c r="AJ38" s="265"/>
      <c r="AK38" s="249"/>
      <c r="AL38" s="264"/>
      <c r="AM38" s="265"/>
      <c r="AN38" s="265"/>
      <c r="AO38" s="249"/>
      <c r="AP38" s="264"/>
      <c r="AQ38" s="265"/>
      <c r="AR38" s="265"/>
      <c r="AS38" s="249"/>
      <c r="AT38" s="264"/>
      <c r="AU38" s="265"/>
      <c r="AV38" s="265"/>
      <c r="AW38" s="249"/>
      <c r="AX38" s="266">
        <f>IF(F38&lt;250,0,IF(F38&lt;500,250,IF(F38&lt;750,"500",IF(F38&lt;1000,750,IF(F38&lt;1500,1000,IF(F38&lt;2000,1500,IF(F38&lt;2500,2000,IF(F38&lt;3000,2500,3000))))))))</f>
        <v>0</v>
      </c>
      <c r="AY38" s="267">
        <v>0</v>
      </c>
      <c r="AZ38" s="268">
        <f>AX38-AY38</f>
        <v>0</v>
      </c>
      <c r="BA38" s="256" t="str">
        <f>IF(AZ38=0,"geen actie",CONCATENATE("diploma uitschrijven: ",AX38," punten"))</f>
        <v>geen actie</v>
      </c>
      <c r="BB38" s="9"/>
      <c r="BC38" s="9"/>
      <c r="BD38" s="9"/>
      <c r="BE38" s="9"/>
      <c r="BF38" s="9"/>
      <c r="BJ38" s="9"/>
    </row>
    <row r="39" spans="1:62">
      <c r="A39" s="255"/>
      <c r="B39" s="287"/>
      <c r="C39" s="257" t="s">
        <v>242</v>
      </c>
      <c r="D39" s="258" t="s">
        <v>699</v>
      </c>
      <c r="E39" s="259" t="s">
        <v>325</v>
      </c>
      <c r="F39" s="260">
        <f>SUM(I39+M39+Q39+U39+Y39+AC39+AG39+AK39+AO39+AS39+AW39)</f>
        <v>150</v>
      </c>
      <c r="G39" s="261">
        <v>1999</v>
      </c>
      <c r="H39" s="262">
        <f>2014-G39</f>
        <v>15</v>
      </c>
      <c r="I39" s="263">
        <v>150</v>
      </c>
      <c r="J39" s="264">
        <v>1</v>
      </c>
      <c r="K39" s="265"/>
      <c r="L39" s="265"/>
      <c r="M39" s="249">
        <f>SUM(K39*10+L39)/J39*10</f>
        <v>0</v>
      </c>
      <c r="N39" s="264">
        <v>1</v>
      </c>
      <c r="O39" s="265"/>
      <c r="P39" s="265"/>
      <c r="Q39" s="249">
        <f>SUM(O39*10+P39)/N39*10</f>
        <v>0</v>
      </c>
      <c r="R39" s="264">
        <v>1</v>
      </c>
      <c r="S39" s="265"/>
      <c r="T39" s="265"/>
      <c r="U39" s="249">
        <f>SUM(S39*10+T39)/R39*10</f>
        <v>0</v>
      </c>
      <c r="V39" s="264">
        <v>1</v>
      </c>
      <c r="W39" s="265"/>
      <c r="X39" s="265"/>
      <c r="Y39" s="249">
        <f>SUM(W39*10+X39)/V39*10</f>
        <v>0</v>
      </c>
      <c r="Z39" s="264">
        <v>1</v>
      </c>
      <c r="AA39" s="265"/>
      <c r="AB39" s="265"/>
      <c r="AC39" s="249">
        <f>SUM(AA39*10+AB39)/Z39*10</f>
        <v>0</v>
      </c>
      <c r="AD39" s="264">
        <v>1</v>
      </c>
      <c r="AE39" s="265"/>
      <c r="AF39" s="265"/>
      <c r="AG39" s="249">
        <f>SUM(AE39*10+AF39)/AD39*10</f>
        <v>0</v>
      </c>
      <c r="AH39" s="264">
        <v>1</v>
      </c>
      <c r="AI39" s="265"/>
      <c r="AJ39" s="265"/>
      <c r="AK39" s="249">
        <f>SUM(AI39*10+AJ39)/AH39*10</f>
        <v>0</v>
      </c>
      <c r="AL39" s="264">
        <v>1</v>
      </c>
      <c r="AM39" s="265"/>
      <c r="AN39" s="265"/>
      <c r="AO39" s="249">
        <f>SUM(AM39*10+AN39)/AL39*10</f>
        <v>0</v>
      </c>
      <c r="AP39" s="264">
        <v>1</v>
      </c>
      <c r="AQ39" s="265"/>
      <c r="AR39" s="265"/>
      <c r="AS39" s="249">
        <f>SUM(AQ39*10+AR39)/AP39*10</f>
        <v>0</v>
      </c>
      <c r="AT39" s="264">
        <v>1</v>
      </c>
      <c r="AU39" s="265"/>
      <c r="AV39" s="265"/>
      <c r="AW39" s="249">
        <f>SUM(AU39*10+AV39)/AT39*10</f>
        <v>0</v>
      </c>
      <c r="AX39" s="266">
        <f>IF(F39&lt;250,0,IF(F39&lt;500,250,IF(F39&lt;750,"500",IF(F39&lt;1000,750,IF(F39&lt;1500,1000,IF(F39&lt;2000,1500,IF(F39&lt;2500,2000,IF(F39&lt;3000,2500,3000))))))))</f>
        <v>0</v>
      </c>
      <c r="AY39" s="267">
        <v>0</v>
      </c>
      <c r="AZ39" s="268">
        <f>AX39-AY39</f>
        <v>0</v>
      </c>
      <c r="BA39" s="256" t="str">
        <f>IF(AZ39=0,"geen actie",CONCATENATE("diploma uitschrijven: ",AX39," punten"))</f>
        <v>geen actie</v>
      </c>
      <c r="BB39" s="9"/>
      <c r="BC39" s="9"/>
      <c r="BD39" s="9"/>
      <c r="BE39" s="9"/>
      <c r="BF39" s="9"/>
      <c r="BJ39" s="9"/>
    </row>
    <row r="40" spans="1:62">
      <c r="A40" s="278"/>
      <c r="B40" s="287"/>
      <c r="C40" s="257" t="s">
        <v>19</v>
      </c>
      <c r="D40" s="280">
        <v>114718</v>
      </c>
      <c r="E40" s="288" t="s">
        <v>210</v>
      </c>
      <c r="F40" s="276">
        <f>SUM(I40+M40+Q40+U40+Y40+AC40+AG40+AK40+AO40+AS40+AW40)</f>
        <v>60</v>
      </c>
      <c r="G40" s="256">
        <v>2002</v>
      </c>
      <c r="H40" s="262">
        <f>2014-G40</f>
        <v>12</v>
      </c>
      <c r="I40" s="263">
        <v>60</v>
      </c>
      <c r="J40" s="264">
        <v>1</v>
      </c>
      <c r="K40" s="265"/>
      <c r="L40" s="265"/>
      <c r="M40" s="249">
        <f>SUM(K40*10+L40)/J40*10</f>
        <v>0</v>
      </c>
      <c r="N40" s="264">
        <v>1</v>
      </c>
      <c r="O40" s="265"/>
      <c r="P40" s="265"/>
      <c r="Q40" s="249">
        <f>SUM(O40*10+P40)/N40*10</f>
        <v>0</v>
      </c>
      <c r="R40" s="264">
        <v>1</v>
      </c>
      <c r="S40" s="265"/>
      <c r="T40" s="265"/>
      <c r="U40" s="249">
        <f>SUM(S40*10+T40)/R40*10</f>
        <v>0</v>
      </c>
      <c r="V40" s="264">
        <v>1</v>
      </c>
      <c r="W40" s="265"/>
      <c r="X40" s="265"/>
      <c r="Y40" s="249">
        <f>SUM(W40*10+X40)/V40*10</f>
        <v>0</v>
      </c>
      <c r="Z40" s="264">
        <v>1</v>
      </c>
      <c r="AA40" s="265"/>
      <c r="AB40" s="265"/>
      <c r="AC40" s="249">
        <f>SUM(AA40*10+AB40)/Z40*10</f>
        <v>0</v>
      </c>
      <c r="AD40" s="264">
        <v>1</v>
      </c>
      <c r="AE40" s="265"/>
      <c r="AF40" s="265"/>
      <c r="AG40" s="249">
        <f>SUM(AE40*10+AF40)/AD40*10</f>
        <v>0</v>
      </c>
      <c r="AH40" s="264">
        <v>1</v>
      </c>
      <c r="AI40" s="265"/>
      <c r="AJ40" s="265"/>
      <c r="AK40" s="249">
        <f>SUM(AI40*10+AJ40)/AH40*10</f>
        <v>0</v>
      </c>
      <c r="AL40" s="264">
        <v>1</v>
      </c>
      <c r="AM40" s="265"/>
      <c r="AN40" s="265"/>
      <c r="AO40" s="249">
        <f>SUM(AM40*10+AN40)/AL40*10</f>
        <v>0</v>
      </c>
      <c r="AP40" s="264">
        <v>1</v>
      </c>
      <c r="AQ40" s="265"/>
      <c r="AR40" s="265"/>
      <c r="AS40" s="249">
        <f>SUM(AQ40*10+AR40)/AP40*10</f>
        <v>0</v>
      </c>
      <c r="AT40" s="264">
        <v>1</v>
      </c>
      <c r="AU40" s="265"/>
      <c r="AV40" s="265"/>
      <c r="AW40" s="249">
        <f>SUM(AU40*10+AV40)/AT40*10</f>
        <v>0</v>
      </c>
      <c r="AX40" s="266">
        <f>IF(F40&lt;250,0,IF(F40&lt;500,250,IF(F40&lt;750,"500",IF(F40&lt;1000,750,IF(F40&lt;1500,1000,IF(F40&lt;2000,1500,IF(F40&lt;2500,2000,IF(F40&lt;3000,2500,3000))))))))</f>
        <v>0</v>
      </c>
      <c r="AY40" s="267">
        <v>0</v>
      </c>
      <c r="AZ40" s="268">
        <f>AX40-AY40</f>
        <v>0</v>
      </c>
      <c r="BA40" s="256" t="str">
        <f>IF(AZ40=0,"geen actie",CONCATENATE("diploma uitschrijven: ",AX40," punten"))</f>
        <v>geen actie</v>
      </c>
      <c r="BC40" s="9"/>
      <c r="BD40" s="9"/>
      <c r="BE40" s="9"/>
      <c r="BF40" s="9"/>
      <c r="BJ40" s="9"/>
    </row>
    <row r="41" spans="1:62">
      <c r="A41" s="255"/>
      <c r="B41" s="287"/>
      <c r="C41" s="257" t="s">
        <v>78</v>
      </c>
      <c r="D41" s="258"/>
      <c r="E41" s="259" t="s">
        <v>13</v>
      </c>
      <c r="F41" s="260">
        <f>SUM(I41+M41+Q41+U41+Y41+AC41+AG41+AK41+AO41+AS41+AW41)</f>
        <v>292.52777777777777</v>
      </c>
      <c r="G41" s="261">
        <v>2000</v>
      </c>
      <c r="H41" s="262">
        <f>2014-G41</f>
        <v>14</v>
      </c>
      <c r="I41" s="263">
        <v>292.52777777777777</v>
      </c>
      <c r="J41" s="264">
        <v>1</v>
      </c>
      <c r="K41" s="265"/>
      <c r="L41" s="265"/>
      <c r="M41" s="249">
        <f>SUM(K41*10+L41)/J41*10</f>
        <v>0</v>
      </c>
      <c r="N41" s="264">
        <v>1</v>
      </c>
      <c r="O41" s="265"/>
      <c r="P41" s="265"/>
      <c r="Q41" s="249">
        <f>SUM(O41*10+P41)/N41*10</f>
        <v>0</v>
      </c>
      <c r="R41" s="264">
        <v>1</v>
      </c>
      <c r="S41" s="265"/>
      <c r="T41" s="265"/>
      <c r="U41" s="249">
        <f>SUM(S41*10+T41)/R41*10</f>
        <v>0</v>
      </c>
      <c r="V41" s="264">
        <v>1</v>
      </c>
      <c r="W41" s="265"/>
      <c r="X41" s="265"/>
      <c r="Y41" s="249">
        <f>SUM(W41*10+X41)/V41*10</f>
        <v>0</v>
      </c>
      <c r="Z41" s="264">
        <v>1</v>
      </c>
      <c r="AA41" s="265"/>
      <c r="AB41" s="265"/>
      <c r="AC41" s="249">
        <f>SUM(AA41*10+AB41)/Z41*10</f>
        <v>0</v>
      </c>
      <c r="AD41" s="264">
        <v>1</v>
      </c>
      <c r="AE41" s="265"/>
      <c r="AF41" s="265"/>
      <c r="AG41" s="249">
        <f>SUM(AE41*10+AF41)/AD41*10</f>
        <v>0</v>
      </c>
      <c r="AH41" s="264">
        <v>1</v>
      </c>
      <c r="AI41" s="265"/>
      <c r="AJ41" s="265"/>
      <c r="AK41" s="249">
        <f>SUM(AI41*10+AJ41)/AH41*10</f>
        <v>0</v>
      </c>
      <c r="AL41" s="264">
        <v>1</v>
      </c>
      <c r="AM41" s="265"/>
      <c r="AN41" s="265"/>
      <c r="AO41" s="249">
        <f>SUM(AM41*10+AN41)/AL41*10</f>
        <v>0</v>
      </c>
      <c r="AP41" s="264">
        <v>1</v>
      </c>
      <c r="AQ41" s="265"/>
      <c r="AR41" s="265"/>
      <c r="AS41" s="249">
        <f>SUM(AQ41*10+AR41)/AP41*10</f>
        <v>0</v>
      </c>
      <c r="AT41" s="264">
        <v>1</v>
      </c>
      <c r="AU41" s="265"/>
      <c r="AV41" s="265"/>
      <c r="AW41" s="249">
        <f>SUM(AU41*10+AV41)/AT41*10</f>
        <v>0</v>
      </c>
      <c r="AX41" s="266">
        <f>IF(F41&lt;250,0,IF(F41&lt;500,250,IF(F41&lt;750,"500",IF(F41&lt;1000,750,IF(F41&lt;1500,1000,IF(F41&lt;2000,1500,IF(F41&lt;2500,2000,IF(F41&lt;3000,2500,3000))))))))</f>
        <v>250</v>
      </c>
      <c r="AY41" s="267">
        <v>250</v>
      </c>
      <c r="AZ41" s="268">
        <f>AX41-AY41</f>
        <v>0</v>
      </c>
      <c r="BA41" s="256" t="str">
        <f>IF(AZ41=0,"geen actie",CONCATENATE("diploma uitschrijven: ",AX41," punten"))</f>
        <v>geen actie</v>
      </c>
      <c r="BB41" s="9"/>
      <c r="BC41" s="9"/>
      <c r="BD41" s="9"/>
      <c r="BE41" s="9"/>
      <c r="BF41" s="9"/>
      <c r="BJ41" s="9"/>
    </row>
    <row r="42" spans="1:62">
      <c r="A42" s="255" t="s">
        <v>534</v>
      </c>
      <c r="B42" s="256"/>
      <c r="C42" s="269" t="s">
        <v>442</v>
      </c>
      <c r="D42" s="268">
        <v>113217</v>
      </c>
      <c r="E42" s="289" t="s">
        <v>605</v>
      </c>
      <c r="F42" s="260">
        <f>SUM(I42+M42+Q42+U42+Y42+AC42+AG42+AK42+AO42+AS42+AW42)</f>
        <v>3655.7637085137085</v>
      </c>
      <c r="G42" s="273">
        <v>1998</v>
      </c>
      <c r="H42" s="262">
        <f>2014-G42</f>
        <v>16</v>
      </c>
      <c r="I42" s="263">
        <v>3573.5414862914863</v>
      </c>
      <c r="J42" s="264">
        <v>9</v>
      </c>
      <c r="K42" s="265">
        <v>4</v>
      </c>
      <c r="L42" s="265">
        <v>34</v>
      </c>
      <c r="M42" s="249">
        <f>SUM(K42*10+L42)/J42*10</f>
        <v>82.222222222222214</v>
      </c>
      <c r="N42" s="264">
        <v>1</v>
      </c>
      <c r="O42" s="265"/>
      <c r="P42" s="265"/>
      <c r="Q42" s="249">
        <f>SUM(O42*10+P42)/N42*10</f>
        <v>0</v>
      </c>
      <c r="R42" s="264">
        <v>1</v>
      </c>
      <c r="S42" s="265"/>
      <c r="T42" s="270"/>
      <c r="U42" s="249">
        <f>SUM(S42*10+T42)/R42*10</f>
        <v>0</v>
      </c>
      <c r="V42" s="264">
        <v>1</v>
      </c>
      <c r="W42" s="265"/>
      <c r="X42" s="270"/>
      <c r="Y42" s="249">
        <f>SUM(W42*10+X42)/V42*10</f>
        <v>0</v>
      </c>
      <c r="Z42" s="264">
        <v>1</v>
      </c>
      <c r="AA42" s="265"/>
      <c r="AB42" s="270"/>
      <c r="AC42" s="249">
        <f>SUM(AA42*10+AB42)/Z42*10</f>
        <v>0</v>
      </c>
      <c r="AD42" s="264">
        <v>1</v>
      </c>
      <c r="AE42" s="265"/>
      <c r="AF42" s="270"/>
      <c r="AG42" s="249">
        <f>SUM(AE42*10+AF42)/AD42*10</f>
        <v>0</v>
      </c>
      <c r="AH42" s="264">
        <v>1</v>
      </c>
      <c r="AI42" s="265"/>
      <c r="AJ42" s="270"/>
      <c r="AK42" s="249">
        <f>SUM(AI42*10+AJ42)/AH42*10</f>
        <v>0</v>
      </c>
      <c r="AL42" s="264">
        <v>1</v>
      </c>
      <c r="AM42" s="265"/>
      <c r="AN42" s="270"/>
      <c r="AO42" s="249">
        <f>SUM(AM42*10+AN42)/AL42*10</f>
        <v>0</v>
      </c>
      <c r="AP42" s="264">
        <v>1</v>
      </c>
      <c r="AQ42" s="265"/>
      <c r="AR42" s="270"/>
      <c r="AS42" s="249">
        <f>SUM(AQ42*10+AR42)/AP42*10</f>
        <v>0</v>
      </c>
      <c r="AT42" s="264">
        <v>1</v>
      </c>
      <c r="AU42" s="265"/>
      <c r="AV42" s="270"/>
      <c r="AW42" s="249">
        <f>SUM(AU42*10+AV42)/AT42*10</f>
        <v>0</v>
      </c>
      <c r="AX42" s="266">
        <f>IF(F42&lt;250,0,IF(F42&lt;500,250,IF(F42&lt;750,"500",IF(F42&lt;1000,750,IF(F42&lt;1500,1000,IF(F42&lt;2000,1500,IF(F42&lt;2500,2000,IF(F42&lt;3000,2500,3000))))))))</f>
        <v>3000</v>
      </c>
      <c r="AY42" s="267">
        <v>3000</v>
      </c>
      <c r="AZ42" s="268">
        <f>AX42-AY42</f>
        <v>0</v>
      </c>
      <c r="BA42" s="256" t="str">
        <f>IF(AZ42=0,"geen actie",CONCATENATE("diploma uitschrijven: ",AX42," punten"))</f>
        <v>geen actie</v>
      </c>
      <c r="BB42" s="9"/>
      <c r="BC42" s="9"/>
      <c r="BD42" s="9"/>
      <c r="BE42" s="9"/>
      <c r="BF42" s="9"/>
      <c r="BJ42" s="9"/>
    </row>
    <row r="43" spans="1:62">
      <c r="A43" s="255"/>
      <c r="B43" s="287"/>
      <c r="C43" s="284" t="s">
        <v>206</v>
      </c>
      <c r="D43" s="271" t="s">
        <v>334</v>
      </c>
      <c r="E43" s="272" t="s">
        <v>673</v>
      </c>
      <c r="F43" s="260">
        <f>SUM(I43+M43+Q43+U43+Y43+AC43+AG43+AK43+AO43+AS43+AW43)</f>
        <v>1078.8809523809523</v>
      </c>
      <c r="G43" s="273">
        <v>2000</v>
      </c>
      <c r="H43" s="262">
        <f>2014-G43</f>
        <v>14</v>
      </c>
      <c r="I43" s="263">
        <v>1078.8809523809523</v>
      </c>
      <c r="J43" s="264">
        <v>1</v>
      </c>
      <c r="K43" s="265"/>
      <c r="L43" s="265"/>
      <c r="M43" s="249">
        <f>SUM(K43*10+L43)/J43*10</f>
        <v>0</v>
      </c>
      <c r="N43" s="264">
        <v>1</v>
      </c>
      <c r="O43" s="265"/>
      <c r="P43" s="265"/>
      <c r="Q43" s="249">
        <f>SUM(O43*10+P43)/N43*10</f>
        <v>0</v>
      </c>
      <c r="R43" s="264">
        <v>1</v>
      </c>
      <c r="S43" s="265"/>
      <c r="T43" s="265"/>
      <c r="U43" s="249">
        <f>SUM(S43*10+T43)/R43*10</f>
        <v>0</v>
      </c>
      <c r="V43" s="264">
        <v>1</v>
      </c>
      <c r="W43" s="265"/>
      <c r="X43" s="265"/>
      <c r="Y43" s="249">
        <f>SUM(W43*10+X43)/V43*10</f>
        <v>0</v>
      </c>
      <c r="Z43" s="264">
        <v>1</v>
      </c>
      <c r="AA43" s="265"/>
      <c r="AB43" s="265"/>
      <c r="AC43" s="249">
        <f>SUM(AA43*10+AB43)/Z43*10</f>
        <v>0</v>
      </c>
      <c r="AD43" s="264">
        <v>1</v>
      </c>
      <c r="AE43" s="265"/>
      <c r="AF43" s="265"/>
      <c r="AG43" s="249">
        <f>SUM(AE43*10+AF43)/AD43*10</f>
        <v>0</v>
      </c>
      <c r="AH43" s="264">
        <v>1</v>
      </c>
      <c r="AI43" s="265"/>
      <c r="AJ43" s="265"/>
      <c r="AK43" s="249">
        <f>SUM(AI43*10+AJ43)/AH43*10</f>
        <v>0</v>
      </c>
      <c r="AL43" s="264">
        <v>1</v>
      </c>
      <c r="AM43" s="265"/>
      <c r="AN43" s="265"/>
      <c r="AO43" s="249">
        <f>SUM(AM43*10+AN43)/AL43*10</f>
        <v>0</v>
      </c>
      <c r="AP43" s="264">
        <v>1</v>
      </c>
      <c r="AQ43" s="265"/>
      <c r="AR43" s="265"/>
      <c r="AS43" s="277">
        <f>SUM(AQ43*10+AR43)/AP43*10</f>
        <v>0</v>
      </c>
      <c r="AT43" s="264">
        <v>1</v>
      </c>
      <c r="AU43" s="265"/>
      <c r="AV43" s="265"/>
      <c r="AW43" s="249">
        <f>SUM(AU43*10+AV43)/AT43*10</f>
        <v>0</v>
      </c>
      <c r="AX43" s="266">
        <f>IF(F43&lt;250,0,IF(F43&lt;500,250,IF(F43&lt;750,"500",IF(F43&lt;1000,750,IF(F43&lt;1500,1000,IF(F43&lt;2000,1500,IF(F43&lt;2500,2000,IF(F43&lt;3000,2500,3000))))))))</f>
        <v>1000</v>
      </c>
      <c r="AY43" s="267">
        <v>1000</v>
      </c>
      <c r="AZ43" s="268">
        <f>AX43-AY43</f>
        <v>0</v>
      </c>
      <c r="BA43" s="256" t="str">
        <f>IF(AZ43=0,"geen actie",CONCATENATE("diploma uitschrijven: ",AX43," punten"))</f>
        <v>geen actie</v>
      </c>
      <c r="BB43" s="9"/>
      <c r="BC43" s="9"/>
      <c r="BD43" s="9"/>
      <c r="BE43" s="9"/>
      <c r="BF43" s="9"/>
      <c r="BJ43" s="9"/>
    </row>
    <row r="44" spans="1:62">
      <c r="A44" s="255"/>
      <c r="B44" s="287"/>
      <c r="C44" s="257" t="s">
        <v>716</v>
      </c>
      <c r="D44" s="270"/>
      <c r="E44" s="259" t="s">
        <v>12</v>
      </c>
      <c r="F44" s="260">
        <f>SUM(I44+M44+Q44+U44+Y44+AC44+AG44+AK44+AO44+AS44+AW44)</f>
        <v>776.28571428571422</v>
      </c>
      <c r="G44" s="261">
        <v>1999</v>
      </c>
      <c r="H44" s="262">
        <f>2014-G44</f>
        <v>15</v>
      </c>
      <c r="I44" s="263">
        <v>776.28571428571422</v>
      </c>
      <c r="J44" s="264">
        <v>1</v>
      </c>
      <c r="K44" s="265"/>
      <c r="L44" s="265"/>
      <c r="M44" s="249">
        <f>SUM(K44*10+L44)/J44*10</f>
        <v>0</v>
      </c>
      <c r="N44" s="264">
        <v>1</v>
      </c>
      <c r="O44" s="265"/>
      <c r="P44" s="265"/>
      <c r="Q44" s="249">
        <f>SUM(O44*10+P44)/N44*10</f>
        <v>0</v>
      </c>
      <c r="R44" s="264">
        <v>1</v>
      </c>
      <c r="S44" s="265"/>
      <c r="T44" s="265"/>
      <c r="U44" s="249">
        <f>SUM(S44*10+T44)/R44*10</f>
        <v>0</v>
      </c>
      <c r="V44" s="264">
        <v>1</v>
      </c>
      <c r="W44" s="265"/>
      <c r="X44" s="265"/>
      <c r="Y44" s="249">
        <f>SUM(W44*10+X44)/V44*10</f>
        <v>0</v>
      </c>
      <c r="Z44" s="264">
        <v>1</v>
      </c>
      <c r="AA44" s="265"/>
      <c r="AB44" s="265"/>
      <c r="AC44" s="249">
        <f>SUM(AA44*10+AB44)/Z44*10</f>
        <v>0</v>
      </c>
      <c r="AD44" s="264">
        <v>1</v>
      </c>
      <c r="AE44" s="265"/>
      <c r="AF44" s="265"/>
      <c r="AG44" s="249">
        <f>SUM(AE44*10+AF44)/AD44*10</f>
        <v>0</v>
      </c>
      <c r="AH44" s="264">
        <v>1</v>
      </c>
      <c r="AI44" s="265"/>
      <c r="AJ44" s="265"/>
      <c r="AK44" s="249">
        <f>SUM(AI44*10+AJ44)/AH44*10</f>
        <v>0</v>
      </c>
      <c r="AL44" s="264">
        <v>1</v>
      </c>
      <c r="AM44" s="265"/>
      <c r="AN44" s="265"/>
      <c r="AO44" s="249">
        <f>SUM(AM44*10+AN44)/AL44*10</f>
        <v>0</v>
      </c>
      <c r="AP44" s="264">
        <v>1</v>
      </c>
      <c r="AQ44" s="265"/>
      <c r="AR44" s="265"/>
      <c r="AS44" s="277">
        <f>SUM(AQ44*10+AR44)/AP44*10</f>
        <v>0</v>
      </c>
      <c r="AT44" s="264">
        <v>1</v>
      </c>
      <c r="AU44" s="265"/>
      <c r="AV44" s="265"/>
      <c r="AW44" s="249">
        <f>SUM(AU44*10+AV44)/AT44*10</f>
        <v>0</v>
      </c>
      <c r="AX44" s="266">
        <f>IF(F44&lt;250,0,IF(F44&lt;500,250,IF(F44&lt;750,"500",IF(F44&lt;1000,750,IF(F44&lt;1500,1000,IF(F44&lt;2000,1500,IF(F44&lt;2500,2000,IF(F44&lt;3000,2500,3000))))))))</f>
        <v>750</v>
      </c>
      <c r="AY44" s="267">
        <v>750</v>
      </c>
      <c r="AZ44" s="268">
        <f>AX44-AY44</f>
        <v>0</v>
      </c>
      <c r="BA44" s="256" t="str">
        <f>IF(AZ44=0,"geen actie",CONCATENATE("diploma uitschrijven: ",AX44," punten"))</f>
        <v>geen actie</v>
      </c>
      <c r="BB44" s="9"/>
      <c r="BC44" s="9"/>
      <c r="BD44" s="9"/>
      <c r="BE44" s="9"/>
      <c r="BF44" s="9"/>
      <c r="BJ44" s="9"/>
    </row>
    <row r="45" spans="1:62">
      <c r="A45" s="293" t="s">
        <v>534</v>
      </c>
      <c r="B45" s="256"/>
      <c r="C45" s="274" t="s">
        <v>274</v>
      </c>
      <c r="D45" s="280"/>
      <c r="E45" s="256" t="s">
        <v>172</v>
      </c>
      <c r="F45" s="260">
        <f>SUM(I45+M45+Q45+U45+Y45+AC45+AG45+AK45+AO45+AS45+AW45)</f>
        <v>567.63125763125765</v>
      </c>
      <c r="G45" s="256">
        <v>2002</v>
      </c>
      <c r="H45" s="262">
        <f>2014-G45</f>
        <v>12</v>
      </c>
      <c r="I45" s="263">
        <v>477.63125763125765</v>
      </c>
      <c r="J45" s="264">
        <v>8</v>
      </c>
      <c r="K45" s="265">
        <v>4</v>
      </c>
      <c r="L45" s="265">
        <v>32</v>
      </c>
      <c r="M45" s="249">
        <f>SUM(K45*10+L45)/J45*10</f>
        <v>90</v>
      </c>
      <c r="N45" s="264">
        <v>1</v>
      </c>
      <c r="O45" s="265"/>
      <c r="P45" s="265"/>
      <c r="Q45" s="249">
        <f>SUM(O45*10+P45)/N45*10</f>
        <v>0</v>
      </c>
      <c r="R45" s="264">
        <v>1</v>
      </c>
      <c r="S45" s="265"/>
      <c r="T45" s="265"/>
      <c r="U45" s="249">
        <f>SUM(S45*10+T45)/R45*10</f>
        <v>0</v>
      </c>
      <c r="V45" s="264">
        <v>1</v>
      </c>
      <c r="W45" s="265"/>
      <c r="X45" s="265"/>
      <c r="Y45" s="249">
        <f>SUM(W45*10+X45)/V45*10</f>
        <v>0</v>
      </c>
      <c r="Z45" s="264">
        <v>1</v>
      </c>
      <c r="AA45" s="265"/>
      <c r="AB45" s="265"/>
      <c r="AC45" s="249">
        <f>SUM(AA45*10+AB45)/Z45*10</f>
        <v>0</v>
      </c>
      <c r="AD45" s="264">
        <v>1</v>
      </c>
      <c r="AE45" s="265"/>
      <c r="AF45" s="265"/>
      <c r="AG45" s="249">
        <f>SUM(AE45*10+AF45)/AD45*10</f>
        <v>0</v>
      </c>
      <c r="AH45" s="264">
        <v>1</v>
      </c>
      <c r="AI45" s="265"/>
      <c r="AJ45" s="265"/>
      <c r="AK45" s="249">
        <f>SUM(AI45*10+AJ45)/AH45*10</f>
        <v>0</v>
      </c>
      <c r="AL45" s="264">
        <v>1</v>
      </c>
      <c r="AM45" s="265"/>
      <c r="AN45" s="265"/>
      <c r="AO45" s="249">
        <f>SUM(AM45*10+AN45)/AL45*10</f>
        <v>0</v>
      </c>
      <c r="AP45" s="264">
        <v>1</v>
      </c>
      <c r="AQ45" s="265"/>
      <c r="AR45" s="265"/>
      <c r="AS45" s="277">
        <f>SUM(AQ45*10+AR45)/AP45*10</f>
        <v>0</v>
      </c>
      <c r="AT45" s="264">
        <v>1</v>
      </c>
      <c r="AU45" s="265"/>
      <c r="AV45" s="265"/>
      <c r="AW45" s="249">
        <f>SUM(AU45*10+AV45)/AT45*10</f>
        <v>0</v>
      </c>
      <c r="AX45" s="266" t="str">
        <f>IF(F45&lt;250,0,IF(F45&lt;500,250,IF(F45&lt;750,"500",IF(F45&lt;1000,750,IF(F45&lt;1500,1000,IF(F45&lt;2000,1500,IF(F45&lt;2500,2000,IF(F45&lt;3000,2500,3000))))))))</f>
        <v>500</v>
      </c>
      <c r="AY45" s="267">
        <v>500</v>
      </c>
      <c r="AZ45" s="268">
        <f>AX45-AY45</f>
        <v>0</v>
      </c>
      <c r="BA45" s="256" t="str">
        <f>IF(AZ45=0,"geen actie",CONCATENATE("diploma uitschrijven: ",AX45," punten"))</f>
        <v>geen actie</v>
      </c>
      <c r="BB45" s="9"/>
      <c r="BC45" s="9"/>
      <c r="BD45" s="9"/>
      <c r="BE45" s="9"/>
      <c r="BF45" s="9"/>
      <c r="BJ45" s="9"/>
    </row>
    <row r="46" spans="1:62">
      <c r="A46" s="278"/>
      <c r="B46" s="287"/>
      <c r="C46" s="294" t="s">
        <v>119</v>
      </c>
      <c r="D46" s="280">
        <v>113925</v>
      </c>
      <c r="E46" s="256" t="s">
        <v>673</v>
      </c>
      <c r="F46" s="276">
        <f>SUM(I46+M46+Q46+U46+Y46+AC46+AG46+AK46+AO46+AS46+AW46)</f>
        <v>668.41666666666663</v>
      </c>
      <c r="G46" s="256">
        <v>2002</v>
      </c>
      <c r="H46" s="262">
        <f>2014-G46</f>
        <v>12</v>
      </c>
      <c r="I46" s="263">
        <v>668.41666666666663</v>
      </c>
      <c r="J46" s="264">
        <v>1</v>
      </c>
      <c r="K46" s="265"/>
      <c r="L46" s="265"/>
      <c r="M46" s="249">
        <f>SUM(K46*10+L46)/J46*10</f>
        <v>0</v>
      </c>
      <c r="N46" s="264">
        <v>1</v>
      </c>
      <c r="O46" s="265"/>
      <c r="P46" s="265"/>
      <c r="Q46" s="249">
        <f>SUM(O46*10+P46)/N46*10</f>
        <v>0</v>
      </c>
      <c r="R46" s="264">
        <v>1</v>
      </c>
      <c r="S46" s="265"/>
      <c r="T46" s="265"/>
      <c r="U46" s="249">
        <f>SUM(S46*10+T46)/R46*10</f>
        <v>0</v>
      </c>
      <c r="V46" s="264">
        <v>1</v>
      </c>
      <c r="W46" s="265"/>
      <c r="X46" s="265"/>
      <c r="Y46" s="249">
        <f>SUM(W46*10+X46)/V46*10</f>
        <v>0</v>
      </c>
      <c r="Z46" s="264">
        <v>1</v>
      </c>
      <c r="AA46" s="265"/>
      <c r="AB46" s="265"/>
      <c r="AC46" s="249">
        <f>SUM(AA46*10+AB46)/Z46*10</f>
        <v>0</v>
      </c>
      <c r="AD46" s="264">
        <v>1</v>
      </c>
      <c r="AE46" s="265"/>
      <c r="AF46" s="265"/>
      <c r="AG46" s="249">
        <f>SUM(AE46*10+AF46)/AD46*10</f>
        <v>0</v>
      </c>
      <c r="AH46" s="264">
        <v>1</v>
      </c>
      <c r="AI46" s="265"/>
      <c r="AJ46" s="265"/>
      <c r="AK46" s="249">
        <f>SUM(AI46*10+AJ46)/AH46*10</f>
        <v>0</v>
      </c>
      <c r="AL46" s="264">
        <v>1</v>
      </c>
      <c r="AM46" s="265"/>
      <c r="AN46" s="265"/>
      <c r="AO46" s="249">
        <f>SUM(AM46*10+AN46)/AL46*10</f>
        <v>0</v>
      </c>
      <c r="AP46" s="264">
        <v>1</v>
      </c>
      <c r="AQ46" s="265"/>
      <c r="AR46" s="265"/>
      <c r="AS46" s="277">
        <f>SUM(AQ46*10+AR46)/AP46*10</f>
        <v>0</v>
      </c>
      <c r="AT46" s="264">
        <v>1</v>
      </c>
      <c r="AU46" s="265"/>
      <c r="AV46" s="265"/>
      <c r="AW46" s="249">
        <f>SUM(AU46*10+AV46)/AT46*10</f>
        <v>0</v>
      </c>
      <c r="AX46" s="266" t="str">
        <f>IF(F46&lt;250,0,IF(F46&lt;500,250,IF(F46&lt;750,"500",IF(F46&lt;1000,750,IF(F46&lt;1500,1000,IF(F46&lt;2000,1500,IF(F46&lt;2500,2000,IF(F46&lt;3000,2500,3000))))))))</f>
        <v>500</v>
      </c>
      <c r="AY46" s="267">
        <v>500</v>
      </c>
      <c r="AZ46" s="268">
        <f>AX46-AY46</f>
        <v>0</v>
      </c>
      <c r="BA46" s="256" t="str">
        <f>IF(AZ46=0,"geen actie",CONCATENATE("diploma uitschrijven: ",AX46," punten"))</f>
        <v>geen actie</v>
      </c>
      <c r="BB46" s="9"/>
      <c r="BC46" s="9"/>
      <c r="BD46" s="9"/>
      <c r="BE46" s="9"/>
      <c r="BF46" s="9"/>
      <c r="BJ46" s="9"/>
    </row>
    <row r="47" spans="1:62">
      <c r="A47" s="255" t="s">
        <v>534</v>
      </c>
      <c r="B47" s="256">
        <v>1</v>
      </c>
      <c r="C47" s="269" t="s">
        <v>302</v>
      </c>
      <c r="D47" s="271" t="s">
        <v>122</v>
      </c>
      <c r="E47" s="272" t="s">
        <v>92</v>
      </c>
      <c r="F47" s="260">
        <f>SUM(I47+M47+Q47+U47+Y47+AC47+AG47+AK47+AO47+AS47+AW47)</f>
        <v>2450.6190476190477</v>
      </c>
      <c r="G47" s="273">
        <v>1998</v>
      </c>
      <c r="H47" s="262">
        <f>2014-G47</f>
        <v>16</v>
      </c>
      <c r="I47" s="263">
        <v>2195.6190476190477</v>
      </c>
      <c r="J47" s="264">
        <v>6</v>
      </c>
      <c r="K47" s="265">
        <v>6</v>
      </c>
      <c r="L47" s="265">
        <v>29</v>
      </c>
      <c r="M47" s="249">
        <f>SUM(K47*10+L47)/J47*10</f>
        <v>148.33333333333334</v>
      </c>
      <c r="N47" s="264">
        <v>6</v>
      </c>
      <c r="O47" s="265">
        <v>4</v>
      </c>
      <c r="P47" s="265">
        <v>24</v>
      </c>
      <c r="Q47" s="249">
        <f>SUM(O47*10+P47)/N47*10</f>
        <v>106.66666666666666</v>
      </c>
      <c r="R47" s="264">
        <v>1</v>
      </c>
      <c r="S47" s="265"/>
      <c r="T47" s="265"/>
      <c r="U47" s="249">
        <f>SUM(S47*10+T47)/R47*10</f>
        <v>0</v>
      </c>
      <c r="V47" s="264">
        <v>1</v>
      </c>
      <c r="W47" s="265"/>
      <c r="X47" s="265"/>
      <c r="Y47" s="249">
        <f>SUM(W47*10+X47)/V47*10</f>
        <v>0</v>
      </c>
      <c r="Z47" s="264">
        <v>1</v>
      </c>
      <c r="AA47" s="265"/>
      <c r="AB47" s="265"/>
      <c r="AC47" s="249">
        <f>SUM(AA47*10+AB47)/Z47*10</f>
        <v>0</v>
      </c>
      <c r="AD47" s="264">
        <v>1</v>
      </c>
      <c r="AE47" s="265"/>
      <c r="AF47" s="265"/>
      <c r="AG47" s="249">
        <f>SUM(AE47*10+AF47)/AD47*10</f>
        <v>0</v>
      </c>
      <c r="AH47" s="264">
        <v>1</v>
      </c>
      <c r="AI47" s="265"/>
      <c r="AJ47" s="265"/>
      <c r="AK47" s="249">
        <f>SUM(AI47*10+AJ47)/AH47*10</f>
        <v>0</v>
      </c>
      <c r="AL47" s="264">
        <v>1</v>
      </c>
      <c r="AM47" s="265"/>
      <c r="AN47" s="265"/>
      <c r="AO47" s="249">
        <f>SUM(AM47*10+AN47)/AL47*10</f>
        <v>0</v>
      </c>
      <c r="AP47" s="264">
        <v>1</v>
      </c>
      <c r="AQ47" s="265"/>
      <c r="AR47" s="265"/>
      <c r="AS47" s="277">
        <f>SUM(AQ47*10+AR47)/AP47*10</f>
        <v>0</v>
      </c>
      <c r="AT47" s="264">
        <v>1</v>
      </c>
      <c r="AU47" s="265"/>
      <c r="AV47" s="265"/>
      <c r="AW47" s="249">
        <f>SUM(AU47*10+AV47)/AT47*10</f>
        <v>0</v>
      </c>
      <c r="AX47" s="266">
        <f>IF(F47&lt;250,0,IF(F47&lt;500,250,IF(F47&lt;750,"500",IF(F47&lt;1000,750,IF(F47&lt;1500,1000,IF(F47&lt;2000,1500,IF(F47&lt;2500,2000,IF(F47&lt;3000,2500,3000))))))))</f>
        <v>2000</v>
      </c>
      <c r="AY47" s="267">
        <v>2000</v>
      </c>
      <c r="AZ47" s="268">
        <f>AX47-AY47</f>
        <v>0</v>
      </c>
      <c r="BA47" s="256" t="str">
        <f>IF(AZ47=0,"geen actie",CONCATENATE("diploma uitschrijven: ",AX47," punten"))</f>
        <v>geen actie</v>
      </c>
      <c r="BB47" s="9"/>
      <c r="BC47" s="9"/>
      <c r="BD47" s="9"/>
      <c r="BE47" s="9"/>
      <c r="BF47" s="9"/>
      <c r="BJ47" s="9"/>
    </row>
    <row r="48" spans="1:62">
      <c r="A48" s="278" t="s">
        <v>534</v>
      </c>
      <c r="B48" s="287"/>
      <c r="C48" s="279" t="s">
        <v>753</v>
      </c>
      <c r="D48" s="280"/>
      <c r="E48" s="288" t="s">
        <v>502</v>
      </c>
      <c r="F48" s="260">
        <f>SUM(I48+M48+Q48+U48+Y48+AC48+AG48+AK48+AO48+AS48+AW48)</f>
        <v>211.96969696969697</v>
      </c>
      <c r="G48" s="256">
        <v>1996</v>
      </c>
      <c r="H48" s="262">
        <f>2014-G48</f>
        <v>18</v>
      </c>
      <c r="I48" s="256">
        <v>211.96969696969697</v>
      </c>
      <c r="J48" s="264">
        <v>1</v>
      </c>
      <c r="K48" s="265"/>
      <c r="L48" s="265"/>
      <c r="M48" s="249">
        <f>SUM(K48*10+L48)/J48*10</f>
        <v>0</v>
      </c>
      <c r="N48" s="264">
        <v>1</v>
      </c>
      <c r="O48" s="265"/>
      <c r="P48" s="265"/>
      <c r="Q48" s="249">
        <f>SUM(O48*10+P48)/N48*10</f>
        <v>0</v>
      </c>
      <c r="R48" s="264">
        <v>1</v>
      </c>
      <c r="S48" s="265"/>
      <c r="T48" s="265"/>
      <c r="U48" s="249">
        <f>SUM(S48*10+T48)/R48*10</f>
        <v>0</v>
      </c>
      <c r="V48" s="264">
        <v>1</v>
      </c>
      <c r="W48" s="265"/>
      <c r="X48" s="265"/>
      <c r="Y48" s="249">
        <f>SUM(W48*10+X48)/V48*10</f>
        <v>0</v>
      </c>
      <c r="Z48" s="264">
        <v>1</v>
      </c>
      <c r="AA48" s="265"/>
      <c r="AB48" s="265"/>
      <c r="AC48" s="249">
        <f>SUM(AA48*10+AB48)/Z48*10</f>
        <v>0</v>
      </c>
      <c r="AD48" s="264">
        <v>1</v>
      </c>
      <c r="AE48" s="265"/>
      <c r="AF48" s="265"/>
      <c r="AG48" s="249">
        <f>SUM(AE48*10+AF48)/AD48*10</f>
        <v>0</v>
      </c>
      <c r="AH48" s="264">
        <v>1</v>
      </c>
      <c r="AI48" s="265"/>
      <c r="AJ48" s="265"/>
      <c r="AK48" s="249">
        <f>SUM(AI48*10+AJ48)/AH48*10</f>
        <v>0</v>
      </c>
      <c r="AL48" s="264">
        <v>1</v>
      </c>
      <c r="AM48" s="265"/>
      <c r="AN48" s="265"/>
      <c r="AO48" s="249">
        <f>SUM(AM48*10+AN48)/AL48*10</f>
        <v>0</v>
      </c>
      <c r="AP48" s="264">
        <v>1</v>
      </c>
      <c r="AQ48" s="265"/>
      <c r="AR48" s="265"/>
      <c r="AS48" s="277">
        <f>SUM(AQ48*10+AR48)/AP48*10</f>
        <v>0</v>
      </c>
      <c r="AT48" s="264">
        <v>1</v>
      </c>
      <c r="AU48" s="265"/>
      <c r="AV48" s="265"/>
      <c r="AW48" s="249">
        <f>SUM(AU48*10+AV48)/AT48*10</f>
        <v>0</v>
      </c>
      <c r="AX48" s="266">
        <f>IF(F48&lt;250,0,IF(F48&lt;500,250,IF(F48&lt;750,"500",IF(F48&lt;1000,750,IF(F48&lt;1500,1000,IF(F48&lt;2000,1500,IF(F48&lt;2500,2000,IF(F48&lt;3000,2500,3000))))))))</f>
        <v>0</v>
      </c>
      <c r="AY48" s="267">
        <v>0</v>
      </c>
      <c r="AZ48" s="268"/>
      <c r="BA48" s="256" t="str">
        <f>IF(AZ48=0,"geen actie",CONCATENATE("diploma uitschrijven: ",AX48," punten"))</f>
        <v>geen actie</v>
      </c>
      <c r="BB48" s="9"/>
      <c r="BC48" s="9"/>
      <c r="BD48" s="9"/>
      <c r="BE48" s="9"/>
      <c r="BF48" s="9"/>
      <c r="BJ48" s="9"/>
    </row>
    <row r="49" spans="1:62">
      <c r="A49" s="255" t="s">
        <v>534</v>
      </c>
      <c r="B49" s="256">
        <v>1</v>
      </c>
      <c r="C49" s="274" t="s">
        <v>559</v>
      </c>
      <c r="D49" s="258"/>
      <c r="E49" s="275" t="s">
        <v>756</v>
      </c>
      <c r="F49" s="276">
        <f>SUM(I49+M49+Q49+U49+Y49+AC49+AG49+AK49+AO49+AS49+AW49)</f>
        <v>2242.2261904761904</v>
      </c>
      <c r="G49" s="259">
        <v>2002</v>
      </c>
      <c r="H49" s="262">
        <f>2014-G49</f>
        <v>12</v>
      </c>
      <c r="I49" s="263">
        <v>2057.2261904761904</v>
      </c>
      <c r="J49" s="264">
        <v>8</v>
      </c>
      <c r="K49" s="265">
        <v>5</v>
      </c>
      <c r="L49" s="265">
        <v>30</v>
      </c>
      <c r="M49" s="249">
        <f>SUM(K49*10+L49)/J49*10</f>
        <v>100</v>
      </c>
      <c r="N49" s="264">
        <v>6</v>
      </c>
      <c r="O49" s="265">
        <v>3</v>
      </c>
      <c r="P49" s="265">
        <v>21</v>
      </c>
      <c r="Q49" s="249">
        <f>SUM(O49*10+P49)/N49*10</f>
        <v>85</v>
      </c>
      <c r="R49" s="264">
        <v>1</v>
      </c>
      <c r="S49" s="265"/>
      <c r="T49" s="265"/>
      <c r="U49" s="249">
        <f>SUM(S49*10+T49)/R49*10</f>
        <v>0</v>
      </c>
      <c r="V49" s="264">
        <v>1</v>
      </c>
      <c r="W49" s="265"/>
      <c r="X49" s="265"/>
      <c r="Y49" s="249">
        <f>SUM(W49*10+X49)/V49*10</f>
        <v>0</v>
      </c>
      <c r="Z49" s="264">
        <v>1</v>
      </c>
      <c r="AA49" s="265"/>
      <c r="AB49" s="265"/>
      <c r="AC49" s="249">
        <f>SUM(AA49*10+AB49)/Z49*10</f>
        <v>0</v>
      </c>
      <c r="AD49" s="264">
        <v>1</v>
      </c>
      <c r="AE49" s="265"/>
      <c r="AF49" s="265"/>
      <c r="AG49" s="249">
        <f>SUM(AE49*10+AF49)/AD49*10</f>
        <v>0</v>
      </c>
      <c r="AH49" s="264">
        <v>1</v>
      </c>
      <c r="AI49" s="265"/>
      <c r="AJ49" s="265"/>
      <c r="AK49" s="249">
        <f>SUM(AI49*10+AJ49)/AH49*10</f>
        <v>0</v>
      </c>
      <c r="AL49" s="264">
        <v>1</v>
      </c>
      <c r="AM49" s="265"/>
      <c r="AN49" s="265"/>
      <c r="AO49" s="249">
        <f>SUM(AM49*10+AN49)/AL49*10</f>
        <v>0</v>
      </c>
      <c r="AP49" s="264">
        <v>1</v>
      </c>
      <c r="AQ49" s="265"/>
      <c r="AR49" s="265"/>
      <c r="AS49" s="277">
        <f>SUM(AQ49*10+AR49)/AP49*10</f>
        <v>0</v>
      </c>
      <c r="AT49" s="264">
        <v>1</v>
      </c>
      <c r="AU49" s="265"/>
      <c r="AV49" s="265"/>
      <c r="AW49" s="249">
        <f>SUM(AU49*10+AV49)/AT49*10</f>
        <v>0</v>
      </c>
      <c r="AX49" s="266">
        <f>IF(F49&lt;250,0,IF(F49&lt;500,250,IF(F49&lt;750,"500",IF(F49&lt;1000,750,IF(F49&lt;1500,1000,IF(F49&lt;2000,1500,IF(F49&lt;2500,2000,IF(F49&lt;3000,2500,3000))))))))</f>
        <v>2000</v>
      </c>
      <c r="AY49" s="267">
        <v>2000</v>
      </c>
      <c r="AZ49" s="268">
        <f>AX49-AY49</f>
        <v>0</v>
      </c>
      <c r="BA49" s="256" t="str">
        <f>IF(AZ49=0,"geen actie",CONCATENATE("diploma uitschrijven: ",AX49," punten"))</f>
        <v>geen actie</v>
      </c>
      <c r="BB49" s="9"/>
      <c r="BC49" s="9"/>
      <c r="BD49" s="9"/>
      <c r="BE49" s="9"/>
      <c r="BF49" s="9"/>
      <c r="BJ49" s="9"/>
    </row>
    <row r="50" spans="1:62">
      <c r="A50" s="255" t="s">
        <v>534</v>
      </c>
      <c r="B50" s="256">
        <v>1</v>
      </c>
      <c r="C50" s="269" t="s">
        <v>539</v>
      </c>
      <c r="D50" s="258" t="s">
        <v>540</v>
      </c>
      <c r="E50" s="259" t="s">
        <v>621</v>
      </c>
      <c r="F50" s="260">
        <f>SUM(I50+M50+Q50+U50+Y50+AC50+AG50+AK50+AO50+AS50+AW50)</f>
        <v>1796.8412698412699</v>
      </c>
      <c r="G50" s="259">
        <v>2000</v>
      </c>
      <c r="H50" s="262">
        <f>2014-G50</f>
        <v>14</v>
      </c>
      <c r="I50" s="263">
        <v>1546.8412698412699</v>
      </c>
      <c r="J50" s="264">
        <v>9</v>
      </c>
      <c r="K50" s="265">
        <v>7</v>
      </c>
      <c r="L50" s="265">
        <v>38</v>
      </c>
      <c r="M50" s="249">
        <f>SUM(K50*10+L50)/J50*10</f>
        <v>120</v>
      </c>
      <c r="N50" s="264">
        <v>6</v>
      </c>
      <c r="O50" s="265">
        <v>5</v>
      </c>
      <c r="P50" s="265">
        <v>28</v>
      </c>
      <c r="Q50" s="249">
        <f>SUM(O50*10+P50)/N50*10</f>
        <v>130</v>
      </c>
      <c r="R50" s="264">
        <v>1</v>
      </c>
      <c r="S50" s="265"/>
      <c r="T50" s="265"/>
      <c r="U50" s="249">
        <f>SUM(S50*10+T50)/R50*10</f>
        <v>0</v>
      </c>
      <c r="V50" s="264">
        <v>1</v>
      </c>
      <c r="W50" s="265"/>
      <c r="X50" s="265"/>
      <c r="Y50" s="249">
        <f>SUM(W50*10+X50)/V50*10</f>
        <v>0</v>
      </c>
      <c r="Z50" s="264">
        <v>1</v>
      </c>
      <c r="AA50" s="265"/>
      <c r="AB50" s="265"/>
      <c r="AC50" s="249">
        <f>SUM(AA50*10+AB50)/Z50*10</f>
        <v>0</v>
      </c>
      <c r="AD50" s="264">
        <v>1</v>
      </c>
      <c r="AE50" s="265"/>
      <c r="AF50" s="265"/>
      <c r="AG50" s="249">
        <f>SUM(AE50*10+AF50)/AD50*10</f>
        <v>0</v>
      </c>
      <c r="AH50" s="264">
        <v>1</v>
      </c>
      <c r="AI50" s="265"/>
      <c r="AJ50" s="265"/>
      <c r="AK50" s="249">
        <f>SUM(AI50*10+AJ50)/AH50*10</f>
        <v>0</v>
      </c>
      <c r="AL50" s="264">
        <v>1</v>
      </c>
      <c r="AM50" s="265"/>
      <c r="AN50" s="265"/>
      <c r="AO50" s="249">
        <f>SUM(AM50*10+AN50)/AL50*10</f>
        <v>0</v>
      </c>
      <c r="AP50" s="264">
        <v>1</v>
      </c>
      <c r="AQ50" s="265"/>
      <c r="AR50" s="265"/>
      <c r="AS50" s="249">
        <f>SUM(AQ50*10+AR50)/AP50*10</f>
        <v>0</v>
      </c>
      <c r="AT50" s="264">
        <v>1</v>
      </c>
      <c r="AU50" s="265"/>
      <c r="AV50" s="265"/>
      <c r="AW50" s="249">
        <f>SUM(AU50*10+AV50)/AT50*10</f>
        <v>0</v>
      </c>
      <c r="AX50" s="266">
        <f>IF(F50&lt;250,0,IF(F50&lt;500,250,IF(F50&lt;750,"500",IF(F50&lt;1000,750,IF(F50&lt;1500,1000,IF(F50&lt;2000,1500,IF(F50&lt;2500,2000,IF(F50&lt;3000,2500,3000))))))))</f>
        <v>1500</v>
      </c>
      <c r="AY50" s="267">
        <v>1500</v>
      </c>
      <c r="AZ50" s="268">
        <f>AX50-AY50</f>
        <v>0</v>
      </c>
      <c r="BA50" s="256" t="str">
        <f>IF(AZ50=0,"geen actie",CONCATENATE("diploma uitschrijven: ",AX50," punten"))</f>
        <v>geen actie</v>
      </c>
      <c r="BB50" s="9"/>
      <c r="BC50" s="9"/>
      <c r="BD50" s="9"/>
      <c r="BE50" s="9"/>
      <c r="BF50" s="9"/>
      <c r="BJ50" s="9"/>
    </row>
    <row r="51" spans="1:62">
      <c r="A51" s="278"/>
      <c r="B51" s="287"/>
      <c r="C51" s="294" t="s">
        <v>15</v>
      </c>
      <c r="D51" s="280">
        <v>113926</v>
      </c>
      <c r="E51" s="275" t="s">
        <v>17</v>
      </c>
      <c r="F51" s="260">
        <f>SUM(I51+M51+Q51+U51+Y51+AC51+AG51+AK51+AO51+AS51+AW51)</f>
        <v>185.23809523809524</v>
      </c>
      <c r="G51" s="256">
        <v>2001</v>
      </c>
      <c r="H51" s="262">
        <f>2014-G51</f>
        <v>13</v>
      </c>
      <c r="I51" s="256">
        <v>185.23809523809524</v>
      </c>
      <c r="J51" s="264">
        <v>1</v>
      </c>
      <c r="K51" s="265"/>
      <c r="L51" s="265"/>
      <c r="M51" s="249">
        <f>SUM(K51*10+L51)/J51*10</f>
        <v>0</v>
      </c>
      <c r="N51" s="264">
        <v>1</v>
      </c>
      <c r="O51" s="265"/>
      <c r="P51" s="265"/>
      <c r="Q51" s="249">
        <f>SUM(O51*10+P51)/N51*10</f>
        <v>0</v>
      </c>
      <c r="R51" s="264">
        <v>1</v>
      </c>
      <c r="S51" s="265"/>
      <c r="T51" s="265"/>
      <c r="U51" s="249">
        <f>SUM(S51*10+T51)/R51*10</f>
        <v>0</v>
      </c>
      <c r="V51" s="264">
        <v>1</v>
      </c>
      <c r="W51" s="265"/>
      <c r="X51" s="265"/>
      <c r="Y51" s="249">
        <f>SUM(W51*10+X51)/V51*10</f>
        <v>0</v>
      </c>
      <c r="Z51" s="264">
        <v>1</v>
      </c>
      <c r="AA51" s="265"/>
      <c r="AB51" s="265"/>
      <c r="AC51" s="249">
        <f>SUM(AA51*10+AB51)/Z51*10</f>
        <v>0</v>
      </c>
      <c r="AD51" s="264">
        <v>1</v>
      </c>
      <c r="AE51" s="265"/>
      <c r="AF51" s="265"/>
      <c r="AG51" s="249">
        <f>SUM(AE51*10+AF51)/AD51*10</f>
        <v>0</v>
      </c>
      <c r="AH51" s="264">
        <v>1</v>
      </c>
      <c r="AI51" s="265"/>
      <c r="AJ51" s="265"/>
      <c r="AK51" s="249">
        <f>SUM(AI51*10+AJ51)/AH51*10</f>
        <v>0</v>
      </c>
      <c r="AL51" s="264">
        <v>1</v>
      </c>
      <c r="AM51" s="265"/>
      <c r="AN51" s="265"/>
      <c r="AO51" s="249">
        <f>SUM(AM51*10+AN51)/AL51*10</f>
        <v>0</v>
      </c>
      <c r="AP51" s="264">
        <v>1</v>
      </c>
      <c r="AQ51" s="265"/>
      <c r="AR51" s="265"/>
      <c r="AS51" s="249">
        <f>SUM(AQ51*10+AR51)/AP51*10</f>
        <v>0</v>
      </c>
      <c r="AT51" s="264">
        <v>1</v>
      </c>
      <c r="AU51" s="265"/>
      <c r="AV51" s="265"/>
      <c r="AW51" s="249">
        <f>SUM(AU51*10+AV51)/AT51*10</f>
        <v>0</v>
      </c>
      <c r="AX51" s="266">
        <f>IF(F51&lt;250,0,IF(F51&lt;500,250,IF(F51&lt;750,"500",IF(F51&lt;1000,750,IF(F51&lt;1500,1000,IF(F51&lt;2000,1500,IF(F51&lt;2500,2000,IF(F51&lt;3000,2500,3000))))))))</f>
        <v>0</v>
      </c>
      <c r="AY51" s="267">
        <v>0</v>
      </c>
      <c r="AZ51" s="268">
        <f>AX51-AY51</f>
        <v>0</v>
      </c>
      <c r="BA51" s="256" t="str">
        <f>IF(AZ51=0,"geen actie",CONCATENATE("diploma uitschrijven: ",AX51," punten"))</f>
        <v>geen actie</v>
      </c>
      <c r="BB51" s="9"/>
      <c r="BC51" s="9"/>
      <c r="BD51" s="9"/>
      <c r="BE51" s="9"/>
      <c r="BF51" s="9"/>
      <c r="BJ51" s="9"/>
    </row>
    <row r="52" spans="1:62">
      <c r="A52" s="255" t="s">
        <v>534</v>
      </c>
      <c r="B52" s="256"/>
      <c r="C52" s="274" t="s">
        <v>754</v>
      </c>
      <c r="D52" s="286" t="s">
        <v>186</v>
      </c>
      <c r="E52" s="275" t="s">
        <v>523</v>
      </c>
      <c r="F52" s="276">
        <f>SUM(I52+M52+Q52+U52+Y52+AC52+AG52+AK52+AO52+AS52+AW52)</f>
        <v>1390.6396103896104</v>
      </c>
      <c r="G52" s="259">
        <v>2002</v>
      </c>
      <c r="H52" s="262">
        <f>2014-G52</f>
        <v>12</v>
      </c>
      <c r="I52" s="263">
        <v>1331.8896103896104</v>
      </c>
      <c r="J52" s="264">
        <v>8</v>
      </c>
      <c r="K52" s="265">
        <v>2</v>
      </c>
      <c r="L52" s="265">
        <v>27</v>
      </c>
      <c r="M52" s="249">
        <f>SUM(K52*10+L52)/J52*10</f>
        <v>58.75</v>
      </c>
      <c r="N52" s="264">
        <v>1</v>
      </c>
      <c r="O52" s="265"/>
      <c r="P52" s="265"/>
      <c r="Q52" s="249">
        <f>SUM(O52*10+P52)/N52*10</f>
        <v>0</v>
      </c>
      <c r="R52" s="264">
        <v>1</v>
      </c>
      <c r="S52" s="265"/>
      <c r="T52" s="265"/>
      <c r="U52" s="249">
        <f>SUM(S52*10+T52)/R52*10</f>
        <v>0</v>
      </c>
      <c r="V52" s="264">
        <v>1</v>
      </c>
      <c r="W52" s="265"/>
      <c r="X52" s="265"/>
      <c r="Y52" s="249">
        <f>SUM(W52*10+X52)/V52*10</f>
        <v>0</v>
      </c>
      <c r="Z52" s="264">
        <v>1</v>
      </c>
      <c r="AA52" s="265"/>
      <c r="AB52" s="265"/>
      <c r="AC52" s="249">
        <f>SUM(AA52*10+AB52)/Z52*10</f>
        <v>0</v>
      </c>
      <c r="AD52" s="264">
        <v>1</v>
      </c>
      <c r="AE52" s="265"/>
      <c r="AF52" s="265"/>
      <c r="AG52" s="249">
        <f>SUM(AE52*10+AF52)/AD52*10</f>
        <v>0</v>
      </c>
      <c r="AH52" s="264">
        <v>1</v>
      </c>
      <c r="AI52" s="265"/>
      <c r="AJ52" s="265"/>
      <c r="AK52" s="249">
        <f>SUM(AI52*10+AJ52)/AH52*10</f>
        <v>0</v>
      </c>
      <c r="AL52" s="264">
        <v>1</v>
      </c>
      <c r="AM52" s="265"/>
      <c r="AN52" s="265"/>
      <c r="AO52" s="249">
        <f>SUM(AM52*10+AN52)/AL52*10</f>
        <v>0</v>
      </c>
      <c r="AP52" s="264">
        <v>1</v>
      </c>
      <c r="AQ52" s="265"/>
      <c r="AR52" s="265"/>
      <c r="AS52" s="249">
        <f>SUM(AQ52*10+AR52)/AP52*10</f>
        <v>0</v>
      </c>
      <c r="AT52" s="264">
        <v>1</v>
      </c>
      <c r="AU52" s="265"/>
      <c r="AV52" s="265"/>
      <c r="AW52" s="249">
        <f>SUM(AU52*10+AV52)/AT52*10</f>
        <v>0</v>
      </c>
      <c r="AX52" s="266">
        <f>IF(F52&lt;250,0,IF(F52&lt;500,250,IF(F52&lt;750,"500",IF(F52&lt;1000,750,IF(F52&lt;1500,1000,IF(F52&lt;2000,1500,IF(F52&lt;2500,2000,IF(F52&lt;3000,2500,3000))))))))</f>
        <v>1000</v>
      </c>
      <c r="AY52" s="267">
        <v>1000</v>
      </c>
      <c r="AZ52" s="268">
        <f>AX52-AY52</f>
        <v>0</v>
      </c>
      <c r="BA52" s="256" t="str">
        <f>IF(AZ52=0,"geen actie",CONCATENATE("diploma uitschrijven: ",AX52," punten"))</f>
        <v>geen actie</v>
      </c>
      <c r="BB52" s="9"/>
      <c r="BC52" s="9"/>
      <c r="BD52" s="9"/>
      <c r="BE52" s="9"/>
      <c r="BF52" s="9"/>
      <c r="BJ52" s="9"/>
    </row>
    <row r="53" spans="1:62">
      <c r="A53" s="255" t="s">
        <v>534</v>
      </c>
      <c r="B53" s="287"/>
      <c r="C53" s="269" t="s">
        <v>107</v>
      </c>
      <c r="D53" s="290" t="s">
        <v>682</v>
      </c>
      <c r="E53" s="291" t="s">
        <v>171</v>
      </c>
      <c r="F53" s="260">
        <f>SUM(I53+M53+Q53+U53+Y53+AC53+AG53+AK53+AO53+AS53+AW53)</f>
        <v>727.5966810966811</v>
      </c>
      <c r="G53" s="273">
        <v>2001</v>
      </c>
      <c r="H53" s="262">
        <f>2014-G53</f>
        <v>13</v>
      </c>
      <c r="I53" s="263">
        <v>727.5966810966811</v>
      </c>
      <c r="J53" s="264">
        <v>1</v>
      </c>
      <c r="K53" s="265"/>
      <c r="L53" s="265"/>
      <c r="M53" s="249">
        <f>SUM(K53*10+L53)/J53*10</f>
        <v>0</v>
      </c>
      <c r="N53" s="264">
        <v>1</v>
      </c>
      <c r="O53" s="265"/>
      <c r="P53" s="265"/>
      <c r="Q53" s="249">
        <f>SUM(O53*10+P53)/N53*10</f>
        <v>0</v>
      </c>
      <c r="R53" s="264">
        <v>1</v>
      </c>
      <c r="S53" s="265"/>
      <c r="T53" s="265"/>
      <c r="U53" s="249">
        <f>SUM(S53*10+T53)/R53*10</f>
        <v>0</v>
      </c>
      <c r="V53" s="264">
        <v>1</v>
      </c>
      <c r="W53" s="265"/>
      <c r="X53" s="265"/>
      <c r="Y53" s="249">
        <f>SUM(W53*10+X53)/V53*10</f>
        <v>0</v>
      </c>
      <c r="Z53" s="264">
        <v>1</v>
      </c>
      <c r="AA53" s="265"/>
      <c r="AB53" s="265"/>
      <c r="AC53" s="249">
        <f>SUM(AA53*10+AB53)/Z53*10</f>
        <v>0</v>
      </c>
      <c r="AD53" s="264">
        <v>1</v>
      </c>
      <c r="AE53" s="265"/>
      <c r="AF53" s="265"/>
      <c r="AG53" s="249">
        <f>SUM(AE53*10+AF53)/AD53*10</f>
        <v>0</v>
      </c>
      <c r="AH53" s="264">
        <v>1</v>
      </c>
      <c r="AI53" s="265"/>
      <c r="AJ53" s="265"/>
      <c r="AK53" s="249">
        <f>SUM(AI53*10+AJ53)/AH53*10</f>
        <v>0</v>
      </c>
      <c r="AL53" s="264">
        <v>1</v>
      </c>
      <c r="AM53" s="265"/>
      <c r="AN53" s="265"/>
      <c r="AO53" s="249">
        <f>SUM(AM53*10+AN53)/AL53*10</f>
        <v>0</v>
      </c>
      <c r="AP53" s="264">
        <v>1</v>
      </c>
      <c r="AQ53" s="265"/>
      <c r="AR53" s="265"/>
      <c r="AS53" s="249">
        <f>SUM(AQ53*10+AR53)/AP53*10</f>
        <v>0</v>
      </c>
      <c r="AT53" s="264">
        <v>1</v>
      </c>
      <c r="AU53" s="265"/>
      <c r="AV53" s="265"/>
      <c r="AW53" s="249">
        <f>SUM(AU53*10+AV53)/AT53*10</f>
        <v>0</v>
      </c>
      <c r="AX53" s="266" t="str">
        <f>IF(F53&lt;250,0,IF(F53&lt;500,250,IF(F53&lt;750,"500",IF(F53&lt;1000,750,IF(F53&lt;1500,1000,IF(F53&lt;2000,1500,IF(F53&lt;2500,2000,IF(F53&lt;3000,2500,3000))))))))</f>
        <v>500</v>
      </c>
      <c r="AY53" s="267">
        <v>500</v>
      </c>
      <c r="AZ53" s="268">
        <f>AX53-AY53</f>
        <v>0</v>
      </c>
      <c r="BA53" s="256" t="str">
        <f>IF(AZ53=0,"geen actie",CONCATENATE("diploma uitschrijven: ",AX53," punten"))</f>
        <v>geen actie</v>
      </c>
      <c r="BB53" s="9"/>
      <c r="BC53" s="9"/>
      <c r="BD53" s="9"/>
      <c r="BE53" s="9"/>
      <c r="BF53" s="9"/>
      <c r="BJ53" s="9"/>
    </row>
    <row r="54" spans="1:62">
      <c r="A54" s="255"/>
      <c r="B54" s="256">
        <v>1</v>
      </c>
      <c r="C54" s="257" t="s">
        <v>100</v>
      </c>
      <c r="D54" s="258" t="s">
        <v>101</v>
      </c>
      <c r="E54" s="259" t="s">
        <v>102</v>
      </c>
      <c r="F54" s="260">
        <f>SUM(I54+M54+Q54+U54+Y54+AC54+AG54+AK54+AO54+AS54+AW54)</f>
        <v>377.70238095238096</v>
      </c>
      <c r="G54" s="261">
        <v>2000</v>
      </c>
      <c r="H54" s="262">
        <f>2014-G54</f>
        <v>14</v>
      </c>
      <c r="I54" s="263">
        <v>269.78571428571428</v>
      </c>
      <c r="J54" s="264">
        <v>8</v>
      </c>
      <c r="K54" s="265">
        <v>2</v>
      </c>
      <c r="L54" s="265">
        <v>21</v>
      </c>
      <c r="M54" s="249">
        <f>SUM(K54*10+L54)/J54*10</f>
        <v>51.25</v>
      </c>
      <c r="N54" s="264">
        <v>6</v>
      </c>
      <c r="O54" s="265">
        <v>2</v>
      </c>
      <c r="P54" s="265">
        <v>14</v>
      </c>
      <c r="Q54" s="249">
        <f>SUM(O54*10+P54)/N54*10</f>
        <v>56.666666666666671</v>
      </c>
      <c r="R54" s="264">
        <v>1</v>
      </c>
      <c r="S54" s="265"/>
      <c r="T54" s="265"/>
      <c r="U54" s="249">
        <f>SUM(S54*10+T54)/R54*10</f>
        <v>0</v>
      </c>
      <c r="V54" s="264">
        <v>1</v>
      </c>
      <c r="W54" s="265"/>
      <c r="X54" s="265"/>
      <c r="Y54" s="249">
        <f>SUM(W54*10+X54)/V54*10</f>
        <v>0</v>
      </c>
      <c r="Z54" s="264">
        <v>1</v>
      </c>
      <c r="AA54" s="265"/>
      <c r="AB54" s="265"/>
      <c r="AC54" s="249">
        <f>SUM(AA54*10+AB54)/Z54*10</f>
        <v>0</v>
      </c>
      <c r="AD54" s="264">
        <v>1</v>
      </c>
      <c r="AE54" s="265"/>
      <c r="AF54" s="265"/>
      <c r="AG54" s="249">
        <f>SUM(AE54*10+AF54)/AD54*10</f>
        <v>0</v>
      </c>
      <c r="AH54" s="264">
        <v>1</v>
      </c>
      <c r="AI54" s="265"/>
      <c r="AJ54" s="265"/>
      <c r="AK54" s="249">
        <f>SUM(AI54*10+AJ54)/AH54*10</f>
        <v>0</v>
      </c>
      <c r="AL54" s="264">
        <v>1</v>
      </c>
      <c r="AM54" s="265"/>
      <c r="AN54" s="265"/>
      <c r="AO54" s="249">
        <f>SUM(AM54*10+AN54)/AL54*10</f>
        <v>0</v>
      </c>
      <c r="AP54" s="264">
        <v>1</v>
      </c>
      <c r="AQ54" s="265"/>
      <c r="AR54" s="265"/>
      <c r="AS54" s="249">
        <f>SUM(AQ54*10+AR54)/AP54*10</f>
        <v>0</v>
      </c>
      <c r="AT54" s="264">
        <v>1</v>
      </c>
      <c r="AU54" s="265"/>
      <c r="AV54" s="265"/>
      <c r="AW54" s="249">
        <f>SUM(AU54*10+AV54)/AT54*10</f>
        <v>0</v>
      </c>
      <c r="AX54" s="266">
        <f>IF(F54&lt;250,0,IF(F54&lt;500,250,IF(F54&lt;750,"500",IF(F54&lt;1000,750,IF(F54&lt;1500,1000,IF(F54&lt;2000,1500,IF(F54&lt;2500,2000,IF(F54&lt;3000,2500,3000))))))))</f>
        <v>250</v>
      </c>
      <c r="AY54" s="267">
        <v>250</v>
      </c>
      <c r="AZ54" s="268">
        <f>AX54-AY54</f>
        <v>0</v>
      </c>
      <c r="BA54" s="256" t="str">
        <f>IF(AZ54=0,"geen actie",CONCATENATE("diploma uitschrijven: ",AX54," punten"))</f>
        <v>geen actie</v>
      </c>
      <c r="BB54" s="9"/>
      <c r="BC54" s="9"/>
      <c r="BD54" s="9"/>
      <c r="BE54" s="9"/>
      <c r="BF54" s="9"/>
      <c r="BJ54" s="9"/>
    </row>
    <row r="55" spans="1:62">
      <c r="A55" s="255"/>
      <c r="B55" s="287"/>
      <c r="C55" s="257" t="s">
        <v>11</v>
      </c>
      <c r="D55" s="258" t="s">
        <v>87</v>
      </c>
      <c r="E55" s="259" t="s">
        <v>102</v>
      </c>
      <c r="F55" s="260">
        <f>SUM(I55+M55+Q55+U55+Y55+AC55+AG55+AK55+AO55+AS55+AW55)</f>
        <v>405.92857142857144</v>
      </c>
      <c r="G55" s="261">
        <v>1997</v>
      </c>
      <c r="H55" s="262">
        <f>2014-G55</f>
        <v>17</v>
      </c>
      <c r="I55" s="263">
        <v>405.92857142857144</v>
      </c>
      <c r="J55" s="264">
        <v>1</v>
      </c>
      <c r="K55" s="265"/>
      <c r="L55" s="265"/>
      <c r="M55" s="249">
        <f>SUM(K55*10+L55)/J55*10</f>
        <v>0</v>
      </c>
      <c r="N55" s="264">
        <v>1</v>
      </c>
      <c r="O55" s="265"/>
      <c r="P55" s="265"/>
      <c r="Q55" s="249">
        <f>SUM(O55*10+P55)/N55*10</f>
        <v>0</v>
      </c>
      <c r="R55" s="264">
        <v>1</v>
      </c>
      <c r="S55" s="265"/>
      <c r="T55" s="265"/>
      <c r="U55" s="249">
        <f>SUM(S55*10+T55)/R55*10</f>
        <v>0</v>
      </c>
      <c r="V55" s="264">
        <v>1</v>
      </c>
      <c r="W55" s="265"/>
      <c r="X55" s="265"/>
      <c r="Y55" s="249">
        <f>SUM(W55*10+X55)/V55*10</f>
        <v>0</v>
      </c>
      <c r="Z55" s="264">
        <v>1</v>
      </c>
      <c r="AA55" s="265"/>
      <c r="AB55" s="265"/>
      <c r="AC55" s="249">
        <f>SUM(AA55*10+AB55)/Z55*10</f>
        <v>0</v>
      </c>
      <c r="AD55" s="264">
        <v>1</v>
      </c>
      <c r="AE55" s="265"/>
      <c r="AF55" s="265"/>
      <c r="AG55" s="249">
        <f>SUM(AE55*10+AF55)/AD55*10</f>
        <v>0</v>
      </c>
      <c r="AH55" s="264">
        <v>1</v>
      </c>
      <c r="AI55" s="265"/>
      <c r="AJ55" s="265"/>
      <c r="AK55" s="249">
        <f>SUM(AI55*10+AJ55)/AH55*10</f>
        <v>0</v>
      </c>
      <c r="AL55" s="264">
        <v>1</v>
      </c>
      <c r="AM55" s="265"/>
      <c r="AN55" s="265"/>
      <c r="AO55" s="249">
        <f>SUM(AM55*10+AN55)/AL55*10</f>
        <v>0</v>
      </c>
      <c r="AP55" s="264">
        <v>1</v>
      </c>
      <c r="AQ55" s="265"/>
      <c r="AR55" s="265"/>
      <c r="AS55" s="277">
        <f>SUM(AQ55*10+AR55)/AP55*10</f>
        <v>0</v>
      </c>
      <c r="AT55" s="264">
        <v>1</v>
      </c>
      <c r="AU55" s="265"/>
      <c r="AV55" s="265"/>
      <c r="AW55" s="249">
        <f>SUM(AU55*10+AV55)/AT55*10</f>
        <v>0</v>
      </c>
      <c r="AX55" s="266">
        <f>IF(F55&lt;250,0,IF(F55&lt;500,250,IF(F55&lt;750,"500",IF(F55&lt;1000,750,IF(F55&lt;1500,1000,IF(F55&lt;2000,1500,IF(F55&lt;2500,2000,IF(F55&lt;3000,2500,3000))))))))</f>
        <v>250</v>
      </c>
      <c r="AY55" s="267">
        <v>250</v>
      </c>
      <c r="AZ55" s="268">
        <f>AX55-AY55</f>
        <v>0</v>
      </c>
      <c r="BA55" s="256" t="str">
        <f>IF(AZ55=0,"geen actie",CONCATENATE("diploma uitschrijven: ",AX55," punten"))</f>
        <v>geen actie</v>
      </c>
      <c r="BB55" s="9"/>
      <c r="BC55" s="9"/>
      <c r="BD55" s="9"/>
      <c r="BE55" s="9"/>
      <c r="BF55" s="9"/>
      <c r="BJ55" s="9"/>
    </row>
    <row r="56" spans="1:62">
      <c r="A56" s="255"/>
      <c r="B56" s="256">
        <v>1</v>
      </c>
      <c r="C56" s="257" t="s">
        <v>471</v>
      </c>
      <c r="D56" s="258" t="s">
        <v>345</v>
      </c>
      <c r="E56" s="259" t="s">
        <v>102</v>
      </c>
      <c r="F56" s="260">
        <f>SUM(I56+M56+Q56+U56+Y56+AC56+AG56+AK56+AO56+AS56+AW56)</f>
        <v>276.64285714285711</v>
      </c>
      <c r="G56" s="261">
        <v>2001</v>
      </c>
      <c r="H56" s="262">
        <f>2014-G56</f>
        <v>13</v>
      </c>
      <c r="I56" s="263">
        <v>227.89285714285714</v>
      </c>
      <c r="J56" s="264">
        <v>8</v>
      </c>
      <c r="K56" s="265">
        <v>0</v>
      </c>
      <c r="L56" s="265">
        <v>11</v>
      </c>
      <c r="M56" s="249">
        <f>SUM(K56*10+L56)/J56*10</f>
        <v>13.75</v>
      </c>
      <c r="N56" s="264">
        <v>6</v>
      </c>
      <c r="O56" s="265">
        <v>1</v>
      </c>
      <c r="P56" s="265">
        <v>11</v>
      </c>
      <c r="Q56" s="249">
        <f>SUM(O56*10+P56)/N56*10</f>
        <v>35</v>
      </c>
      <c r="R56" s="264">
        <v>1</v>
      </c>
      <c r="S56" s="265"/>
      <c r="T56" s="265"/>
      <c r="U56" s="249">
        <f>SUM(S56*10+T56)/R56*10</f>
        <v>0</v>
      </c>
      <c r="V56" s="264">
        <v>1</v>
      </c>
      <c r="W56" s="265"/>
      <c r="X56" s="265"/>
      <c r="Y56" s="249">
        <f>SUM(W56*10+X56)/V56*10</f>
        <v>0</v>
      </c>
      <c r="Z56" s="264">
        <v>1</v>
      </c>
      <c r="AA56" s="265"/>
      <c r="AB56" s="265"/>
      <c r="AC56" s="249">
        <f>SUM(AA56*10+AB56)/Z56*10</f>
        <v>0</v>
      </c>
      <c r="AD56" s="264">
        <v>1</v>
      </c>
      <c r="AE56" s="265"/>
      <c r="AF56" s="265"/>
      <c r="AG56" s="249">
        <f>SUM(AE56*10+AF56)/AD56*10</f>
        <v>0</v>
      </c>
      <c r="AH56" s="264">
        <v>1</v>
      </c>
      <c r="AI56" s="265"/>
      <c r="AJ56" s="265"/>
      <c r="AK56" s="249">
        <f>SUM(AI56*10+AJ56)/AH56*10</f>
        <v>0</v>
      </c>
      <c r="AL56" s="264">
        <v>1</v>
      </c>
      <c r="AM56" s="265"/>
      <c r="AN56" s="265"/>
      <c r="AO56" s="249">
        <f>SUM(AM56*10+AN56)/AL56*10</f>
        <v>0</v>
      </c>
      <c r="AP56" s="264">
        <v>1</v>
      </c>
      <c r="AQ56" s="265"/>
      <c r="AR56" s="265"/>
      <c r="AS56" s="277">
        <f>SUM(AQ56*10+AR56)/AP56*10</f>
        <v>0</v>
      </c>
      <c r="AT56" s="264">
        <v>1</v>
      </c>
      <c r="AU56" s="265"/>
      <c r="AV56" s="265"/>
      <c r="AW56" s="249">
        <f>SUM(AU56*10+AV56)/AT56*10</f>
        <v>0</v>
      </c>
      <c r="AX56" s="266">
        <f>IF(F56&lt;250,0,IF(F56&lt;500,250,IF(F56&lt;750,"500",IF(F56&lt;1000,750,IF(F56&lt;1500,1000,IF(F56&lt;2000,1500,IF(F56&lt;2500,2000,IF(F56&lt;3000,2500,3000))))))))</f>
        <v>250</v>
      </c>
      <c r="AY56" s="267">
        <v>0</v>
      </c>
      <c r="AZ56" s="268">
        <f>AX56-AY56</f>
        <v>250</v>
      </c>
      <c r="BA56" s="256" t="str">
        <f>IF(AZ56=0,"geen actie",CONCATENATE("diploma uitschrijven: ",AX56," punten"))</f>
        <v>diploma uitschrijven: 250 punten</v>
      </c>
      <c r="BB56" s="9"/>
      <c r="BC56" s="9"/>
      <c r="BD56" s="9"/>
      <c r="BE56" s="9"/>
      <c r="BF56" s="9"/>
      <c r="BJ56" s="9"/>
    </row>
    <row r="57" spans="1:62">
      <c r="A57" s="255" t="s">
        <v>534</v>
      </c>
      <c r="B57" s="256">
        <v>1</v>
      </c>
      <c r="C57" s="257" t="s">
        <v>91</v>
      </c>
      <c r="D57" s="258"/>
      <c r="E57" s="259"/>
      <c r="F57" s="260">
        <f>SUM(I57+M57+Q57+U57+Y57+AC57+AG57+AK57+AO57+AS57+AW57)</f>
        <v>157.77922077922079</v>
      </c>
      <c r="G57" s="261">
        <v>1998</v>
      </c>
      <c r="H57" s="262">
        <f>2014-G57</f>
        <v>16</v>
      </c>
      <c r="I57" s="263">
        <v>97.779220779220779</v>
      </c>
      <c r="J57" s="264">
        <v>1</v>
      </c>
      <c r="K57" s="265"/>
      <c r="L57" s="265"/>
      <c r="M57" s="249">
        <f>SUM(K57*10+L57)/J57*10</f>
        <v>0</v>
      </c>
      <c r="N57" s="264">
        <v>6</v>
      </c>
      <c r="O57" s="265">
        <v>2</v>
      </c>
      <c r="P57" s="265">
        <v>16</v>
      </c>
      <c r="Q57" s="249">
        <f>SUM(O57*10+P57)/N57*10</f>
        <v>60</v>
      </c>
      <c r="R57" s="264">
        <v>1</v>
      </c>
      <c r="S57" s="265"/>
      <c r="T57" s="265"/>
      <c r="U57" s="249">
        <f>SUM(S57*10+T57)/R57*10</f>
        <v>0</v>
      </c>
      <c r="V57" s="264">
        <v>1</v>
      </c>
      <c r="W57" s="265"/>
      <c r="X57" s="265"/>
      <c r="Y57" s="249">
        <f>SUM(W57*10+X57)/V57*10</f>
        <v>0</v>
      </c>
      <c r="Z57" s="264">
        <v>1</v>
      </c>
      <c r="AA57" s="265"/>
      <c r="AB57" s="265"/>
      <c r="AC57" s="249">
        <f>SUM(AA57*10+AB57)/Z57*10</f>
        <v>0</v>
      </c>
      <c r="AD57" s="264">
        <v>1</v>
      </c>
      <c r="AE57" s="265"/>
      <c r="AF57" s="265"/>
      <c r="AG57" s="249">
        <f>SUM(AE57*10+AF57)/AD57*10</f>
        <v>0</v>
      </c>
      <c r="AH57" s="264">
        <v>1</v>
      </c>
      <c r="AI57" s="265"/>
      <c r="AJ57" s="265"/>
      <c r="AK57" s="249">
        <f>SUM(AI57*10+AJ57)/AH57*10</f>
        <v>0</v>
      </c>
      <c r="AL57" s="264">
        <v>1</v>
      </c>
      <c r="AM57" s="265"/>
      <c r="AN57" s="265"/>
      <c r="AO57" s="249">
        <f>SUM(AM57*10+AN57)/AL57*10</f>
        <v>0</v>
      </c>
      <c r="AP57" s="264">
        <v>1</v>
      </c>
      <c r="AQ57" s="265"/>
      <c r="AR57" s="265"/>
      <c r="AS57" s="277">
        <f>SUM(AQ57*10+AR57)/AP57*10</f>
        <v>0</v>
      </c>
      <c r="AT57" s="264">
        <v>1</v>
      </c>
      <c r="AU57" s="265"/>
      <c r="AV57" s="265"/>
      <c r="AW57" s="249">
        <f>SUM(AU57*10+AV57)/AT57*10</f>
        <v>0</v>
      </c>
      <c r="AX57" s="266">
        <f>IF(F57&lt;250,0,IF(F57&lt;500,250,IF(F57&lt;750,"500",IF(F57&lt;1000,750,IF(F57&lt;1500,1000,IF(F57&lt;2000,1500,IF(F57&lt;2500,2000,IF(F57&lt;3000,2500,3000))))))))</f>
        <v>0</v>
      </c>
      <c r="AY57" s="267">
        <v>0</v>
      </c>
      <c r="AZ57" s="268">
        <f>AX57-AY57</f>
        <v>0</v>
      </c>
      <c r="BA57" s="256" t="str">
        <f>IF(AZ57=0,"geen actie",CONCATENATE("diploma uitschrijven: ",AX57," punten"))</f>
        <v>geen actie</v>
      </c>
      <c r="BB57" s="9"/>
      <c r="BC57" s="9"/>
      <c r="BD57" s="9"/>
      <c r="BE57" s="9"/>
      <c r="BF57" s="9"/>
      <c r="BJ57" s="9"/>
    </row>
    <row r="58" spans="1:62">
      <c r="A58" s="255" t="s">
        <v>534</v>
      </c>
      <c r="B58" s="287"/>
      <c r="C58" s="274" t="s">
        <v>66</v>
      </c>
      <c r="D58" s="258"/>
      <c r="E58" s="259"/>
      <c r="F58" s="260">
        <f>SUM(I58+M58+Q58+U58+Y58+AC58+AG58+AK58+AO58+AS58+AW58)</f>
        <v>104.54545454545455</v>
      </c>
      <c r="G58" s="261">
        <v>1999</v>
      </c>
      <c r="H58" s="262">
        <f>2014-G58</f>
        <v>15</v>
      </c>
      <c r="I58" s="263">
        <v>104.54545454545455</v>
      </c>
      <c r="J58" s="264">
        <v>1</v>
      </c>
      <c r="K58" s="265"/>
      <c r="L58" s="265"/>
      <c r="M58" s="249">
        <f>SUM(K58*10+L58)/J58*10</f>
        <v>0</v>
      </c>
      <c r="N58" s="264">
        <v>1</v>
      </c>
      <c r="O58" s="265"/>
      <c r="P58" s="265"/>
      <c r="Q58" s="249">
        <f>SUM(O58*10+P58)/N58*10</f>
        <v>0</v>
      </c>
      <c r="R58" s="264">
        <v>1</v>
      </c>
      <c r="S58" s="265"/>
      <c r="T58" s="265"/>
      <c r="U58" s="249">
        <f>SUM(S58*10+T58)/R58*10</f>
        <v>0</v>
      </c>
      <c r="V58" s="264">
        <v>1</v>
      </c>
      <c r="W58" s="265"/>
      <c r="X58" s="265"/>
      <c r="Y58" s="249">
        <f>SUM(W58*10+X58)/V58*10</f>
        <v>0</v>
      </c>
      <c r="Z58" s="264">
        <v>1</v>
      </c>
      <c r="AA58" s="265"/>
      <c r="AB58" s="265"/>
      <c r="AC58" s="249">
        <f>SUM(AA58*10+AB58)/Z58*10</f>
        <v>0</v>
      </c>
      <c r="AD58" s="264">
        <v>1</v>
      </c>
      <c r="AE58" s="265"/>
      <c r="AF58" s="265"/>
      <c r="AG58" s="249">
        <f>SUM(AE58*10+AF58)/AD58*10</f>
        <v>0</v>
      </c>
      <c r="AH58" s="264">
        <v>1</v>
      </c>
      <c r="AI58" s="265"/>
      <c r="AJ58" s="265"/>
      <c r="AK58" s="249">
        <f>SUM(AI58*10+AJ58)/AH58*10</f>
        <v>0</v>
      </c>
      <c r="AL58" s="264">
        <v>1</v>
      </c>
      <c r="AM58" s="265"/>
      <c r="AN58" s="265"/>
      <c r="AO58" s="249">
        <f>SUM(AM58*10+AN58)/AL58*10</f>
        <v>0</v>
      </c>
      <c r="AP58" s="264">
        <v>1</v>
      </c>
      <c r="AQ58" s="265"/>
      <c r="AR58" s="265"/>
      <c r="AS58" s="277">
        <f>SUM(AQ58*10+AR58)/AP58*10</f>
        <v>0</v>
      </c>
      <c r="AT58" s="264">
        <v>1</v>
      </c>
      <c r="AU58" s="265"/>
      <c r="AV58" s="265"/>
      <c r="AW58" s="249">
        <f>SUM(AU58*10+AV58)/AT58*10</f>
        <v>0</v>
      </c>
      <c r="AX58" s="266">
        <f>IF(F58&lt;250,0,IF(F58&lt;500,250,IF(F58&lt;750,"500",IF(F58&lt;1000,750,IF(F58&lt;1500,1000,IF(F58&lt;2000,1500,IF(F58&lt;2500,2000,IF(F58&lt;3000,2500,3000))))))))</f>
        <v>0</v>
      </c>
      <c r="AY58" s="267">
        <v>0</v>
      </c>
      <c r="AZ58" s="268">
        <f>AX58-AY58</f>
        <v>0</v>
      </c>
      <c r="BA58" s="256" t="str">
        <f>IF(AZ58=0,"geen actie",CONCATENATE("diploma uitschrijven: ",AX58," punten"))</f>
        <v>geen actie</v>
      </c>
      <c r="BB58" s="9"/>
      <c r="BC58" s="9"/>
      <c r="BD58" s="9"/>
      <c r="BE58" s="9"/>
      <c r="BF58" s="9"/>
      <c r="BJ58" s="9"/>
    </row>
    <row r="59" spans="1:62">
      <c r="A59" s="255"/>
      <c r="B59" s="287"/>
      <c r="C59" s="284" t="s">
        <v>189</v>
      </c>
      <c r="D59" s="281" t="s">
        <v>483</v>
      </c>
      <c r="E59" s="282" t="s">
        <v>172</v>
      </c>
      <c r="F59" s="260">
        <f>SUM(I59+M59+Q59+U59+Y59+AC59+AG59+AK59+AO59+AS59+AW59)</f>
        <v>884.35714285714278</v>
      </c>
      <c r="G59" s="282">
        <v>2000</v>
      </c>
      <c r="H59" s="262">
        <f>2014-G59</f>
        <v>14</v>
      </c>
      <c r="I59" s="283">
        <v>884.35714285714278</v>
      </c>
      <c r="J59" s="264">
        <v>1</v>
      </c>
      <c r="K59" s="265"/>
      <c r="L59" s="265"/>
      <c r="M59" s="249">
        <f>SUM(K59*10+L59)/J59*10</f>
        <v>0</v>
      </c>
      <c r="N59" s="264">
        <v>1</v>
      </c>
      <c r="O59" s="265"/>
      <c r="P59" s="265"/>
      <c r="Q59" s="249">
        <f>SUM(O59*10+P59)/N59*10</f>
        <v>0</v>
      </c>
      <c r="R59" s="264">
        <v>1</v>
      </c>
      <c r="S59" s="265"/>
      <c r="T59" s="265"/>
      <c r="U59" s="249">
        <f>SUM(S59*10+T59)/R59*10</f>
        <v>0</v>
      </c>
      <c r="V59" s="264">
        <v>1</v>
      </c>
      <c r="W59" s="265"/>
      <c r="X59" s="270"/>
      <c r="Y59" s="249">
        <f>SUM(W59*10+X59)/V59*10</f>
        <v>0</v>
      </c>
      <c r="Z59" s="264">
        <v>1</v>
      </c>
      <c r="AA59" s="265"/>
      <c r="AB59" s="270"/>
      <c r="AC59" s="249">
        <f>SUM(AA59*10+AB59)/Z59*10</f>
        <v>0</v>
      </c>
      <c r="AD59" s="264">
        <v>1</v>
      </c>
      <c r="AE59" s="265"/>
      <c r="AF59" s="270"/>
      <c r="AG59" s="249">
        <f>SUM(AE59*10+AF59)/AD59*10</f>
        <v>0</v>
      </c>
      <c r="AH59" s="264">
        <v>1</v>
      </c>
      <c r="AI59" s="265"/>
      <c r="AJ59" s="270"/>
      <c r="AK59" s="249">
        <f>SUM(AI59*10+AJ59)/AH59*10</f>
        <v>0</v>
      </c>
      <c r="AL59" s="264">
        <v>1</v>
      </c>
      <c r="AM59" s="265"/>
      <c r="AN59" s="270"/>
      <c r="AO59" s="249">
        <f>SUM(AM59*10+AN59)/AL59*10</f>
        <v>0</v>
      </c>
      <c r="AP59" s="264">
        <v>1</v>
      </c>
      <c r="AQ59" s="265"/>
      <c r="AR59" s="270"/>
      <c r="AS59" s="277">
        <f>SUM(AQ59*10+AR59)/AP59*10</f>
        <v>0</v>
      </c>
      <c r="AT59" s="264">
        <v>1</v>
      </c>
      <c r="AU59" s="265"/>
      <c r="AV59" s="270"/>
      <c r="AW59" s="249">
        <f>SUM(AU59*10+AV59)/AT59*10</f>
        <v>0</v>
      </c>
      <c r="AX59" s="266">
        <f>IF(F59&lt;250,0,IF(F59&lt;500,250,IF(F59&lt;750,"500",IF(F59&lt;1000,750,IF(F59&lt;1500,1000,IF(F59&lt;2000,1500,IF(F59&lt;2500,2000,IF(F59&lt;3000,2500,3000))))))))</f>
        <v>750</v>
      </c>
      <c r="AY59" s="267">
        <v>750</v>
      </c>
      <c r="AZ59" s="268">
        <f>AX59-AY59</f>
        <v>0</v>
      </c>
      <c r="BA59" s="256" t="str">
        <f>IF(AZ59=0,"geen actie",CONCATENATE("diploma uitschrijven: ",AX59," punten"))</f>
        <v>geen actie</v>
      </c>
      <c r="BB59" s="9"/>
      <c r="BC59" s="9"/>
      <c r="BD59" s="9"/>
      <c r="BE59" s="9"/>
      <c r="BF59" s="9"/>
      <c r="BJ59" s="9"/>
    </row>
    <row r="60" spans="1:62">
      <c r="A60" s="255" t="s">
        <v>534</v>
      </c>
      <c r="B60" s="287"/>
      <c r="C60" s="274" t="s">
        <v>227</v>
      </c>
      <c r="D60" s="258"/>
      <c r="E60" s="259" t="s">
        <v>756</v>
      </c>
      <c r="F60" s="260">
        <f>SUM(I60+M60+Q60+U60+Y60+AC60+AG60+AK60+AO60+AS60+AW60)</f>
        <v>271.7532467532468</v>
      </c>
      <c r="G60" s="261">
        <v>2000</v>
      </c>
      <c r="H60" s="262">
        <f>2014-G60</f>
        <v>14</v>
      </c>
      <c r="I60" s="263">
        <v>271.7532467532468</v>
      </c>
      <c r="J60" s="264">
        <v>1</v>
      </c>
      <c r="K60" s="265"/>
      <c r="L60" s="265"/>
      <c r="M60" s="249">
        <f>SUM(K60*10+L60)/J60*10</f>
        <v>0</v>
      </c>
      <c r="N60" s="264">
        <v>1</v>
      </c>
      <c r="O60" s="265"/>
      <c r="P60" s="265"/>
      <c r="Q60" s="249">
        <f>SUM(O60*10+P60)/N60*10</f>
        <v>0</v>
      </c>
      <c r="R60" s="264">
        <v>1</v>
      </c>
      <c r="S60" s="265"/>
      <c r="T60" s="265"/>
      <c r="U60" s="249">
        <f>SUM(S60*10+T60)/R60*10</f>
        <v>0</v>
      </c>
      <c r="V60" s="264">
        <v>1</v>
      </c>
      <c r="W60" s="265"/>
      <c r="X60" s="265"/>
      <c r="Y60" s="249">
        <f>SUM(W60*10+X60)/V60*10</f>
        <v>0</v>
      </c>
      <c r="Z60" s="264">
        <v>1</v>
      </c>
      <c r="AA60" s="265"/>
      <c r="AB60" s="265"/>
      <c r="AC60" s="249">
        <f>SUM(AA60*10+AB60)/Z60*10</f>
        <v>0</v>
      </c>
      <c r="AD60" s="264">
        <v>1</v>
      </c>
      <c r="AE60" s="265"/>
      <c r="AF60" s="265"/>
      <c r="AG60" s="249">
        <f>SUM(AE60*10+AF60)/AD60*10</f>
        <v>0</v>
      </c>
      <c r="AH60" s="264">
        <v>1</v>
      </c>
      <c r="AI60" s="265"/>
      <c r="AJ60" s="265"/>
      <c r="AK60" s="249">
        <f>SUM(AI60*10+AJ60)/AH60*10</f>
        <v>0</v>
      </c>
      <c r="AL60" s="264">
        <v>1</v>
      </c>
      <c r="AM60" s="265"/>
      <c r="AN60" s="265"/>
      <c r="AO60" s="249">
        <f>SUM(AM60*10+AN60)/AL60*10</f>
        <v>0</v>
      </c>
      <c r="AP60" s="264">
        <v>1</v>
      </c>
      <c r="AQ60" s="265"/>
      <c r="AR60" s="265"/>
      <c r="AS60" s="277">
        <f>SUM(AQ60*10+AR60)/AP60*10</f>
        <v>0</v>
      </c>
      <c r="AT60" s="264">
        <v>1</v>
      </c>
      <c r="AU60" s="265"/>
      <c r="AV60" s="265"/>
      <c r="AW60" s="249">
        <f>SUM(AU60*10+AV60)/AT60*10</f>
        <v>0</v>
      </c>
      <c r="AX60" s="266">
        <f>IF(F60&lt;250,0,IF(F60&lt;500,250,IF(F60&lt;750,"500",IF(F60&lt;1000,750,IF(F60&lt;1500,1000,IF(F60&lt;2000,1500,IF(F60&lt;2500,2000,IF(F60&lt;3000,2500,3000))))))))</f>
        <v>250</v>
      </c>
      <c r="AY60" s="267">
        <v>250</v>
      </c>
      <c r="AZ60" s="268">
        <f>AX60-AY60</f>
        <v>0</v>
      </c>
      <c r="BA60" s="256" t="str">
        <f>IF(AZ60=0,"geen actie",CONCATENATE("diploma uitschrijven: ",AX60," punten"))</f>
        <v>geen actie</v>
      </c>
      <c r="BB60" s="9"/>
      <c r="BC60" s="9"/>
      <c r="BD60" s="9"/>
      <c r="BE60" s="9"/>
      <c r="BF60" s="9"/>
      <c r="BJ60" s="9"/>
    </row>
    <row r="61" spans="1:62">
      <c r="A61" s="255" t="s">
        <v>534</v>
      </c>
      <c r="B61" s="287"/>
      <c r="C61" s="274" t="s">
        <v>6</v>
      </c>
      <c r="D61" s="286" t="s">
        <v>136</v>
      </c>
      <c r="E61" s="275" t="s">
        <v>756</v>
      </c>
      <c r="F61" s="276">
        <f>SUM(I61+M61+Q61+U61+Y61+AC61+AG61+AK61+AO61+AS61+AW61)</f>
        <v>1373.9065656565658</v>
      </c>
      <c r="G61" s="259">
        <v>2002</v>
      </c>
      <c r="H61" s="262">
        <f>2014-G61</f>
        <v>12</v>
      </c>
      <c r="I61" s="263">
        <v>1373.9065656565658</v>
      </c>
      <c r="J61" s="264">
        <v>1</v>
      </c>
      <c r="K61" s="265"/>
      <c r="L61" s="265"/>
      <c r="M61" s="249">
        <f>SUM(K61*10+L61)/J61*10</f>
        <v>0</v>
      </c>
      <c r="N61" s="264">
        <v>1</v>
      </c>
      <c r="O61" s="265"/>
      <c r="P61" s="265"/>
      <c r="Q61" s="249">
        <f>SUM(O61*10+P61)/N61*10</f>
        <v>0</v>
      </c>
      <c r="R61" s="264">
        <v>1</v>
      </c>
      <c r="S61" s="265"/>
      <c r="T61" s="265"/>
      <c r="U61" s="249">
        <f>SUM(S61*10+T61)/R61*10</f>
        <v>0</v>
      </c>
      <c r="V61" s="264">
        <v>1</v>
      </c>
      <c r="W61" s="265"/>
      <c r="X61" s="265"/>
      <c r="Y61" s="249">
        <f>SUM(W61*10+X61)/V61*10</f>
        <v>0</v>
      </c>
      <c r="Z61" s="264">
        <v>1</v>
      </c>
      <c r="AA61" s="265"/>
      <c r="AB61" s="265"/>
      <c r="AC61" s="249">
        <f>SUM(AA61*10+AB61)/Z61*10</f>
        <v>0</v>
      </c>
      <c r="AD61" s="264">
        <v>1</v>
      </c>
      <c r="AE61" s="265"/>
      <c r="AF61" s="265"/>
      <c r="AG61" s="249">
        <f>SUM(AE61*10+AF61)/AD61*10</f>
        <v>0</v>
      </c>
      <c r="AH61" s="264">
        <v>1</v>
      </c>
      <c r="AI61" s="265"/>
      <c r="AJ61" s="265"/>
      <c r="AK61" s="249">
        <f>SUM(AI61*10+AJ61)/AH61*10</f>
        <v>0</v>
      </c>
      <c r="AL61" s="264">
        <v>1</v>
      </c>
      <c r="AM61" s="265"/>
      <c r="AN61" s="265"/>
      <c r="AO61" s="249">
        <f>SUM(AM61*10+AN61)/AL61*10</f>
        <v>0</v>
      </c>
      <c r="AP61" s="264">
        <v>1</v>
      </c>
      <c r="AQ61" s="265"/>
      <c r="AR61" s="265"/>
      <c r="AS61" s="277">
        <f>SUM(AQ61*10+AR61)/AP61*10</f>
        <v>0</v>
      </c>
      <c r="AT61" s="264">
        <v>1</v>
      </c>
      <c r="AU61" s="265"/>
      <c r="AV61" s="265"/>
      <c r="AW61" s="249">
        <f>SUM(AU61*10+AV61)/AT61*10</f>
        <v>0</v>
      </c>
      <c r="AX61" s="266">
        <f>IF(F61&lt;250,0,IF(F61&lt;500,250,IF(F61&lt;750,"500",IF(F61&lt;1000,750,IF(F61&lt;1500,1000,IF(F61&lt;2000,1500,IF(F61&lt;2500,2000,IF(F61&lt;3000,2500,3000))))))))</f>
        <v>1000</v>
      </c>
      <c r="AY61" s="267">
        <v>1000</v>
      </c>
      <c r="AZ61" s="268">
        <f>AX61-AY61</f>
        <v>0</v>
      </c>
      <c r="BA61" s="256" t="str">
        <f>IF(AZ61=0,"geen actie",CONCATENATE("diploma uitschrijven: ",AX61," punten"))</f>
        <v>geen actie</v>
      </c>
      <c r="BB61" s="9"/>
      <c r="BC61" s="9"/>
      <c r="BD61" s="9"/>
      <c r="BE61" s="9"/>
      <c r="BF61" s="9"/>
      <c r="BJ61" s="9"/>
    </row>
    <row r="62" spans="1:62">
      <c r="A62" s="255" t="s">
        <v>534</v>
      </c>
      <c r="B62" s="287"/>
      <c r="C62" s="274" t="s">
        <v>683</v>
      </c>
      <c r="D62" s="280">
        <v>113841</v>
      </c>
      <c r="E62" s="288" t="s">
        <v>560</v>
      </c>
      <c r="F62" s="276">
        <f>SUM(I62+M62+Q62+U62+Y62+AC62+AG62+AK62+AO62+AS62+AW62)</f>
        <v>637.67207792207785</v>
      </c>
      <c r="G62" s="256">
        <v>2002</v>
      </c>
      <c r="H62" s="262">
        <f>2014-G62</f>
        <v>12</v>
      </c>
      <c r="I62" s="263">
        <v>637.67207792207785</v>
      </c>
      <c r="J62" s="264">
        <v>1</v>
      </c>
      <c r="K62" s="265"/>
      <c r="L62" s="265"/>
      <c r="M62" s="249">
        <f>SUM(K62*10+L62)/J62*10</f>
        <v>0</v>
      </c>
      <c r="N62" s="264">
        <v>1</v>
      </c>
      <c r="O62" s="265"/>
      <c r="P62" s="265"/>
      <c r="Q62" s="249">
        <f>SUM(O62*10+P62)/N62*10</f>
        <v>0</v>
      </c>
      <c r="R62" s="264">
        <v>1</v>
      </c>
      <c r="S62" s="265"/>
      <c r="T62" s="265"/>
      <c r="U62" s="249">
        <f>SUM(S62*10+T62)/R62*10</f>
        <v>0</v>
      </c>
      <c r="V62" s="264">
        <v>1</v>
      </c>
      <c r="W62" s="265"/>
      <c r="X62" s="265"/>
      <c r="Y62" s="249">
        <f>SUM(W62*10+X62)/V62*10</f>
        <v>0</v>
      </c>
      <c r="Z62" s="264">
        <v>1</v>
      </c>
      <c r="AA62" s="265"/>
      <c r="AB62" s="265"/>
      <c r="AC62" s="249">
        <f>SUM(AA62*10+AB62)/Z62*10</f>
        <v>0</v>
      </c>
      <c r="AD62" s="264">
        <v>1</v>
      </c>
      <c r="AE62" s="265"/>
      <c r="AF62" s="265"/>
      <c r="AG62" s="249">
        <f>SUM(AE62*10+AF62)/AD62*10</f>
        <v>0</v>
      </c>
      <c r="AH62" s="264">
        <v>1</v>
      </c>
      <c r="AI62" s="265"/>
      <c r="AJ62" s="265"/>
      <c r="AK62" s="249">
        <f>SUM(AI62*10+AJ62)/AH62*10</f>
        <v>0</v>
      </c>
      <c r="AL62" s="264">
        <v>1</v>
      </c>
      <c r="AM62" s="265"/>
      <c r="AN62" s="265"/>
      <c r="AO62" s="249">
        <f>SUM(AM62*10+AN62)/AL62*10</f>
        <v>0</v>
      </c>
      <c r="AP62" s="264">
        <v>1</v>
      </c>
      <c r="AQ62" s="265"/>
      <c r="AR62" s="265"/>
      <c r="AS62" s="277">
        <f>SUM(AQ62*10+AR62)/AP62*10</f>
        <v>0</v>
      </c>
      <c r="AT62" s="264">
        <v>1</v>
      </c>
      <c r="AU62" s="265"/>
      <c r="AV62" s="265"/>
      <c r="AW62" s="249">
        <f>SUM(AU62*10+AV62)/AT62*10</f>
        <v>0</v>
      </c>
      <c r="AX62" s="266" t="str">
        <f>IF(F62&lt;250,0,IF(F62&lt;500,250,IF(F62&lt;750,"500",IF(F62&lt;1000,750,IF(F62&lt;1500,1000,IF(F62&lt;2000,1500,IF(F62&lt;2500,2000,IF(F62&lt;3000,2500,3000))))))))</f>
        <v>500</v>
      </c>
      <c r="AY62" s="267">
        <v>500</v>
      </c>
      <c r="AZ62" s="268">
        <f>AX62-AY62</f>
        <v>0</v>
      </c>
      <c r="BA62" s="256" t="str">
        <f>IF(AZ62=0,"geen actie",CONCATENATE("diploma uitschrijven: ",AX62," punten"))</f>
        <v>geen actie</v>
      </c>
      <c r="BB62" s="9"/>
      <c r="BC62" s="9"/>
      <c r="BD62" s="9"/>
      <c r="BE62" s="9"/>
      <c r="BF62" s="9"/>
      <c r="BJ62" s="9"/>
    </row>
    <row r="63" spans="1:62">
      <c r="A63" s="255" t="s">
        <v>534</v>
      </c>
      <c r="B63" s="256">
        <v>1</v>
      </c>
      <c r="C63" s="257" t="s">
        <v>99</v>
      </c>
      <c r="D63" s="258"/>
      <c r="E63" s="259" t="s">
        <v>621</v>
      </c>
      <c r="F63" s="260">
        <f>SUM(I63+M63+Q63+U63+Y63+AC63+AG63+AK63+AO63+AS63+AW63)</f>
        <v>90</v>
      </c>
      <c r="G63" s="261">
        <v>2002</v>
      </c>
      <c r="H63" s="262"/>
      <c r="I63" s="263"/>
      <c r="J63" s="264"/>
      <c r="K63" s="265"/>
      <c r="L63" s="265"/>
      <c r="M63" s="249"/>
      <c r="N63" s="264">
        <v>6</v>
      </c>
      <c r="O63" s="265">
        <v>3</v>
      </c>
      <c r="P63" s="265">
        <v>24</v>
      </c>
      <c r="Q63" s="249">
        <f>SUM(O63*10+P63)/N63*10</f>
        <v>90</v>
      </c>
      <c r="R63" s="264"/>
      <c r="S63" s="265"/>
      <c r="T63" s="265"/>
      <c r="U63" s="249"/>
      <c r="V63" s="264"/>
      <c r="W63" s="265"/>
      <c r="X63" s="265"/>
      <c r="Y63" s="249"/>
      <c r="Z63" s="264"/>
      <c r="AA63" s="265"/>
      <c r="AB63" s="265"/>
      <c r="AC63" s="249"/>
      <c r="AD63" s="264"/>
      <c r="AE63" s="265"/>
      <c r="AF63" s="265"/>
      <c r="AG63" s="249"/>
      <c r="AH63" s="264"/>
      <c r="AI63" s="265"/>
      <c r="AJ63" s="265"/>
      <c r="AK63" s="249"/>
      <c r="AL63" s="264"/>
      <c r="AM63" s="265"/>
      <c r="AN63" s="265"/>
      <c r="AO63" s="249"/>
      <c r="AP63" s="264"/>
      <c r="AQ63" s="265"/>
      <c r="AR63" s="265"/>
      <c r="AS63" s="277"/>
      <c r="AT63" s="264"/>
      <c r="AU63" s="265"/>
      <c r="AV63" s="265"/>
      <c r="AW63" s="249"/>
      <c r="AX63" s="266">
        <f>IF(F63&lt;250,0,IF(F63&lt;500,250,IF(F63&lt;750,"500",IF(F63&lt;1000,750,IF(F63&lt;1500,1000,IF(F63&lt;2000,1500,IF(F63&lt;2500,2000,IF(F63&lt;3000,2500,3000))))))))</f>
        <v>0</v>
      </c>
      <c r="AY63" s="267">
        <v>0</v>
      </c>
      <c r="AZ63" s="268">
        <f>AX63-AY63</f>
        <v>0</v>
      </c>
      <c r="BA63" s="256" t="str">
        <f>IF(AZ63=0,"geen actie",CONCATENATE("diploma uitschrijven: ",AX63," punten"))</f>
        <v>geen actie</v>
      </c>
      <c r="BB63" s="9"/>
      <c r="BC63" s="9"/>
      <c r="BD63" s="9"/>
      <c r="BE63" s="9"/>
      <c r="BF63" s="9"/>
      <c r="BJ63" s="9"/>
    </row>
    <row r="64" spans="1:62">
      <c r="A64" s="255"/>
      <c r="B64" s="256"/>
      <c r="C64" s="295" t="s">
        <v>18</v>
      </c>
      <c r="D64" s="270">
        <v>114066</v>
      </c>
      <c r="E64" s="259" t="s">
        <v>756</v>
      </c>
      <c r="F64" s="260">
        <f>SUM(I64+M64+Q64+U64+Y64+AC64+AG64+AK64+AO64+AS64+AW64)</f>
        <v>892.67857142857144</v>
      </c>
      <c r="G64" s="261">
        <v>2001</v>
      </c>
      <c r="H64" s="262">
        <f>2014-G64</f>
        <v>13</v>
      </c>
      <c r="I64" s="263">
        <v>796.01190476190482</v>
      </c>
      <c r="J64" s="264">
        <v>9</v>
      </c>
      <c r="K64" s="265">
        <v>5</v>
      </c>
      <c r="L64" s="265">
        <v>37</v>
      </c>
      <c r="M64" s="249">
        <f>SUM(K64*10+L64)/J64*10</f>
        <v>96.666666666666657</v>
      </c>
      <c r="N64" s="264">
        <v>1</v>
      </c>
      <c r="O64" s="265"/>
      <c r="P64" s="265"/>
      <c r="Q64" s="249">
        <f>SUM(O64*10+P64)/N64*10</f>
        <v>0</v>
      </c>
      <c r="R64" s="264">
        <v>1</v>
      </c>
      <c r="S64" s="265"/>
      <c r="T64" s="265"/>
      <c r="U64" s="249">
        <f>SUM(S64*10+T64)/R64*10</f>
        <v>0</v>
      </c>
      <c r="V64" s="264">
        <v>1</v>
      </c>
      <c r="W64" s="265"/>
      <c r="X64" s="265"/>
      <c r="Y64" s="249">
        <f>SUM(W64*10+X64)/V64*10</f>
        <v>0</v>
      </c>
      <c r="Z64" s="264">
        <v>1</v>
      </c>
      <c r="AA64" s="265"/>
      <c r="AB64" s="265"/>
      <c r="AC64" s="249">
        <f>SUM(AA64*10+AB64)/Z64*10</f>
        <v>0</v>
      </c>
      <c r="AD64" s="264">
        <v>1</v>
      </c>
      <c r="AE64" s="265"/>
      <c r="AF64" s="265"/>
      <c r="AG64" s="249">
        <f>SUM(AE64*10+AF64)/AD64*10</f>
        <v>0</v>
      </c>
      <c r="AH64" s="264">
        <v>1</v>
      </c>
      <c r="AI64" s="265"/>
      <c r="AJ64" s="265"/>
      <c r="AK64" s="249">
        <f>SUM(AI64*10+AJ64)/AH64*10</f>
        <v>0</v>
      </c>
      <c r="AL64" s="264">
        <v>1</v>
      </c>
      <c r="AM64" s="265"/>
      <c r="AN64" s="265"/>
      <c r="AO64" s="249">
        <f>SUM(AM64*10+AN64)/AL64*10</f>
        <v>0</v>
      </c>
      <c r="AP64" s="264">
        <v>1</v>
      </c>
      <c r="AQ64" s="265"/>
      <c r="AR64" s="265"/>
      <c r="AS64" s="277">
        <f>SUM(AQ64*10+AR64)/AP64*10</f>
        <v>0</v>
      </c>
      <c r="AT64" s="264">
        <v>1</v>
      </c>
      <c r="AU64" s="265"/>
      <c r="AV64" s="265"/>
      <c r="AW64" s="249">
        <f>SUM(AU64*10+AV64)/AT64*10</f>
        <v>0</v>
      </c>
      <c r="AX64" s="266">
        <f>IF(F64&lt;250,0,IF(F64&lt;500,250,IF(F64&lt;750,"500",IF(F64&lt;1000,750,IF(F64&lt;1500,1000,IF(F64&lt;2000,1500,IF(F64&lt;2500,2000,IF(F64&lt;3000,2500,3000))))))))</f>
        <v>750</v>
      </c>
      <c r="AY64" s="267">
        <v>750</v>
      </c>
      <c r="AZ64" s="268">
        <f>AX64-AY64</f>
        <v>0</v>
      </c>
      <c r="BA64" s="256" t="str">
        <f>IF(AZ64=0,"geen actie",CONCATENATE("diploma uitschrijven: ",AX64," punten"))</f>
        <v>geen actie</v>
      </c>
      <c r="BB64" s="9"/>
      <c r="BC64" s="9"/>
      <c r="BD64" s="9"/>
      <c r="BE64" s="9"/>
      <c r="BF64" s="9"/>
      <c r="BJ64" s="9"/>
    </row>
    <row r="65" spans="1:62">
      <c r="A65" s="255" t="s">
        <v>534</v>
      </c>
      <c r="B65" s="287"/>
      <c r="C65" s="284" t="s">
        <v>3</v>
      </c>
      <c r="D65" s="280">
        <v>114465</v>
      </c>
      <c r="E65" s="288" t="s">
        <v>4</v>
      </c>
      <c r="F65" s="276">
        <f>SUM(I65+M65+Q65+U65+Y65+AC65+AG65+AK65+AO65+AS65+AW65)</f>
        <v>988.14393939393938</v>
      </c>
      <c r="G65" s="256">
        <v>2002</v>
      </c>
      <c r="H65" s="262">
        <f>2014-G65</f>
        <v>12</v>
      </c>
      <c r="I65" s="263">
        <v>988.14393939393938</v>
      </c>
      <c r="J65" s="264">
        <v>1</v>
      </c>
      <c r="K65" s="265"/>
      <c r="L65" s="265"/>
      <c r="M65" s="249">
        <f>SUM(K65*10+L65)/J65*10</f>
        <v>0</v>
      </c>
      <c r="N65" s="264">
        <v>1</v>
      </c>
      <c r="O65" s="265"/>
      <c r="P65" s="265"/>
      <c r="Q65" s="249">
        <f>SUM(O65*10+P65)/N65*10</f>
        <v>0</v>
      </c>
      <c r="R65" s="264">
        <v>1</v>
      </c>
      <c r="S65" s="265"/>
      <c r="T65" s="265"/>
      <c r="U65" s="249">
        <f>SUM(S65*10+T65)/R65*10</f>
        <v>0</v>
      </c>
      <c r="V65" s="264">
        <v>1</v>
      </c>
      <c r="W65" s="265"/>
      <c r="X65" s="265"/>
      <c r="Y65" s="249">
        <f>SUM(W65*10+X65)/V65*10</f>
        <v>0</v>
      </c>
      <c r="Z65" s="264">
        <v>1</v>
      </c>
      <c r="AA65" s="265"/>
      <c r="AB65" s="265"/>
      <c r="AC65" s="249">
        <f>SUM(AA65*10+AB65)/Z65*10</f>
        <v>0</v>
      </c>
      <c r="AD65" s="264">
        <v>1</v>
      </c>
      <c r="AE65" s="265"/>
      <c r="AF65" s="265"/>
      <c r="AG65" s="249">
        <f>SUM(AE65*10+AF65)/AD65*10</f>
        <v>0</v>
      </c>
      <c r="AH65" s="264">
        <v>1</v>
      </c>
      <c r="AI65" s="265"/>
      <c r="AJ65" s="265"/>
      <c r="AK65" s="249">
        <f>SUM(AI65*10+AJ65)/AH65*10</f>
        <v>0</v>
      </c>
      <c r="AL65" s="264">
        <v>1</v>
      </c>
      <c r="AM65" s="265"/>
      <c r="AN65" s="265"/>
      <c r="AO65" s="249">
        <f>SUM(AM65*10+AN65)/AL65*10</f>
        <v>0</v>
      </c>
      <c r="AP65" s="264">
        <v>1</v>
      </c>
      <c r="AQ65" s="265"/>
      <c r="AR65" s="265"/>
      <c r="AS65" s="277">
        <f>SUM(AQ65*10+AR65)/AP65*10</f>
        <v>0</v>
      </c>
      <c r="AT65" s="264">
        <v>1</v>
      </c>
      <c r="AU65" s="265"/>
      <c r="AV65" s="265"/>
      <c r="AW65" s="249">
        <f>SUM(AU65*10+AV65)/AT65*10</f>
        <v>0</v>
      </c>
      <c r="AX65" s="266">
        <f>IF(F65&lt;250,0,IF(F65&lt;500,250,IF(F65&lt;750,"500",IF(F65&lt;1000,750,IF(F65&lt;1500,1000,IF(F65&lt;2000,1500,IF(F65&lt;2500,2000,IF(F65&lt;3000,2500,3000))))))))</f>
        <v>750</v>
      </c>
      <c r="AY65" s="267">
        <v>750</v>
      </c>
      <c r="AZ65" s="268">
        <f>AX65-AY65</f>
        <v>0</v>
      </c>
      <c r="BA65" s="256" t="str">
        <f>IF(AZ65=0,"geen actie",CONCATENATE("diploma uitschrijven: ",AX65," punten"))</f>
        <v>geen actie</v>
      </c>
      <c r="BB65" s="9"/>
      <c r="BC65" s="9"/>
      <c r="BD65" s="9"/>
      <c r="BE65" s="9"/>
      <c r="BF65" s="9"/>
      <c r="BJ65" s="9"/>
    </row>
    <row r="66" spans="1:62">
      <c r="A66" s="255" t="s">
        <v>534</v>
      </c>
      <c r="B66" s="256"/>
      <c r="C66" s="269" t="s">
        <v>104</v>
      </c>
      <c r="D66" s="270">
        <v>112199</v>
      </c>
      <c r="E66" s="259" t="s">
        <v>105</v>
      </c>
      <c r="F66" s="260">
        <f>SUM(I66+M66+Q66+U66+Y66+AC66+AG66+AK66+AO66+AS66+AW66)</f>
        <v>4733.5595238095239</v>
      </c>
      <c r="G66" s="261">
        <v>1999</v>
      </c>
      <c r="H66" s="262">
        <f>2014-G66</f>
        <v>15</v>
      </c>
      <c r="I66" s="263">
        <v>4596.8928571428569</v>
      </c>
      <c r="J66" s="264">
        <v>9</v>
      </c>
      <c r="K66" s="265">
        <v>8</v>
      </c>
      <c r="L66" s="270">
        <v>43</v>
      </c>
      <c r="M66" s="249">
        <f>SUM(K66*10+L66)/J66*10</f>
        <v>136.66666666666666</v>
      </c>
      <c r="N66" s="264">
        <v>1</v>
      </c>
      <c r="O66" s="265"/>
      <c r="P66" s="270"/>
      <c r="Q66" s="249">
        <f>SUM(O66*10+P66)/N66*10</f>
        <v>0</v>
      </c>
      <c r="R66" s="264">
        <v>1</v>
      </c>
      <c r="S66" s="265"/>
      <c r="T66" s="270"/>
      <c r="U66" s="249">
        <f>SUM(S66*10+T66)/R66*10</f>
        <v>0</v>
      </c>
      <c r="V66" s="264">
        <v>1</v>
      </c>
      <c r="W66" s="265"/>
      <c r="X66" s="270"/>
      <c r="Y66" s="249">
        <f>SUM(W66*10+X66)/V66*10</f>
        <v>0</v>
      </c>
      <c r="Z66" s="264">
        <v>1</v>
      </c>
      <c r="AA66" s="265"/>
      <c r="AB66" s="270"/>
      <c r="AC66" s="249">
        <f>SUM(AA66*10+AB66)/Z66*10</f>
        <v>0</v>
      </c>
      <c r="AD66" s="264">
        <v>1</v>
      </c>
      <c r="AE66" s="265"/>
      <c r="AF66" s="270"/>
      <c r="AG66" s="249">
        <f>SUM(AE66*10+AF66)/AD66*10</f>
        <v>0</v>
      </c>
      <c r="AH66" s="264">
        <v>1</v>
      </c>
      <c r="AI66" s="265"/>
      <c r="AJ66" s="270"/>
      <c r="AK66" s="249">
        <f>SUM(AI66*10+AJ66)/AH66*10</f>
        <v>0</v>
      </c>
      <c r="AL66" s="264">
        <v>1</v>
      </c>
      <c r="AM66" s="265"/>
      <c r="AN66" s="270"/>
      <c r="AO66" s="249">
        <f>SUM(AM66*10+AN66)/AL66*10</f>
        <v>0</v>
      </c>
      <c r="AP66" s="264">
        <v>1</v>
      </c>
      <c r="AQ66" s="265"/>
      <c r="AR66" s="270"/>
      <c r="AS66" s="277">
        <f>SUM(AQ66*10+AR66)/AP66*10</f>
        <v>0</v>
      </c>
      <c r="AT66" s="264">
        <v>1</v>
      </c>
      <c r="AU66" s="265"/>
      <c r="AV66" s="270"/>
      <c r="AW66" s="249">
        <f>SUM(AU66*10+AV66)/AT66*10</f>
        <v>0</v>
      </c>
      <c r="AX66" s="266">
        <f>IF(F66&lt;250,0,IF(F66&lt;500,250,IF(F66&lt;750,"500",IF(F66&lt;1000,750,IF(F66&lt;1500,1000,IF(F66&lt;2000,1500,IF(F66&lt;2500,2000,IF(F66&lt;3000,2500,3000))))))))</f>
        <v>3000</v>
      </c>
      <c r="AY66" s="267">
        <v>3000</v>
      </c>
      <c r="AZ66" s="268">
        <f>AX66-AY66</f>
        <v>0</v>
      </c>
      <c r="BA66" s="256" t="str">
        <f>IF(AZ66=0,"geen actie",CONCATENATE("diploma uitschrijven: ",AX66," punten"))</f>
        <v>geen actie</v>
      </c>
      <c r="BB66" s="9"/>
      <c r="BC66" s="9"/>
      <c r="BD66" s="9"/>
      <c r="BE66" s="9"/>
      <c r="BF66" s="9"/>
      <c r="BJ66" s="9"/>
    </row>
    <row r="67" spans="1:62">
      <c r="A67" s="255" t="s">
        <v>534</v>
      </c>
      <c r="B67" s="256">
        <v>1</v>
      </c>
      <c r="C67" s="284" t="s">
        <v>467</v>
      </c>
      <c r="D67" s="258"/>
      <c r="E67" s="272" t="s">
        <v>621</v>
      </c>
      <c r="F67" s="260"/>
      <c r="G67" s="261">
        <v>2001</v>
      </c>
      <c r="H67" s="262">
        <f>2014-G67</f>
        <v>13</v>
      </c>
      <c r="I67" s="263"/>
      <c r="J67" s="264">
        <v>8</v>
      </c>
      <c r="K67" s="265">
        <v>5</v>
      </c>
      <c r="L67" s="265">
        <v>35</v>
      </c>
      <c r="M67" s="249">
        <f>SUM(K67*10+L67)/J67*10</f>
        <v>106.25</v>
      </c>
      <c r="N67" s="264">
        <v>6</v>
      </c>
      <c r="O67" s="265">
        <v>3</v>
      </c>
      <c r="P67" s="265">
        <v>19</v>
      </c>
      <c r="Q67" s="249">
        <f>SUM(O67*10+P67)/N67*10</f>
        <v>81.666666666666657</v>
      </c>
      <c r="R67" s="264"/>
      <c r="S67" s="265"/>
      <c r="T67" s="265"/>
      <c r="U67" s="249"/>
      <c r="V67" s="264"/>
      <c r="W67" s="265"/>
      <c r="X67" s="265"/>
      <c r="Y67" s="249"/>
      <c r="Z67" s="264"/>
      <c r="AA67" s="265"/>
      <c r="AB67" s="265"/>
      <c r="AC67" s="249"/>
      <c r="AD67" s="264"/>
      <c r="AE67" s="265"/>
      <c r="AF67" s="265"/>
      <c r="AG67" s="249"/>
      <c r="AH67" s="264"/>
      <c r="AI67" s="265"/>
      <c r="AJ67" s="265"/>
      <c r="AK67" s="249"/>
      <c r="AL67" s="264"/>
      <c r="AM67" s="265"/>
      <c r="AN67" s="265"/>
      <c r="AO67" s="249"/>
      <c r="AP67" s="264"/>
      <c r="AQ67" s="265"/>
      <c r="AR67" s="265"/>
      <c r="AS67" s="277"/>
      <c r="AT67" s="264"/>
      <c r="AU67" s="265"/>
      <c r="AV67" s="265"/>
      <c r="AW67" s="249"/>
      <c r="AX67" s="266">
        <f>IF(F67&lt;250,0,IF(F67&lt;500,250,IF(F67&lt;750,"500",IF(F67&lt;1000,750,IF(F67&lt;1500,1000,IF(F67&lt;2000,1500,IF(F67&lt;2500,2000,IF(F67&lt;3000,2500,3000))))))))</f>
        <v>0</v>
      </c>
      <c r="AY67" s="267">
        <v>0</v>
      </c>
      <c r="AZ67" s="268">
        <f>AX67-AY67</f>
        <v>0</v>
      </c>
      <c r="BA67" s="256" t="str">
        <f>IF(AZ67=0,"geen actie",CONCATENATE("diploma uitschrijven: ",AX67," punten"))</f>
        <v>geen actie</v>
      </c>
      <c r="BB67" s="9"/>
      <c r="BC67" s="9"/>
      <c r="BD67" s="9"/>
      <c r="BE67" s="9"/>
      <c r="BF67" s="9"/>
      <c r="BJ67" s="9"/>
    </row>
    <row r="68" spans="1:62">
      <c r="A68" s="255" t="s">
        <v>534</v>
      </c>
      <c r="B68" s="287"/>
      <c r="C68" s="269" t="s">
        <v>521</v>
      </c>
      <c r="D68" s="258" t="s">
        <v>103</v>
      </c>
      <c r="E68" s="259" t="s">
        <v>228</v>
      </c>
      <c r="F68" s="260">
        <f>SUM(I68+M68+Q68+U68+Y68+AC68+AG68+AK68+AO68+AS68+AW68)</f>
        <v>1138.0497835497838</v>
      </c>
      <c r="G68" s="261">
        <v>1998</v>
      </c>
      <c r="H68" s="262">
        <f>2014-G68</f>
        <v>16</v>
      </c>
      <c r="I68" s="263">
        <v>1138.0497835497838</v>
      </c>
      <c r="J68" s="264">
        <v>1</v>
      </c>
      <c r="K68" s="265"/>
      <c r="L68" s="270"/>
      <c r="M68" s="249">
        <f>SUM(K68*10+L68)/J68*10</f>
        <v>0</v>
      </c>
      <c r="N68" s="264">
        <v>1</v>
      </c>
      <c r="O68" s="265"/>
      <c r="P68" s="270"/>
      <c r="Q68" s="249">
        <f>SUM(O68*10+P68)/N68*10</f>
        <v>0</v>
      </c>
      <c r="R68" s="264">
        <v>1</v>
      </c>
      <c r="S68" s="265"/>
      <c r="T68" s="270"/>
      <c r="U68" s="249">
        <f>SUM(S68*10+T68)/R68*10</f>
        <v>0</v>
      </c>
      <c r="V68" s="264">
        <v>1</v>
      </c>
      <c r="W68" s="265"/>
      <c r="X68" s="270"/>
      <c r="Y68" s="249">
        <f>SUM(W68*10+X68)/V68*10</f>
        <v>0</v>
      </c>
      <c r="Z68" s="264">
        <v>1</v>
      </c>
      <c r="AA68" s="265"/>
      <c r="AB68" s="270"/>
      <c r="AC68" s="249">
        <f>SUM(AA68*10+AB68)/Z68*10</f>
        <v>0</v>
      </c>
      <c r="AD68" s="264">
        <v>1</v>
      </c>
      <c r="AE68" s="265"/>
      <c r="AF68" s="270"/>
      <c r="AG68" s="249">
        <f>SUM(AE68*10+AF68)/AD68*10</f>
        <v>0</v>
      </c>
      <c r="AH68" s="264">
        <v>1</v>
      </c>
      <c r="AI68" s="265"/>
      <c r="AJ68" s="270"/>
      <c r="AK68" s="249">
        <f>SUM(AI68*10+AJ68)/AH68*10</f>
        <v>0</v>
      </c>
      <c r="AL68" s="264">
        <v>1</v>
      </c>
      <c r="AM68" s="265"/>
      <c r="AN68" s="270"/>
      <c r="AO68" s="249">
        <f>SUM(AM68*10+AN68)/AL68*10</f>
        <v>0</v>
      </c>
      <c r="AP68" s="264">
        <v>1</v>
      </c>
      <c r="AQ68" s="265"/>
      <c r="AR68" s="270"/>
      <c r="AS68" s="277">
        <f>SUM(AQ68*10+AR68)/AP68*10</f>
        <v>0</v>
      </c>
      <c r="AT68" s="264">
        <v>1</v>
      </c>
      <c r="AU68" s="265"/>
      <c r="AV68" s="270"/>
      <c r="AW68" s="249">
        <f>SUM(AU68*10+AV68)/AT68*10</f>
        <v>0</v>
      </c>
      <c r="AX68" s="266">
        <f>IF(F68&lt;250,0,IF(F68&lt;500,250,IF(F68&lt;750,"500",IF(F68&lt;1000,750,IF(F68&lt;1500,1000,IF(F68&lt;2000,1500,IF(F68&lt;2500,2000,IF(F68&lt;3000,2500,3000))))))))</f>
        <v>1000</v>
      </c>
      <c r="AY68" s="267">
        <v>1000</v>
      </c>
      <c r="AZ68" s="268">
        <f>AX68-AY68</f>
        <v>0</v>
      </c>
      <c r="BA68" s="256" t="str">
        <f>IF(AZ68=0,"geen actie",CONCATENATE("diploma uitschrijven: ",AX68," punten"))</f>
        <v>geen actie</v>
      </c>
      <c r="BB68" s="9"/>
      <c r="BC68" s="9"/>
      <c r="BD68" s="9"/>
      <c r="BE68" s="9"/>
      <c r="BF68" s="9"/>
      <c r="BJ68" s="9"/>
    </row>
    <row r="69" spans="1:62">
      <c r="A69" s="278"/>
      <c r="B69" s="287"/>
      <c r="C69" s="285" t="s">
        <v>342</v>
      </c>
      <c r="D69" s="280"/>
      <c r="E69" s="256" t="s">
        <v>502</v>
      </c>
      <c r="F69" s="260">
        <f>SUM(I69+M69+Q69+U69+Y69+AC69+AG69+AK69+AO69+AS69+AW69)</f>
        <v>218.5</v>
      </c>
      <c r="G69" s="256">
        <v>2001</v>
      </c>
      <c r="H69" s="262">
        <f>2014-G69</f>
        <v>13</v>
      </c>
      <c r="I69" s="256">
        <v>218.5</v>
      </c>
      <c r="J69" s="264">
        <v>1</v>
      </c>
      <c r="K69" s="265"/>
      <c r="L69" s="265"/>
      <c r="M69" s="249">
        <f>SUM(K69*10+L69)/J69*10</f>
        <v>0</v>
      </c>
      <c r="N69" s="264">
        <v>1</v>
      </c>
      <c r="O69" s="265"/>
      <c r="P69" s="265"/>
      <c r="Q69" s="249">
        <f>SUM(O69*10+P69)/N69*10</f>
        <v>0</v>
      </c>
      <c r="R69" s="264">
        <v>1</v>
      </c>
      <c r="S69" s="265"/>
      <c r="T69" s="265"/>
      <c r="U69" s="249">
        <f>SUM(S69*10+T69)/R69*10</f>
        <v>0</v>
      </c>
      <c r="V69" s="264">
        <v>1</v>
      </c>
      <c r="W69" s="265"/>
      <c r="X69" s="265"/>
      <c r="Y69" s="249">
        <f>SUM(W69*10+X69)/V69*10</f>
        <v>0</v>
      </c>
      <c r="Z69" s="264">
        <v>1</v>
      </c>
      <c r="AA69" s="265"/>
      <c r="AB69" s="265"/>
      <c r="AC69" s="249">
        <f>SUM(AA69*10+AB69)/Z69*10</f>
        <v>0</v>
      </c>
      <c r="AD69" s="264">
        <v>1</v>
      </c>
      <c r="AE69" s="265"/>
      <c r="AF69" s="265"/>
      <c r="AG69" s="249">
        <f>SUM(AE69*10+AF69)/AD69*10</f>
        <v>0</v>
      </c>
      <c r="AH69" s="264">
        <v>1</v>
      </c>
      <c r="AI69" s="265"/>
      <c r="AJ69" s="265"/>
      <c r="AK69" s="249">
        <f>SUM(AI69*10+AJ69)/AH69*10</f>
        <v>0</v>
      </c>
      <c r="AL69" s="264">
        <v>1</v>
      </c>
      <c r="AM69" s="265"/>
      <c r="AN69" s="265"/>
      <c r="AO69" s="249">
        <f>SUM(AM69*10+AN69)/AL69*10</f>
        <v>0</v>
      </c>
      <c r="AP69" s="264">
        <v>1</v>
      </c>
      <c r="AQ69" s="265"/>
      <c r="AR69" s="265"/>
      <c r="AS69" s="277">
        <f>SUM(AQ69*10+AR69)/AP69*10</f>
        <v>0</v>
      </c>
      <c r="AT69" s="264">
        <v>1</v>
      </c>
      <c r="AU69" s="265"/>
      <c r="AV69" s="265"/>
      <c r="AW69" s="249">
        <f>SUM(AU69*10+AV69)/AT69*10</f>
        <v>0</v>
      </c>
      <c r="AX69" s="266">
        <f>IF(F69&lt;250,0,IF(F69&lt;500,250,IF(F69&lt;750,"500",IF(F69&lt;1000,750,IF(F69&lt;1500,1000,IF(F69&lt;2000,1500,IF(F69&lt;2500,2000,IF(F69&lt;3000,2500,3000))))))))</f>
        <v>0</v>
      </c>
      <c r="AY69" s="267">
        <v>0</v>
      </c>
      <c r="AZ69" s="268">
        <f>AX69-AY69</f>
        <v>0</v>
      </c>
      <c r="BA69" s="256" t="str">
        <f>IF(AZ69=0,"geen actie",CONCATENATE("diploma uitschrijven: ",AX69," punten"))</f>
        <v>geen actie</v>
      </c>
      <c r="BB69" s="9"/>
      <c r="BC69" s="9"/>
      <c r="BD69" s="9"/>
      <c r="BE69" s="9"/>
      <c r="BF69" s="9"/>
      <c r="BG69" s="9"/>
      <c r="BH69" s="9"/>
      <c r="BI69" s="9"/>
      <c r="BJ69" s="9"/>
    </row>
    <row r="70" spans="1:62">
      <c r="A70" s="278"/>
      <c r="B70" s="256"/>
      <c r="C70" s="257" t="s">
        <v>458</v>
      </c>
      <c r="D70" s="280">
        <v>114717</v>
      </c>
      <c r="E70" s="256" t="s">
        <v>673</v>
      </c>
      <c r="F70" s="276">
        <f>SUM(I70+M70+Q70+U70+Y70+AC70+AG70+AK70+AO70+AS70+AW70)</f>
        <v>905.16305916305919</v>
      </c>
      <c r="G70" s="256">
        <v>2002</v>
      </c>
      <c r="H70" s="262">
        <f>2014-G70</f>
        <v>12</v>
      </c>
      <c r="I70" s="263">
        <v>830.16305916305919</v>
      </c>
      <c r="J70" s="264">
        <v>8</v>
      </c>
      <c r="K70" s="265">
        <v>3</v>
      </c>
      <c r="L70" s="265">
        <v>30</v>
      </c>
      <c r="M70" s="249">
        <f>SUM(K70*10+L70)/J70*10</f>
        <v>75</v>
      </c>
      <c r="N70" s="264">
        <v>1</v>
      </c>
      <c r="O70" s="265"/>
      <c r="P70" s="265"/>
      <c r="Q70" s="249">
        <f>SUM(O70*10+P70)/N70*10</f>
        <v>0</v>
      </c>
      <c r="R70" s="264">
        <v>1</v>
      </c>
      <c r="S70" s="265"/>
      <c r="T70" s="265"/>
      <c r="U70" s="249">
        <f>SUM(S70*10+T70)/R70*10</f>
        <v>0</v>
      </c>
      <c r="V70" s="264">
        <v>1</v>
      </c>
      <c r="W70" s="265"/>
      <c r="X70" s="265"/>
      <c r="Y70" s="249">
        <f>SUM(W70*10+X70)/V70*10</f>
        <v>0</v>
      </c>
      <c r="Z70" s="264">
        <v>1</v>
      </c>
      <c r="AA70" s="265"/>
      <c r="AB70" s="265"/>
      <c r="AC70" s="249">
        <f>SUM(AA70*10+AB70)/Z70*10</f>
        <v>0</v>
      </c>
      <c r="AD70" s="264">
        <v>1</v>
      </c>
      <c r="AE70" s="265"/>
      <c r="AF70" s="265"/>
      <c r="AG70" s="249">
        <f>SUM(AE70*10+AF70)/AD70*10</f>
        <v>0</v>
      </c>
      <c r="AH70" s="264">
        <v>1</v>
      </c>
      <c r="AI70" s="265"/>
      <c r="AJ70" s="265"/>
      <c r="AK70" s="249">
        <f>SUM(AI70*10+AJ70)/AH70*10</f>
        <v>0</v>
      </c>
      <c r="AL70" s="264">
        <v>1</v>
      </c>
      <c r="AM70" s="265"/>
      <c r="AN70" s="265"/>
      <c r="AO70" s="249">
        <f>SUM(AM70*10+AN70)/AL70*10</f>
        <v>0</v>
      </c>
      <c r="AP70" s="264">
        <v>1</v>
      </c>
      <c r="AQ70" s="265"/>
      <c r="AR70" s="265"/>
      <c r="AS70" s="277">
        <f>SUM(AQ70*10+AR70)/AP70*10</f>
        <v>0</v>
      </c>
      <c r="AT70" s="264">
        <v>1</v>
      </c>
      <c r="AU70" s="265"/>
      <c r="AV70" s="265"/>
      <c r="AW70" s="249">
        <f>SUM(AU70*10+AV70)/AT70*10</f>
        <v>0</v>
      </c>
      <c r="AX70" s="266">
        <f>IF(F70&lt;250,0,IF(F70&lt;500,250,IF(F70&lt;750,"500",IF(F70&lt;1000,750,IF(F70&lt;1500,1000,IF(F70&lt;2000,1500,IF(F70&lt;2500,2000,IF(F70&lt;3000,2500,3000))))))))</f>
        <v>750</v>
      </c>
      <c r="AY70" s="267">
        <v>750</v>
      </c>
      <c r="AZ70" s="268">
        <f>AX70-AY70</f>
        <v>0</v>
      </c>
      <c r="BA70" s="256" t="str">
        <f>IF(AZ70=0,"geen actie",CONCATENATE("diploma uitschrijven: ",AX70," punten"))</f>
        <v>geen actie</v>
      </c>
      <c r="BB70" s="9"/>
      <c r="BC70" s="9"/>
      <c r="BD70" s="9"/>
      <c r="BE70" s="9"/>
      <c r="BF70" s="9"/>
      <c r="BG70" s="9"/>
      <c r="BH70" s="9"/>
      <c r="BI70" s="9"/>
      <c r="BJ70" s="9"/>
    </row>
    <row r="71" spans="1:62">
      <c r="A71" s="255" t="s">
        <v>534</v>
      </c>
      <c r="B71" s="256">
        <v>1</v>
      </c>
      <c r="C71" s="269" t="s">
        <v>93</v>
      </c>
      <c r="D71" s="270" t="s">
        <v>321</v>
      </c>
      <c r="E71" s="259" t="s">
        <v>228</v>
      </c>
      <c r="F71" s="260">
        <f>SUM(I71+M71+Q71+U71+Y71+AC71+AG71+AK71+AO71+AS71+AW71)</f>
        <v>3054.3553391053388</v>
      </c>
      <c r="G71" s="261">
        <v>1999</v>
      </c>
      <c r="H71" s="262">
        <f>2014-G71</f>
        <v>15</v>
      </c>
      <c r="I71" s="263">
        <v>2922.6886724386723</v>
      </c>
      <c r="J71" s="264">
        <v>1</v>
      </c>
      <c r="K71" s="265"/>
      <c r="L71" s="265"/>
      <c r="M71" s="249">
        <f>SUM(K71*10+L71)/J71*10</f>
        <v>0</v>
      </c>
      <c r="N71" s="264">
        <v>6</v>
      </c>
      <c r="O71" s="265">
        <v>5</v>
      </c>
      <c r="P71" s="265">
        <v>29</v>
      </c>
      <c r="Q71" s="249">
        <f>SUM(O71*10+P71)/N71*10</f>
        <v>131.66666666666666</v>
      </c>
      <c r="R71" s="264">
        <v>1</v>
      </c>
      <c r="S71" s="265"/>
      <c r="T71" s="270"/>
      <c r="U71" s="249">
        <f>SUM(S71*10+T71)/R71*10</f>
        <v>0</v>
      </c>
      <c r="V71" s="264">
        <v>1</v>
      </c>
      <c r="W71" s="265"/>
      <c r="X71" s="270"/>
      <c r="Y71" s="249">
        <f>SUM(W71*10+X71)/V71*10</f>
        <v>0</v>
      </c>
      <c r="Z71" s="264">
        <v>1</v>
      </c>
      <c r="AA71" s="265"/>
      <c r="AB71" s="270"/>
      <c r="AC71" s="249">
        <f>SUM(AA71*10+AB71)/Z71*10</f>
        <v>0</v>
      </c>
      <c r="AD71" s="264">
        <v>1</v>
      </c>
      <c r="AE71" s="265"/>
      <c r="AF71" s="270"/>
      <c r="AG71" s="249">
        <f>SUM(AE71*10+AF71)/AD71*10</f>
        <v>0</v>
      </c>
      <c r="AH71" s="264">
        <v>1</v>
      </c>
      <c r="AI71" s="265"/>
      <c r="AJ71" s="270"/>
      <c r="AK71" s="249">
        <f>SUM(AI71*10+AJ71)/AH71*10</f>
        <v>0</v>
      </c>
      <c r="AL71" s="264">
        <v>1</v>
      </c>
      <c r="AM71" s="265"/>
      <c r="AN71" s="270"/>
      <c r="AO71" s="249">
        <f>SUM(AM71*10+AN71)/AL71*10</f>
        <v>0</v>
      </c>
      <c r="AP71" s="264">
        <v>1</v>
      </c>
      <c r="AQ71" s="265"/>
      <c r="AR71" s="270"/>
      <c r="AS71" s="277">
        <f>SUM(AQ71*10+AR71)/AP71*10</f>
        <v>0</v>
      </c>
      <c r="AT71" s="264">
        <v>1</v>
      </c>
      <c r="AU71" s="265"/>
      <c r="AV71" s="270"/>
      <c r="AW71" s="249">
        <f>SUM(AU71*10+AV71)/AT71*10</f>
        <v>0</v>
      </c>
      <c r="AX71" s="266">
        <f>IF(F71&lt;250,0,IF(F71&lt;500,250,IF(F71&lt;750,"500",IF(F71&lt;1000,750,IF(F71&lt;1500,1000,IF(F71&lt;2000,1500,IF(F71&lt;2500,2000,IF(F71&lt;3000,2500,3000))))))))</f>
        <v>3000</v>
      </c>
      <c r="AY71" s="267">
        <v>2500</v>
      </c>
      <c r="AZ71" s="268">
        <f>AX71-AY71</f>
        <v>500</v>
      </c>
      <c r="BA71" s="256" t="str">
        <f>IF(AZ71=0,"geen actie",CONCATENATE("diploma uitschrijven: ",AX71," punten"))</f>
        <v>diploma uitschrijven: 3000 punten</v>
      </c>
      <c r="BB71" s="9"/>
      <c r="BC71" s="9"/>
      <c r="BD71" s="9"/>
      <c r="BE71" s="9"/>
      <c r="BF71" s="9"/>
      <c r="BG71" s="9"/>
      <c r="BH71" s="9"/>
      <c r="BI71" s="9"/>
      <c r="BJ71" s="9"/>
    </row>
    <row r="72" spans="1:62">
      <c r="A72" s="255"/>
      <c r="B72" s="287"/>
      <c r="C72" s="284" t="s">
        <v>346</v>
      </c>
      <c r="D72" s="258"/>
      <c r="E72" s="259" t="s">
        <v>333</v>
      </c>
      <c r="F72" s="260">
        <f>SUM(I72+M72+Q72+U72+Y72+AC72+AG72+AK72+AO72+AS72+AW72)</f>
        <v>0</v>
      </c>
      <c r="G72" s="261">
        <v>2004</v>
      </c>
      <c r="H72" s="262">
        <f>2014-G72</f>
        <v>10</v>
      </c>
      <c r="I72" s="263">
        <v>0</v>
      </c>
      <c r="J72" s="264">
        <v>1</v>
      </c>
      <c r="K72" s="265"/>
      <c r="L72" s="265"/>
      <c r="M72" s="249">
        <f>SUM(K72*10+L72)/J72*10</f>
        <v>0</v>
      </c>
      <c r="N72" s="264">
        <v>1</v>
      </c>
      <c r="O72" s="265"/>
      <c r="P72" s="265"/>
      <c r="Q72" s="249">
        <f>SUM(O72*10+P72)/N72*10</f>
        <v>0</v>
      </c>
      <c r="R72" s="264">
        <v>1</v>
      </c>
      <c r="S72" s="265"/>
      <c r="T72" s="265"/>
      <c r="U72" s="249">
        <f>SUM(S72*10+T72)/R72*10</f>
        <v>0</v>
      </c>
      <c r="V72" s="264">
        <v>1</v>
      </c>
      <c r="W72" s="265"/>
      <c r="X72" s="265"/>
      <c r="Y72" s="249">
        <f>SUM(W72*10+X72)/V72*10</f>
        <v>0</v>
      </c>
      <c r="Z72" s="264">
        <v>1</v>
      </c>
      <c r="AA72" s="265"/>
      <c r="AB72" s="265"/>
      <c r="AC72" s="249">
        <f>SUM(AA72*10+AB72)/Z72*10</f>
        <v>0</v>
      </c>
      <c r="AD72" s="264">
        <v>1</v>
      </c>
      <c r="AE72" s="265"/>
      <c r="AF72" s="265"/>
      <c r="AG72" s="249">
        <f>SUM(AE72*10+AF72)/AD72*10</f>
        <v>0</v>
      </c>
      <c r="AH72" s="264">
        <v>1</v>
      </c>
      <c r="AI72" s="265"/>
      <c r="AJ72" s="265"/>
      <c r="AK72" s="249">
        <f>SUM(AI72*10+AJ72)/AH72*10</f>
        <v>0</v>
      </c>
      <c r="AL72" s="264">
        <v>1</v>
      </c>
      <c r="AM72" s="265"/>
      <c r="AN72" s="265"/>
      <c r="AO72" s="249">
        <f>SUM(AM72*10+AN72)/AL72*10</f>
        <v>0</v>
      </c>
      <c r="AP72" s="264">
        <v>1</v>
      </c>
      <c r="AQ72" s="265"/>
      <c r="AR72" s="265"/>
      <c r="AS72" s="277">
        <f>SUM(AQ72*10+AR72)/AP72*10</f>
        <v>0</v>
      </c>
      <c r="AT72" s="264">
        <v>1</v>
      </c>
      <c r="AU72" s="265"/>
      <c r="AV72" s="265"/>
      <c r="AW72" s="249">
        <f>SUM(AU72*10+AV72)/AT72*10</f>
        <v>0</v>
      </c>
      <c r="AX72" s="266">
        <f>IF(F72&lt;250,0,IF(F72&lt;500,250,IF(F72&lt;750,"500",IF(F72&lt;1000,750,IF(F72&lt;1500,1000,IF(F72&lt;2000,1500,IF(F72&lt;2500,2000,IF(F72&lt;3000,2500,3000))))))))</f>
        <v>0</v>
      </c>
      <c r="AY72" s="267">
        <v>0</v>
      </c>
      <c r="AZ72" s="268">
        <f>AX72-AY72</f>
        <v>0</v>
      </c>
      <c r="BA72" s="256" t="str">
        <f>IF(AZ72=0,"geen actie",CONCATENATE("diploma uitschrijven: ",AX72," punten"))</f>
        <v>geen actie</v>
      </c>
      <c r="BB72" s="9"/>
      <c r="BC72" s="9"/>
      <c r="BD72" s="9"/>
      <c r="BE72" s="9"/>
      <c r="BF72" s="9"/>
      <c r="BG72" s="9"/>
      <c r="BH72" s="9"/>
      <c r="BI72" s="9"/>
      <c r="BJ72" s="9"/>
    </row>
    <row r="73" spans="1:62" ht="18" thickBot="1">
      <c r="B73" s="235"/>
      <c r="E73" s="194"/>
      <c r="F73" s="260"/>
      <c r="G73" s="195"/>
      <c r="H73" s="9"/>
      <c r="J73" s="196"/>
      <c r="K73" s="196"/>
      <c r="L73" s="296">
        <f>COUNTA(L2:L72,",1")  -  1</f>
        <v>24</v>
      </c>
      <c r="M73" s="196"/>
      <c r="N73" s="196"/>
      <c r="O73" s="196"/>
      <c r="P73" s="297">
        <f>COUNTA(P2:P72,",1")  -  1</f>
        <v>21</v>
      </c>
      <c r="Q73" s="196"/>
      <c r="R73" s="196"/>
      <c r="S73" s="196"/>
      <c r="T73" s="297">
        <f>COUNTA(T2:T72,",1")  -  1</f>
        <v>0</v>
      </c>
      <c r="U73" s="196"/>
      <c r="V73" s="196"/>
      <c r="W73" s="12"/>
      <c r="X73" s="297">
        <f>COUNTA(X2:X72,",1")  -  1</f>
        <v>0</v>
      </c>
      <c r="Y73" s="194"/>
      <c r="Z73" s="196"/>
      <c r="AA73" s="12"/>
      <c r="AB73" s="297">
        <f>COUNTA(AB2:AB72,",1")  -  1</f>
        <v>0</v>
      </c>
      <c r="AC73" s="196"/>
      <c r="AD73" s="196"/>
      <c r="AE73" s="12"/>
      <c r="AF73" s="297">
        <f>COUNTA(AF2:AF72,",1")  -  1</f>
        <v>0</v>
      </c>
      <c r="AH73" s="196"/>
      <c r="AJ73" s="297">
        <f>COUNTA(AJ2:AJ72,",1")  -  1</f>
        <v>0</v>
      </c>
      <c r="AL73" s="196"/>
      <c r="AN73" s="297">
        <f>COUNTA(AN2:AN72,",1")  -  1</f>
        <v>0</v>
      </c>
      <c r="AP73" s="196"/>
      <c r="AR73" s="297">
        <f>COUNTA(AR2:AR72,",1")  -  1</f>
        <v>0</v>
      </c>
      <c r="AT73" s="196"/>
      <c r="AV73" s="297">
        <f>COUNTA(AV2:AV72,",1")  -  1</f>
        <v>0</v>
      </c>
      <c r="BB73" s="9"/>
      <c r="BC73" s="9"/>
      <c r="BD73" s="9"/>
      <c r="BE73" s="9"/>
      <c r="BF73" s="9"/>
      <c r="BG73" s="9"/>
      <c r="BH73" s="9"/>
      <c r="BI73" s="9"/>
      <c r="BJ73" s="9"/>
    </row>
    <row r="74" spans="1:62">
      <c r="B74" s="235"/>
      <c r="E74" s="194"/>
      <c r="F74" s="196"/>
      <c r="G74" s="195"/>
      <c r="H74" s="9"/>
      <c r="J74" s="196"/>
      <c r="K74" s="196"/>
      <c r="L74" s="196"/>
      <c r="M74" s="196"/>
      <c r="N74" s="196"/>
      <c r="O74" s="196"/>
      <c r="P74" s="196"/>
      <c r="Q74" s="196"/>
      <c r="R74" s="196"/>
      <c r="S74" s="196"/>
      <c r="T74" s="196"/>
      <c r="U74" s="196"/>
      <c r="V74" s="196"/>
      <c r="W74" s="12"/>
      <c r="X74" s="12"/>
      <c r="Y74" s="194"/>
      <c r="Z74" s="196"/>
      <c r="AA74" s="12"/>
      <c r="AB74" s="12"/>
      <c r="AC74" s="196"/>
      <c r="AD74" s="196"/>
      <c r="AE74" s="12"/>
      <c r="AH74" s="196"/>
      <c r="AL74" s="196"/>
      <c r="AP74" s="196"/>
      <c r="AT74" s="196"/>
      <c r="BB74" s="9"/>
      <c r="BC74" s="9"/>
      <c r="BD74" s="9"/>
      <c r="BE74" s="9"/>
      <c r="BF74" s="9"/>
      <c r="BG74" s="9"/>
      <c r="BH74" s="9"/>
      <c r="BI74" s="9"/>
      <c r="BJ74" s="9"/>
    </row>
    <row r="75" spans="1:62">
      <c r="AY75" s="9"/>
    </row>
    <row r="76" spans="1:62">
      <c r="AY76" s="9"/>
    </row>
    <row r="77" spans="1:62">
      <c r="AY77" s="9"/>
    </row>
    <row r="78" spans="1:62">
      <c r="AY78" s="9"/>
    </row>
    <row r="79" spans="1:62">
      <c r="AY79" s="9"/>
    </row>
    <row r="80" spans="1:62">
      <c r="AY80" s="9"/>
    </row>
    <row r="81" spans="2:54">
      <c r="AY81" s="9"/>
    </row>
    <row r="82" spans="2:54">
      <c r="AY82" s="9"/>
    </row>
    <row r="83" spans="2:54">
      <c r="AY83" s="9"/>
    </row>
    <row r="93" spans="2:54">
      <c r="B93" s="13"/>
      <c r="C93" s="197"/>
      <c r="D93" s="23"/>
      <c r="E93" s="13"/>
      <c r="F93" s="13"/>
      <c r="G93" s="13"/>
      <c r="H93" s="13"/>
      <c r="I93" s="23"/>
      <c r="J93" s="12">
        <v>1</v>
      </c>
      <c r="K93" s="13"/>
      <c r="L93" s="13"/>
      <c r="U93" s="23"/>
      <c r="Y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15"/>
      <c r="AY93" s="116"/>
      <c r="AZ93" s="13"/>
      <c r="BA93" s="13"/>
      <c r="BB93" s="13"/>
    </row>
  </sheetData>
  <autoFilter ref="A1:BA11"/>
  <sortState ref="A2:BA72">
    <sortCondition ref="C3:C72"/>
    <sortCondition ref="G3:G72"/>
    <sortCondition ref="F3:F72"/>
  </sortState>
  <phoneticPr fontId="0" type="noConversion"/>
  <conditionalFormatting sqref="H123:H138 H73:H74 AU14 K14 S2:S12 AE14 S14 H1 O14 O2:O12 AM14 K2:K12 AE2:AE12 W14 AM2:AM12 AU2:AU12 AA14 AI14 AA2:AA12 W2:W12 AI2:AI12 AQ14 AQ2:AQ12 V2:V74 AH2:AH74 Z2:Z74 J2:J74 U2:U72 AP2:AP74 AT2:AT74 AD2:AD74 M2:N72 R2:R74 AL2:AL74 Q2:Q72">
    <cfRule type="cellIs" dxfId="85" priority="4826" stopIfTrue="1" operator="between">
      <formula>13</formula>
      <formula>20</formula>
    </cfRule>
  </conditionalFormatting>
  <conditionalFormatting sqref="N73:N65501 N1">
    <cfRule type="cellIs" dxfId="84" priority="4886" stopIfTrue="1" operator="between">
      <formula>0</formula>
      <formula>200</formula>
    </cfRule>
  </conditionalFormatting>
  <conditionalFormatting sqref="T73:T65501 T1">
    <cfRule type="cellIs" dxfId="83" priority="4887" stopIfTrue="1" operator="between">
      <formula>1</formula>
      <formula>200</formula>
    </cfRule>
  </conditionalFormatting>
  <conditionalFormatting sqref="F90:F138">
    <cfRule type="cellIs" priority="3959" stopIfTrue="1" operator="between">
      <formula>0</formula>
      <formula>250</formula>
    </cfRule>
    <cfRule type="cellIs" dxfId="82" priority="3960" stopIfTrue="1" operator="between">
      <formula>249</formula>
      <formula>500</formula>
    </cfRule>
    <cfRule type="cellIs" dxfId="81" priority="3961" stopIfTrue="1" operator="between">
      <formula>499</formula>
      <formula>750</formula>
    </cfRule>
  </conditionalFormatting>
  <conditionalFormatting sqref="L73:L65501 T60:T68 L60:L68 AJ60:AJ68 AB60:AB68 X60:X68 AN60:AN68 P60:P68 AR60:AR68 AF60:AF68 AV60:AV68 T2:T20 X2:X20 AB2:AB20 L1:L20 AN2:AN20 AJ2:AJ20 AF22:AF38 T22:T38 L22:L38 P2:P20 AR2:AR20 AR22:AR38 AJ22:AJ38 AN22:AN38 P22:P38 AB22:AB38 X22:X38 AF2:AF20 AV2:AV20 AV22:AV38">
    <cfRule type="cellIs" dxfId="80" priority="3958" stopIfTrue="1" operator="between">
      <formula>0</formula>
      <formula>222</formula>
    </cfRule>
  </conditionalFormatting>
  <conditionalFormatting sqref="H2:H38">
    <cfRule type="cellIs" dxfId="79" priority="3364" stopIfTrue="1" operator="between">
      <formula>11</formula>
      <formula>13</formula>
    </cfRule>
    <cfRule type="cellIs" dxfId="78" priority="3365" stopIfTrue="1" operator="between">
      <formula>13</formula>
      <formula>15</formula>
    </cfRule>
    <cfRule type="cellIs" dxfId="77" priority="3366" stopIfTrue="1" operator="between">
      <formula>15</formula>
      <formula>17</formula>
    </cfRule>
  </conditionalFormatting>
  <conditionalFormatting sqref="H39:H304">
    <cfRule type="cellIs" dxfId="76" priority="4496" stopIfTrue="1" operator="between">
      <formula>13</formula>
      <formula>16</formula>
    </cfRule>
  </conditionalFormatting>
  <conditionalFormatting sqref="AX2:AZ72">
    <cfRule type="expression" dxfId="75" priority="3362" stopIfTrue="1">
      <formula>NOT(ISERROR(SEARCH("diploma",AX2)))</formula>
    </cfRule>
    <cfRule type="expression" dxfId="74" priority="3363" stopIfTrue="1">
      <formula>NOT(ISERROR(SEARCH("diploma",AX2)))</formula>
    </cfRule>
  </conditionalFormatting>
  <conditionalFormatting sqref="BA2:BA72">
    <cfRule type="expression" dxfId="73" priority="3361" stopIfTrue="1">
      <formula>NOT(ISERROR(SEARCH("diploma uitschrijven",BA2)))</formula>
    </cfRule>
  </conditionalFormatting>
  <conditionalFormatting sqref="G90:G136 G60:G68 G73:G74 G2:G20 G22:G38">
    <cfRule type="cellIs" dxfId="72" priority="0" stopIfTrue="1" operator="greaterThan">
      <formula>1950</formula>
    </cfRule>
  </conditionalFormatting>
  <conditionalFormatting sqref="G69:G138 G2:G26 G39:G59">
    <cfRule type="cellIs" dxfId="71" priority="0" stopIfTrue="1" operator="greaterThan">
      <formula>1900</formula>
    </cfRule>
  </conditionalFormatting>
  <conditionalFormatting sqref="BA46 BA50:BA55 BA40:BA42 BA2:BA14 BA16:BA38">
    <cfRule type="expression" dxfId="70" priority="0" stopIfTrue="1">
      <formula>NOT(ISERROR(SEARCH("geen actie",BA2)))</formula>
    </cfRule>
    <cfRule type="expression" dxfId="69" priority="0" stopIfTrue="1">
      <formula>NOT(ISERROR(SEARCH("diploma uitschrijven",BA2)))</formula>
    </cfRule>
  </conditionalFormatting>
  <pageMargins left="0.19685039370078741" right="0.19685039370078741" top="0.39370078740157483" bottom="0.39370078740157483" header="0.51181102362204722" footer="0.51181102362204722"/>
  <headerFooter alignWithMargins="0"/>
  <drawing r:id="rId1"/>
  <legacyDrawing r:id="rId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Blad5" enableFormatConditionsCalculation="0">
    <tabColor theme="5" tint="-0.249977111117893"/>
  </sheetPr>
  <dimension ref="A1:BJ275"/>
  <sheetViews>
    <sheetView zoomScale="125" zoomScaleNormal="85" zoomScalePageLayoutView="85" workbookViewId="0">
      <pane xSplit="8" ySplit="1" topLeftCell="J2" activePane="bottomRight" state="frozen"/>
      <selection pane="topRight" activeCell="I1" sqref="I1"/>
      <selection pane="bottomLeft" activeCell="A2" sqref="A2"/>
      <selection pane="bottomRight" activeCell="D28" sqref="D28"/>
    </sheetView>
  </sheetViews>
  <sheetFormatPr baseColWidth="10" defaultColWidth="11.5" defaultRowHeight="17"/>
  <cols>
    <col min="1" max="1" width="7.33203125" style="40" customWidth="1"/>
    <col min="2" max="2" width="7.5" style="9" hidden="1" customWidth="1"/>
    <col min="3" max="3" width="21.6640625" style="193" customWidth="1"/>
    <col min="4" max="4" width="8" style="19" customWidth="1"/>
    <col min="5" max="5" width="12.6640625" style="235" customWidth="1"/>
    <col min="6" max="6" width="9.5" style="9" customWidth="1"/>
    <col min="7" max="7" width="7.5" style="235" customWidth="1"/>
    <col min="8" max="8" width="8.5" style="11" hidden="1" customWidth="1"/>
    <col min="9" max="9" width="7.5" style="12" hidden="1" customWidth="1"/>
    <col min="10" max="10" width="5.33203125" style="12" customWidth="1"/>
    <col min="11" max="11" width="4.1640625" style="12" customWidth="1"/>
    <col min="12" max="12" width="5" style="12" customWidth="1"/>
    <col min="13" max="13" width="5" style="13" customWidth="1"/>
    <col min="14" max="14" width="6.83203125" style="13" customWidth="1"/>
    <col min="15" max="15" width="5.5" style="13" customWidth="1"/>
    <col min="16" max="17" width="5" style="13" customWidth="1"/>
    <col min="18" max="18" width="6.1640625" style="13" hidden="1" customWidth="1"/>
    <col min="19" max="19" width="3.83203125" style="13" hidden="1" customWidth="1"/>
    <col min="20" max="20" width="4" style="13" hidden="1" customWidth="1"/>
    <col min="21" max="21" width="4.5" style="12" hidden="1" customWidth="1"/>
    <col min="22" max="22" width="6.1640625" style="13" hidden="1" customWidth="1"/>
    <col min="23" max="23" width="4.5" style="13" hidden="1" customWidth="1"/>
    <col min="24" max="24" width="5" style="13" hidden="1" customWidth="1"/>
    <col min="25" max="25" width="4.33203125" style="12" hidden="1" customWidth="1"/>
    <col min="26" max="26" width="4.6640625" style="13" hidden="1" customWidth="1"/>
    <col min="27" max="27" width="4.1640625" style="13" hidden="1" customWidth="1"/>
    <col min="28" max="28" width="4.33203125" style="13" hidden="1" customWidth="1"/>
    <col min="29" max="29" width="5" style="12" hidden="1" customWidth="1"/>
    <col min="30" max="30" width="4.6640625" style="12" hidden="1" customWidth="1"/>
    <col min="31" max="31" width="4.1640625" style="12" hidden="1" customWidth="1"/>
    <col min="32" max="32" width="5" style="12" hidden="1" customWidth="1"/>
    <col min="33" max="33" width="6.5" style="9" hidden="1" customWidth="1"/>
    <col min="34" max="34" width="6.6640625" style="12" hidden="1" customWidth="1"/>
    <col min="35" max="35" width="4.1640625" style="12" hidden="1" customWidth="1"/>
    <col min="36" max="36" width="5.5" style="12" hidden="1" customWidth="1"/>
    <col min="37" max="37" width="7" style="9" hidden="1" customWidth="1"/>
    <col min="38" max="38" width="8.6640625" style="12" hidden="1" customWidth="1"/>
    <col min="39" max="40" width="5.5" style="12" hidden="1" customWidth="1"/>
    <col min="41" max="41" width="5.5" style="9" hidden="1" customWidth="1"/>
    <col min="42" max="42" width="8.83203125" style="12" hidden="1" customWidth="1"/>
    <col min="43" max="44" width="5.5" style="12" hidden="1" customWidth="1"/>
    <col min="45" max="45" width="5.5" style="9" hidden="1" customWidth="1"/>
    <col min="46" max="46" width="6.5" style="12" hidden="1" customWidth="1"/>
    <col min="47" max="47" width="5.6640625" style="12" hidden="1" customWidth="1"/>
    <col min="48" max="48" width="6" style="12" hidden="1" customWidth="1"/>
    <col min="49" max="49" width="6.33203125" style="9" hidden="1" customWidth="1"/>
    <col min="50" max="50" width="7.83203125" style="9" customWidth="1"/>
    <col min="51" max="51" width="7.83203125" style="112" customWidth="1"/>
    <col min="52" max="52" width="7.83203125" style="9" customWidth="1"/>
    <col min="53" max="53" width="27.1640625" style="9" customWidth="1"/>
    <col min="54" max="54" width="6.6640625" style="13" customWidth="1"/>
    <col min="55" max="55" width="7.83203125" style="13" customWidth="1"/>
    <col min="56" max="56" width="7.6640625" style="13" customWidth="1"/>
    <col min="57" max="16384" width="11.5" style="13"/>
  </cols>
  <sheetData>
    <row r="1" spans="1:62" ht="59.25" customHeight="1">
      <c r="A1" s="237" t="s">
        <v>256</v>
      </c>
      <c r="B1" s="298">
        <f>COUNTIF(B2:B45,"1")</f>
        <v>14</v>
      </c>
      <c r="C1" s="299" t="s">
        <v>763</v>
      </c>
      <c r="D1" s="300" t="s">
        <v>688</v>
      </c>
      <c r="E1" s="301" t="s">
        <v>409</v>
      </c>
      <c r="F1" s="302" t="s">
        <v>120</v>
      </c>
      <c r="G1" s="301" t="s">
        <v>655</v>
      </c>
      <c r="H1" s="239" t="s">
        <v>535</v>
      </c>
      <c r="I1" s="243" t="s">
        <v>255</v>
      </c>
      <c r="J1" s="244" t="s">
        <v>472</v>
      </c>
      <c r="K1" s="245" t="s">
        <v>215</v>
      </c>
      <c r="L1" s="248" t="s">
        <v>214</v>
      </c>
      <c r="M1" s="247" t="s">
        <v>537</v>
      </c>
      <c r="N1" s="244" t="s">
        <v>121</v>
      </c>
      <c r="O1" s="245" t="s">
        <v>215</v>
      </c>
      <c r="P1" s="248" t="s">
        <v>214</v>
      </c>
      <c r="Q1" s="247" t="s">
        <v>191</v>
      </c>
      <c r="R1" s="244" t="s">
        <v>121</v>
      </c>
      <c r="S1" s="245" t="s">
        <v>215</v>
      </c>
      <c r="T1" s="248" t="s">
        <v>214</v>
      </c>
      <c r="U1" s="249" t="s">
        <v>611</v>
      </c>
      <c r="V1" s="244" t="s">
        <v>237</v>
      </c>
      <c r="W1" s="245" t="s">
        <v>215</v>
      </c>
      <c r="X1" s="248" t="s">
        <v>214</v>
      </c>
      <c r="Y1" s="249" t="s">
        <v>610</v>
      </c>
      <c r="Z1" s="244" t="s">
        <v>121</v>
      </c>
      <c r="AA1" s="245" t="s">
        <v>173</v>
      </c>
      <c r="AB1" s="250" t="s">
        <v>405</v>
      </c>
      <c r="AC1" s="249" t="s">
        <v>609</v>
      </c>
      <c r="AD1" s="244" t="s">
        <v>121</v>
      </c>
      <c r="AE1" s="245" t="s">
        <v>173</v>
      </c>
      <c r="AF1" s="250" t="s">
        <v>405</v>
      </c>
      <c r="AG1" s="251" t="s">
        <v>626</v>
      </c>
      <c r="AH1" s="244" t="s">
        <v>129</v>
      </c>
      <c r="AI1" s="245" t="s">
        <v>173</v>
      </c>
      <c r="AJ1" s="250" t="s">
        <v>405</v>
      </c>
      <c r="AK1" s="251" t="s">
        <v>606</v>
      </c>
      <c r="AL1" s="244" t="s">
        <v>121</v>
      </c>
      <c r="AM1" s="245" t="s">
        <v>173</v>
      </c>
      <c r="AN1" s="250" t="s">
        <v>405</v>
      </c>
      <c r="AO1" s="251" t="s">
        <v>58</v>
      </c>
      <c r="AP1" s="244" t="s">
        <v>121</v>
      </c>
      <c r="AQ1" s="245" t="s">
        <v>173</v>
      </c>
      <c r="AR1" s="250" t="s">
        <v>405</v>
      </c>
      <c r="AS1" s="251" t="s">
        <v>625</v>
      </c>
      <c r="AT1" s="244" t="s">
        <v>121</v>
      </c>
      <c r="AU1" s="245" t="s">
        <v>173</v>
      </c>
      <c r="AV1" s="250" t="s">
        <v>405</v>
      </c>
      <c r="AW1" s="251" t="s">
        <v>77</v>
      </c>
      <c r="AX1" s="252" t="s">
        <v>721</v>
      </c>
      <c r="AY1" s="253" t="s">
        <v>558</v>
      </c>
      <c r="AZ1" s="252" t="s">
        <v>79</v>
      </c>
      <c r="BA1" s="254" t="s">
        <v>80</v>
      </c>
      <c r="BB1" s="69"/>
    </row>
    <row r="2" spans="1:62" ht="15">
      <c r="A2" s="285"/>
      <c r="B2" s="304"/>
      <c r="C2" s="257" t="s">
        <v>29</v>
      </c>
      <c r="D2" s="280"/>
      <c r="E2" s="256" t="s">
        <v>333</v>
      </c>
      <c r="F2" s="276">
        <f>SUM(I2+M2+Q2+U2+Y2+AC2+AG2+AK2+AO2+AS2+AW2)</f>
        <v>13.333333333333332</v>
      </c>
      <c r="G2" s="256">
        <v>2003</v>
      </c>
      <c r="H2" s="262">
        <f>2014-G2</f>
        <v>11</v>
      </c>
      <c r="I2" s="263">
        <v>13.333333333333332</v>
      </c>
      <c r="J2" s="264">
        <v>1</v>
      </c>
      <c r="K2" s="265"/>
      <c r="L2" s="265"/>
      <c r="M2" s="249">
        <f>SUM(K2*10+L2)/J2*10</f>
        <v>0</v>
      </c>
      <c r="N2" s="264">
        <v>1</v>
      </c>
      <c r="O2" s="265"/>
      <c r="P2" s="265"/>
      <c r="Q2" s="249">
        <f>SUM(O2*10+P2)/N2*10</f>
        <v>0</v>
      </c>
      <c r="R2" s="264">
        <v>1</v>
      </c>
      <c r="S2" s="265"/>
      <c r="T2" s="265"/>
      <c r="U2" s="249">
        <f>SUM(S2*10+T2)/R2*10</f>
        <v>0</v>
      </c>
      <c r="V2" s="264">
        <v>1</v>
      </c>
      <c r="W2" s="265"/>
      <c r="X2" s="265"/>
      <c r="Y2" s="249">
        <f>SUM(W2*10+X2)/V2*10</f>
        <v>0</v>
      </c>
      <c r="Z2" s="264">
        <v>1</v>
      </c>
      <c r="AA2" s="265"/>
      <c r="AB2" s="265"/>
      <c r="AC2" s="249">
        <f>SUM(AA2*10+AB2)/Z2*10</f>
        <v>0</v>
      </c>
      <c r="AD2" s="264">
        <v>1</v>
      </c>
      <c r="AE2" s="265"/>
      <c r="AF2" s="265"/>
      <c r="AG2" s="249">
        <f>SUM(AE2*10+AF2)/AD2*10</f>
        <v>0</v>
      </c>
      <c r="AH2" s="264">
        <v>1</v>
      </c>
      <c r="AI2" s="265"/>
      <c r="AJ2" s="265"/>
      <c r="AK2" s="249">
        <f>SUM(AI2*10+AJ2)/AH2*10</f>
        <v>0</v>
      </c>
      <c r="AL2" s="264">
        <v>1</v>
      </c>
      <c r="AM2" s="265"/>
      <c r="AN2" s="265"/>
      <c r="AO2" s="277">
        <f>SUM(AM2*10+AN2)/AL2*10</f>
        <v>0</v>
      </c>
      <c r="AP2" s="264">
        <v>1</v>
      </c>
      <c r="AQ2" s="265"/>
      <c r="AR2" s="265"/>
      <c r="AS2" s="277">
        <f>SUM(AQ2*10+AR2)/AP2*10</f>
        <v>0</v>
      </c>
      <c r="AT2" s="264">
        <v>1</v>
      </c>
      <c r="AU2" s="265"/>
      <c r="AV2" s="265"/>
      <c r="AW2" s="249">
        <f>SUM(AU2*10+AV2)/AT2*10</f>
        <v>0</v>
      </c>
      <c r="AX2" s="266">
        <f>IF(F2&lt;250,0,IF(F2&lt;500,250,IF(F2&lt;750,"500",IF(F2&lt;1000,750,IF(F2&lt;1500,1000,IF(F2&lt;2000,1500,IF(F2&lt;2500,2000,IF(F2&lt;3000,2500,3000))))))))</f>
        <v>0</v>
      </c>
      <c r="AY2" s="267">
        <v>0</v>
      </c>
      <c r="AZ2" s="268">
        <f>AX2-AY2</f>
        <v>0</v>
      </c>
      <c r="BA2" s="256" t="str">
        <f>IF(AZ2=0,"geen actie",CONCATENATE("diploma uitschrijven: ",AX2," punten"))</f>
        <v>geen actie</v>
      </c>
      <c r="BB2" s="9"/>
      <c r="BC2" s="9"/>
      <c r="BD2" s="9"/>
      <c r="BE2" s="9"/>
      <c r="BF2" s="9"/>
      <c r="BG2" s="9"/>
      <c r="BH2" s="9"/>
      <c r="BI2" s="9"/>
      <c r="BJ2" s="9"/>
    </row>
    <row r="3" spans="1:62" ht="15">
      <c r="A3" s="285"/>
      <c r="B3" s="256">
        <v>1</v>
      </c>
      <c r="C3" s="284" t="s">
        <v>371</v>
      </c>
      <c r="D3" s="280"/>
      <c r="E3" s="288" t="s">
        <v>708</v>
      </c>
      <c r="F3" s="276">
        <f>SUM(I3+M3+Q3+U3+Y3+AC3+AG3+AK3+AO3+AS3+AW3)</f>
        <v>165.89743589743591</v>
      </c>
      <c r="G3" s="256">
        <v>2003</v>
      </c>
      <c r="H3" s="262">
        <f>2014-G3</f>
        <v>11</v>
      </c>
      <c r="I3" s="263">
        <v>0</v>
      </c>
      <c r="J3" s="264">
        <v>13</v>
      </c>
      <c r="K3" s="265">
        <v>8</v>
      </c>
      <c r="L3" s="265">
        <v>49</v>
      </c>
      <c r="M3" s="249">
        <f>SUM(K3*10+L3)/J3*10</f>
        <v>99.230769230769226</v>
      </c>
      <c r="N3" s="264">
        <v>9</v>
      </c>
      <c r="O3" s="265">
        <v>3</v>
      </c>
      <c r="P3" s="265">
        <v>30</v>
      </c>
      <c r="Q3" s="249">
        <f>SUM(O3*10+P3)/N3*10</f>
        <v>66.666666666666671</v>
      </c>
      <c r="R3" s="264">
        <v>1</v>
      </c>
      <c r="S3" s="265"/>
      <c r="T3" s="265"/>
      <c r="U3" s="249">
        <f>SUM(S3*10+T3)/R3*10</f>
        <v>0</v>
      </c>
      <c r="V3" s="264">
        <v>1</v>
      </c>
      <c r="W3" s="265"/>
      <c r="X3" s="265"/>
      <c r="Y3" s="249">
        <f>SUM(W3*10+X3)/V3*10</f>
        <v>0</v>
      </c>
      <c r="Z3" s="264">
        <v>1</v>
      </c>
      <c r="AA3" s="265"/>
      <c r="AB3" s="265"/>
      <c r="AC3" s="249">
        <f>SUM(AA3*10+AB3)/Z3*10</f>
        <v>0</v>
      </c>
      <c r="AD3" s="264">
        <v>1</v>
      </c>
      <c r="AE3" s="265"/>
      <c r="AF3" s="265"/>
      <c r="AG3" s="249">
        <f>SUM(AE3*10+AF3)/AD3*10</f>
        <v>0</v>
      </c>
      <c r="AH3" s="264">
        <v>1</v>
      </c>
      <c r="AI3" s="265"/>
      <c r="AJ3" s="265"/>
      <c r="AK3" s="249">
        <f>SUM(AI3*10+AJ3)/AH3*10</f>
        <v>0</v>
      </c>
      <c r="AL3" s="264">
        <v>1</v>
      </c>
      <c r="AM3" s="265"/>
      <c r="AN3" s="265"/>
      <c r="AO3" s="277">
        <f>SUM(AM3*10+AN3)/AL3*10</f>
        <v>0</v>
      </c>
      <c r="AP3" s="264">
        <v>1</v>
      </c>
      <c r="AQ3" s="265"/>
      <c r="AR3" s="265"/>
      <c r="AS3" s="277">
        <f>SUM(AQ3*10+AR3)/AP3*10</f>
        <v>0</v>
      </c>
      <c r="AT3" s="264">
        <v>1</v>
      </c>
      <c r="AU3" s="265"/>
      <c r="AV3" s="265"/>
      <c r="AW3" s="249">
        <f>SUM(AU3*10+AV3)/AT3*10</f>
        <v>0</v>
      </c>
      <c r="AX3" s="266">
        <f>IF(F3&lt;250,0,IF(F3&lt;500,250,IF(F3&lt;750,"500",IF(F3&lt;1000,750,IF(F3&lt;1500,1000,IF(F3&lt;2000,1500,IF(F3&lt;2500,2000,IF(F3&lt;3000,2500,3000))))))))</f>
        <v>0</v>
      </c>
      <c r="AY3" s="267">
        <v>0</v>
      </c>
      <c r="AZ3" s="268">
        <f>AX3-AY3</f>
        <v>0</v>
      </c>
      <c r="BA3" s="256" t="str">
        <f>IF(AZ3=0,"geen actie",CONCATENATE("diploma uitschrijven: ",AX3," punten"))</f>
        <v>geen actie</v>
      </c>
      <c r="BB3" s="9"/>
      <c r="BC3" s="9"/>
      <c r="BD3" s="9"/>
      <c r="BE3" s="9"/>
      <c r="BF3" s="9"/>
      <c r="BG3" s="9"/>
      <c r="BH3" s="9"/>
      <c r="BI3" s="9"/>
      <c r="BJ3" s="9"/>
    </row>
    <row r="4" spans="1:62">
      <c r="A4" s="255"/>
      <c r="B4" s="304"/>
      <c r="C4" s="285" t="s">
        <v>654</v>
      </c>
      <c r="D4" s="258"/>
      <c r="E4" s="275" t="s">
        <v>673</v>
      </c>
      <c r="F4" s="276">
        <f>SUM(I4+M4+Q4+U4+Y4+AC4+AG4+AK4+AO4+AS4+AW4)</f>
        <v>52.333333333333336</v>
      </c>
      <c r="G4" s="259">
        <v>2004</v>
      </c>
      <c r="H4" s="262">
        <f>2014-G4</f>
        <v>10</v>
      </c>
      <c r="I4" s="263">
        <v>52.333333333333336</v>
      </c>
      <c r="J4" s="264">
        <v>1</v>
      </c>
      <c r="K4" s="265"/>
      <c r="L4" s="265"/>
      <c r="M4" s="249">
        <f>SUM(K4*10+L4)/J4*10</f>
        <v>0</v>
      </c>
      <c r="N4" s="264">
        <v>1</v>
      </c>
      <c r="O4" s="265"/>
      <c r="P4" s="265"/>
      <c r="Q4" s="249">
        <f>SUM(O4*10+P4)/N4*10</f>
        <v>0</v>
      </c>
      <c r="R4" s="264">
        <v>1</v>
      </c>
      <c r="S4" s="265"/>
      <c r="T4" s="265"/>
      <c r="U4" s="249">
        <f>SUM(S4*10+T4)/R4*10</f>
        <v>0</v>
      </c>
      <c r="V4" s="264">
        <v>1</v>
      </c>
      <c r="W4" s="265"/>
      <c r="X4" s="265"/>
      <c r="Y4" s="249">
        <f>SUM(W4*10+X4)/V4*10</f>
        <v>0</v>
      </c>
      <c r="Z4" s="264">
        <v>1</v>
      </c>
      <c r="AA4" s="265"/>
      <c r="AB4" s="265"/>
      <c r="AC4" s="249">
        <f>SUM(AA4*10+AB4)/Z4*10</f>
        <v>0</v>
      </c>
      <c r="AD4" s="264">
        <v>1</v>
      </c>
      <c r="AE4" s="265"/>
      <c r="AF4" s="265"/>
      <c r="AG4" s="249">
        <f>SUM(AE4*10+AF4)/AD4*10</f>
        <v>0</v>
      </c>
      <c r="AH4" s="264">
        <v>1</v>
      </c>
      <c r="AI4" s="265"/>
      <c r="AJ4" s="265"/>
      <c r="AK4" s="249">
        <f>SUM(AI4*10+AJ4)/AH4*10</f>
        <v>0</v>
      </c>
      <c r="AL4" s="264">
        <v>1</v>
      </c>
      <c r="AM4" s="265"/>
      <c r="AN4" s="265"/>
      <c r="AO4" s="277">
        <f>SUM(AM4*10+AN4)/AL4*10</f>
        <v>0</v>
      </c>
      <c r="AP4" s="264">
        <v>1</v>
      </c>
      <c r="AQ4" s="265"/>
      <c r="AR4" s="265"/>
      <c r="AS4" s="277">
        <f>SUM(AQ4*10+AR4)/AP4*10</f>
        <v>0</v>
      </c>
      <c r="AT4" s="264">
        <v>1</v>
      </c>
      <c r="AU4" s="265"/>
      <c r="AV4" s="265"/>
      <c r="AW4" s="249">
        <f>SUM(AU4*10+AV4)/AT4*10</f>
        <v>0</v>
      </c>
      <c r="AX4" s="266">
        <f>IF(F4&lt;250,0,IF(F4&lt;500,250,IF(F4&lt;750,"500",IF(F4&lt;1000,750,IF(F4&lt;1500,1000,IF(F4&lt;2000,1500,IF(F4&lt;2500,2000,IF(F4&lt;3000,2500,3000))))))))</f>
        <v>0</v>
      </c>
      <c r="AY4" s="267">
        <v>0</v>
      </c>
      <c r="AZ4" s="268">
        <f>AX4-AY4</f>
        <v>0</v>
      </c>
      <c r="BA4" s="256" t="str">
        <f>IF(AZ4=0,"geen actie",CONCATENATE("diploma uitschrijven: ",AX4," punten"))</f>
        <v>geen actie</v>
      </c>
      <c r="BB4" s="9"/>
      <c r="BC4" s="9"/>
      <c r="BD4" s="9"/>
      <c r="BE4" s="9"/>
      <c r="BF4" s="9"/>
      <c r="BG4" s="9"/>
      <c r="BH4" s="9"/>
      <c r="BI4" s="9"/>
      <c r="BJ4" s="9"/>
    </row>
    <row r="5" spans="1:62">
      <c r="A5" s="255"/>
      <c r="B5" s="304"/>
      <c r="C5" s="305" t="s">
        <v>311</v>
      </c>
      <c r="D5" s="286"/>
      <c r="E5" s="275" t="s">
        <v>673</v>
      </c>
      <c r="F5" s="276">
        <f>SUM(I5+M5+Q5+U5+Y5+AC5+AG5+AK5+AO5+AS5+AW5)</f>
        <v>60.166666666666671</v>
      </c>
      <c r="G5" s="259">
        <v>2005</v>
      </c>
      <c r="H5" s="262">
        <f>2014-G5</f>
        <v>9</v>
      </c>
      <c r="I5" s="263">
        <v>60.166666666666671</v>
      </c>
      <c r="J5" s="264">
        <v>1</v>
      </c>
      <c r="K5" s="265"/>
      <c r="L5" s="265"/>
      <c r="M5" s="249">
        <f>SUM(K5*10+L5)/J5*10</f>
        <v>0</v>
      </c>
      <c r="N5" s="264">
        <v>1</v>
      </c>
      <c r="O5" s="265"/>
      <c r="P5" s="265"/>
      <c r="Q5" s="249">
        <f>SUM(O5*10+P5)/N5*10</f>
        <v>0</v>
      </c>
      <c r="R5" s="264">
        <v>1</v>
      </c>
      <c r="S5" s="265"/>
      <c r="T5" s="265"/>
      <c r="U5" s="249">
        <f>SUM(S5*10+T5)/R5*10</f>
        <v>0</v>
      </c>
      <c r="V5" s="264">
        <v>1</v>
      </c>
      <c r="W5" s="265"/>
      <c r="X5" s="265"/>
      <c r="Y5" s="249">
        <f>SUM(W5*10+X5)/V5*10</f>
        <v>0</v>
      </c>
      <c r="Z5" s="264">
        <v>1</v>
      </c>
      <c r="AA5" s="265"/>
      <c r="AB5" s="265"/>
      <c r="AC5" s="249">
        <f>SUM(AA5*10+AB5)/Z5*10</f>
        <v>0</v>
      </c>
      <c r="AD5" s="264">
        <v>1</v>
      </c>
      <c r="AE5" s="265"/>
      <c r="AF5" s="265"/>
      <c r="AG5" s="249">
        <f>SUM(AE5*10+AF5)/AD5*10</f>
        <v>0</v>
      </c>
      <c r="AH5" s="264">
        <v>1</v>
      </c>
      <c r="AI5" s="265"/>
      <c r="AJ5" s="265"/>
      <c r="AK5" s="249">
        <f>SUM(AI5*10+AJ5)/AH5*10</f>
        <v>0</v>
      </c>
      <c r="AL5" s="264">
        <v>1</v>
      </c>
      <c r="AM5" s="265"/>
      <c r="AN5" s="265"/>
      <c r="AO5" s="277">
        <f>SUM(AM5*10+AN5)/AL5*10</f>
        <v>0</v>
      </c>
      <c r="AP5" s="264">
        <v>1</v>
      </c>
      <c r="AQ5" s="265"/>
      <c r="AR5" s="265"/>
      <c r="AS5" s="277">
        <f>SUM(AQ5*10+AR5)/AP5*10</f>
        <v>0</v>
      </c>
      <c r="AT5" s="264">
        <v>1</v>
      </c>
      <c r="AU5" s="265"/>
      <c r="AV5" s="265"/>
      <c r="AW5" s="249">
        <f>SUM(AU5*10+AV5)/AT5*10</f>
        <v>0</v>
      </c>
      <c r="AX5" s="266">
        <f>IF(F5&lt;250,0,IF(F5&lt;500,250,IF(F5&lt;750,"500",IF(F5&lt;1000,750,IF(F5&lt;1500,1000,IF(F5&lt;2000,1500,IF(F5&lt;2500,2000,IF(F5&lt;3000,2500,3000))))))))</f>
        <v>0</v>
      </c>
      <c r="AY5" s="267">
        <v>0</v>
      </c>
      <c r="AZ5" s="268">
        <f>AX5-AY5</f>
        <v>0</v>
      </c>
      <c r="BA5" s="256" t="str">
        <f>IF(AZ5=0,"geen actie",CONCATENATE("diploma uitschrijven: ",AX5," punten"))</f>
        <v>geen actie</v>
      </c>
      <c r="BB5" s="9"/>
      <c r="BC5" s="9"/>
      <c r="BD5" s="9"/>
      <c r="BE5" s="9"/>
      <c r="BF5" s="9"/>
      <c r="BG5" s="9"/>
      <c r="BH5" s="9"/>
      <c r="BI5" s="9"/>
      <c r="BJ5" s="9"/>
    </row>
    <row r="6" spans="1:62">
      <c r="A6" s="255"/>
      <c r="B6" s="256">
        <v>1</v>
      </c>
      <c r="C6" s="257" t="s">
        <v>710</v>
      </c>
      <c r="D6" s="286"/>
      <c r="E6" s="275" t="s">
        <v>211</v>
      </c>
      <c r="F6" s="276">
        <f>SUM(I6+M6+Q6+U6+Y6+AC6+AG6+AK6+AO6+AS6+AW6)</f>
        <v>398.88586413586415</v>
      </c>
      <c r="G6" s="259">
        <v>2005</v>
      </c>
      <c r="H6" s="262">
        <f>2014-G6</f>
        <v>9</v>
      </c>
      <c r="I6" s="263">
        <v>243.59740259740258</v>
      </c>
      <c r="J6" s="264">
        <v>13</v>
      </c>
      <c r="K6" s="265">
        <v>5</v>
      </c>
      <c r="L6" s="265">
        <v>43</v>
      </c>
      <c r="M6" s="249">
        <f>SUM(K6*10+L6)/J6*10</f>
        <v>71.538461538461547</v>
      </c>
      <c r="N6" s="264">
        <v>8</v>
      </c>
      <c r="O6" s="265">
        <v>4</v>
      </c>
      <c r="P6" s="265">
        <v>27</v>
      </c>
      <c r="Q6" s="249">
        <f>SUM(O6*10+P6)/N6*10</f>
        <v>83.75</v>
      </c>
      <c r="R6" s="264">
        <v>1</v>
      </c>
      <c r="S6" s="265"/>
      <c r="T6" s="265"/>
      <c r="U6" s="249">
        <f>SUM(S6*10+T6)/R6*10</f>
        <v>0</v>
      </c>
      <c r="V6" s="264">
        <v>1</v>
      </c>
      <c r="W6" s="265"/>
      <c r="X6" s="265"/>
      <c r="Y6" s="249">
        <f>SUM(W6*10+X6)/V6*10</f>
        <v>0</v>
      </c>
      <c r="Z6" s="264">
        <v>1</v>
      </c>
      <c r="AA6" s="265"/>
      <c r="AB6" s="265"/>
      <c r="AC6" s="249">
        <f>SUM(AA6*10+AB6)/Z6*10</f>
        <v>0</v>
      </c>
      <c r="AD6" s="264">
        <v>1</v>
      </c>
      <c r="AE6" s="265"/>
      <c r="AF6" s="265"/>
      <c r="AG6" s="249">
        <f>SUM(AE6*10+AF6)/AD6*10</f>
        <v>0</v>
      </c>
      <c r="AH6" s="264">
        <v>1</v>
      </c>
      <c r="AI6" s="265"/>
      <c r="AJ6" s="265"/>
      <c r="AK6" s="249">
        <f>SUM(AI6*10+AJ6)/AH6*10</f>
        <v>0</v>
      </c>
      <c r="AL6" s="264">
        <v>1</v>
      </c>
      <c r="AM6" s="265"/>
      <c r="AN6" s="265"/>
      <c r="AO6" s="277">
        <f>SUM(AM6*10+AN6)/AL6*10</f>
        <v>0</v>
      </c>
      <c r="AP6" s="264">
        <v>1</v>
      </c>
      <c r="AQ6" s="265"/>
      <c r="AR6" s="265"/>
      <c r="AS6" s="277">
        <f>SUM(AQ6*10+AR6)/AP6*10</f>
        <v>0</v>
      </c>
      <c r="AT6" s="264">
        <v>1</v>
      </c>
      <c r="AU6" s="265"/>
      <c r="AV6" s="265"/>
      <c r="AW6" s="249">
        <f>SUM(AU6*10+AV6)/AT6*10</f>
        <v>0</v>
      </c>
      <c r="AX6" s="266">
        <f>IF(F6&lt;250,0,IF(F6&lt;500,250,IF(F6&lt;750,"500",IF(F6&lt;1000,750,IF(F6&lt;1500,1000,IF(F6&lt;2000,1500,IF(F6&lt;2500,2000,IF(F6&lt;3000,2500,3000))))))))</f>
        <v>250</v>
      </c>
      <c r="AY6" s="267">
        <v>250</v>
      </c>
      <c r="AZ6" s="268">
        <f>AX6-AY6</f>
        <v>0</v>
      </c>
      <c r="BA6" s="256" t="str">
        <f>IF(AZ6=0,"geen actie",CONCATENATE("diploma uitschrijven: ",AX6," punten"))</f>
        <v>geen actie</v>
      </c>
      <c r="BB6" s="9"/>
      <c r="BC6" s="9"/>
      <c r="BD6" s="9"/>
      <c r="BE6" s="9"/>
      <c r="BF6" s="9"/>
      <c r="BG6" s="9"/>
      <c r="BH6" s="9"/>
      <c r="BI6" s="9"/>
      <c r="BJ6" s="9"/>
    </row>
    <row r="7" spans="1:62">
      <c r="A7" s="278" t="s">
        <v>534</v>
      </c>
      <c r="B7" s="304"/>
      <c r="C7" s="274" t="s">
        <v>28</v>
      </c>
      <c r="D7" s="280"/>
      <c r="E7" s="288" t="s">
        <v>4</v>
      </c>
      <c r="F7" s="276">
        <f>SUM(I7+M7+Q7+U7+Y7+AC7+AG7+AK7+AO7+AS7+AW7)</f>
        <v>450.7619047619047</v>
      </c>
      <c r="G7" s="256">
        <v>2005</v>
      </c>
      <c r="H7" s="262">
        <f>2014-G7</f>
        <v>9</v>
      </c>
      <c r="I7" s="263">
        <v>450.7619047619047</v>
      </c>
      <c r="J7" s="264">
        <v>1</v>
      </c>
      <c r="K7" s="265"/>
      <c r="L7" s="265"/>
      <c r="M7" s="249">
        <f>SUM(K7*10+L7)/J7*10</f>
        <v>0</v>
      </c>
      <c r="N7" s="264">
        <v>1</v>
      </c>
      <c r="O7" s="265"/>
      <c r="P7" s="265"/>
      <c r="Q7" s="249">
        <f>SUM(O7*10+P7)/N7*10</f>
        <v>0</v>
      </c>
      <c r="R7" s="264">
        <v>1</v>
      </c>
      <c r="S7" s="265"/>
      <c r="T7" s="265"/>
      <c r="U7" s="249">
        <f>SUM(S7*10+T7)/R7*10</f>
        <v>0</v>
      </c>
      <c r="V7" s="264">
        <v>1</v>
      </c>
      <c r="W7" s="265"/>
      <c r="X7" s="265"/>
      <c r="Y7" s="249">
        <f>SUM(W7*10+X7)/V7*10</f>
        <v>0</v>
      </c>
      <c r="Z7" s="264">
        <v>1</v>
      </c>
      <c r="AA7" s="265"/>
      <c r="AB7" s="265"/>
      <c r="AC7" s="249">
        <f>SUM(AA7*10+AB7)/Z7*10</f>
        <v>0</v>
      </c>
      <c r="AD7" s="264">
        <v>1</v>
      </c>
      <c r="AE7" s="265"/>
      <c r="AF7" s="265"/>
      <c r="AG7" s="249">
        <f>SUM(AE7*10+AF7)/AD7*10</f>
        <v>0</v>
      </c>
      <c r="AH7" s="264">
        <v>1</v>
      </c>
      <c r="AI7" s="265"/>
      <c r="AJ7" s="265"/>
      <c r="AK7" s="249">
        <f>SUM(AI7*10+AJ7)/AH7*10</f>
        <v>0</v>
      </c>
      <c r="AL7" s="264">
        <v>1</v>
      </c>
      <c r="AM7" s="265"/>
      <c r="AN7" s="265"/>
      <c r="AO7" s="277">
        <f>SUM(AM7*10+AN7)/AL7*10</f>
        <v>0</v>
      </c>
      <c r="AP7" s="264">
        <v>1</v>
      </c>
      <c r="AQ7" s="265"/>
      <c r="AR7" s="265"/>
      <c r="AS7" s="277">
        <f>SUM(AQ7*10+AR7)/AP7*10</f>
        <v>0</v>
      </c>
      <c r="AT7" s="264">
        <v>1</v>
      </c>
      <c r="AU7" s="265"/>
      <c r="AV7" s="265"/>
      <c r="AW7" s="249">
        <f>SUM(AU7*10+AV7)/AT7*10</f>
        <v>0</v>
      </c>
      <c r="AX7" s="266">
        <f>IF(F7&lt;250,0,IF(F7&lt;500,250,IF(F7&lt;750,"500",IF(F7&lt;1000,750,IF(F7&lt;1500,1000,IF(F7&lt;2000,1500,IF(F7&lt;2500,2000,IF(F7&lt;3000,2500,3000))))))))</f>
        <v>250</v>
      </c>
      <c r="AY7" s="267">
        <v>250</v>
      </c>
      <c r="AZ7" s="268"/>
      <c r="BA7" s="256" t="str">
        <f>IF(AZ7=0,"geen actie",CONCATENATE("diploma uitschrijven: ",AX7," punten"))</f>
        <v>geen actie</v>
      </c>
      <c r="BB7" s="9"/>
      <c r="BC7" s="9"/>
      <c r="BD7" s="9"/>
      <c r="BE7" s="9"/>
      <c r="BF7" s="9"/>
      <c r="BG7" s="9"/>
      <c r="BH7" s="9"/>
      <c r="BI7" s="9"/>
      <c r="BJ7" s="9"/>
    </row>
    <row r="8" spans="1:62" ht="15">
      <c r="A8" s="303"/>
      <c r="B8" s="256">
        <v>1</v>
      </c>
      <c r="C8" s="284" t="s">
        <v>26</v>
      </c>
      <c r="D8" s="280"/>
      <c r="E8" s="288" t="s">
        <v>210</v>
      </c>
      <c r="F8" s="276">
        <f>SUM(I8+M8+Q8+U8+Y8+AC8+AG8+AK8+AO8+AS8+AW8)</f>
        <v>1297.5483960483962</v>
      </c>
      <c r="G8" s="256">
        <v>2003</v>
      </c>
      <c r="H8" s="262">
        <f>2014-G8</f>
        <v>11</v>
      </c>
      <c r="I8" s="263">
        <v>1032.1637806637807</v>
      </c>
      <c r="J8" s="264">
        <v>13</v>
      </c>
      <c r="K8" s="265">
        <v>10</v>
      </c>
      <c r="L8" s="265">
        <v>50</v>
      </c>
      <c r="M8" s="249">
        <f>SUM(K8*10+L8)/J8*10</f>
        <v>115.38461538461539</v>
      </c>
      <c r="N8" s="264">
        <v>8</v>
      </c>
      <c r="O8" s="265">
        <v>8</v>
      </c>
      <c r="P8" s="265">
        <v>40</v>
      </c>
      <c r="Q8" s="249">
        <f>SUM(O8*10+P8)/N8*10</f>
        <v>150</v>
      </c>
      <c r="R8" s="264">
        <v>1</v>
      </c>
      <c r="S8" s="265"/>
      <c r="T8" s="265"/>
      <c r="U8" s="249">
        <f>SUM(S8*10+T8)/R8*10</f>
        <v>0</v>
      </c>
      <c r="V8" s="264">
        <v>1</v>
      </c>
      <c r="W8" s="265"/>
      <c r="X8" s="265"/>
      <c r="Y8" s="249">
        <f>SUM(W8*10+X8)/V8*10</f>
        <v>0</v>
      </c>
      <c r="Z8" s="264">
        <v>1</v>
      </c>
      <c r="AA8" s="265"/>
      <c r="AB8" s="265"/>
      <c r="AC8" s="249">
        <f>SUM(AA8*10+AB8)/Z8*10</f>
        <v>0</v>
      </c>
      <c r="AD8" s="264">
        <v>1</v>
      </c>
      <c r="AE8" s="265"/>
      <c r="AF8" s="265"/>
      <c r="AG8" s="249">
        <f>SUM(AE8*10+AF8)/AD8*10</f>
        <v>0</v>
      </c>
      <c r="AH8" s="264">
        <v>1</v>
      </c>
      <c r="AI8" s="265"/>
      <c r="AJ8" s="265"/>
      <c r="AK8" s="249">
        <f>SUM(AI8*10+AJ8)/AH8*10</f>
        <v>0</v>
      </c>
      <c r="AL8" s="264">
        <v>1</v>
      </c>
      <c r="AM8" s="265"/>
      <c r="AN8" s="265"/>
      <c r="AO8" s="277">
        <f>SUM(AM8*10+AN8)/AL8*10</f>
        <v>0</v>
      </c>
      <c r="AP8" s="264">
        <v>1</v>
      </c>
      <c r="AQ8" s="265"/>
      <c r="AR8" s="265"/>
      <c r="AS8" s="277">
        <f>SUM(AQ8*10+AR8)/AP8*10</f>
        <v>0</v>
      </c>
      <c r="AT8" s="264">
        <v>1</v>
      </c>
      <c r="AU8" s="265"/>
      <c r="AV8" s="265"/>
      <c r="AW8" s="249">
        <f>SUM(AU8*10+AV8)/AT8*10</f>
        <v>0</v>
      </c>
      <c r="AX8" s="266">
        <f>IF(F8&lt;250,0,IF(F8&lt;500,250,IF(F8&lt;750,"500",IF(F8&lt;1000,750,IF(F8&lt;1500,1000,IF(F8&lt;2000,1500,IF(F8&lt;2500,2000,IF(F8&lt;3000,2500,3000))))))))</f>
        <v>1000</v>
      </c>
      <c r="AY8" s="267">
        <v>1000</v>
      </c>
      <c r="AZ8" s="268">
        <f>AX8-AY8</f>
        <v>0</v>
      </c>
      <c r="BA8" s="256" t="str">
        <f>IF(AZ8=0,"geen actie",CONCATENATE("diploma uitschrijven: ",AX8," punten"))</f>
        <v>geen actie</v>
      </c>
      <c r="BB8" s="9"/>
      <c r="BC8" s="9"/>
      <c r="BD8" s="9"/>
      <c r="BE8" s="9"/>
      <c r="BF8" s="9"/>
      <c r="BG8" s="9"/>
      <c r="BH8" s="9"/>
      <c r="BI8" s="9"/>
      <c r="BJ8" s="9"/>
    </row>
    <row r="9" spans="1:62" ht="15">
      <c r="A9" s="285"/>
      <c r="B9" s="256">
        <v>1</v>
      </c>
      <c r="C9" s="284" t="s">
        <v>55</v>
      </c>
      <c r="D9" s="280">
        <v>115300</v>
      </c>
      <c r="E9" s="288" t="s">
        <v>562</v>
      </c>
      <c r="F9" s="276">
        <f>SUM(I9+M9+Q9+U9+Y9+AC9+AG9+AK9+AO9+AS9+AW9)</f>
        <v>120.48076923076923</v>
      </c>
      <c r="G9" s="256">
        <v>2004</v>
      </c>
      <c r="H9" s="262">
        <f>2014-G9</f>
        <v>10</v>
      </c>
      <c r="I9" s="263">
        <v>0</v>
      </c>
      <c r="J9" s="264">
        <v>13</v>
      </c>
      <c r="K9" s="265">
        <v>2</v>
      </c>
      <c r="L9" s="265">
        <v>18</v>
      </c>
      <c r="M9" s="249">
        <f>SUM(K9*10+L9)/J9*10</f>
        <v>29.23076923076923</v>
      </c>
      <c r="N9" s="264">
        <v>8</v>
      </c>
      <c r="O9" s="265">
        <v>4</v>
      </c>
      <c r="P9" s="265">
        <v>33</v>
      </c>
      <c r="Q9" s="249">
        <f>SUM(O9*10+P9)/N9*10</f>
        <v>91.25</v>
      </c>
      <c r="R9" s="264">
        <v>1</v>
      </c>
      <c r="S9" s="265"/>
      <c r="T9" s="265"/>
      <c r="U9" s="249">
        <f>SUM(S9*10+T9)/R9*10</f>
        <v>0</v>
      </c>
      <c r="V9" s="264">
        <v>1</v>
      </c>
      <c r="W9" s="265"/>
      <c r="X9" s="265"/>
      <c r="Y9" s="249">
        <f>SUM(W9*10+X9)/V9*10</f>
        <v>0</v>
      </c>
      <c r="Z9" s="264">
        <v>1</v>
      </c>
      <c r="AA9" s="265"/>
      <c r="AB9" s="265"/>
      <c r="AC9" s="249">
        <f>SUM(AA9*10+AB9)/Z9*10</f>
        <v>0</v>
      </c>
      <c r="AD9" s="264">
        <v>1</v>
      </c>
      <c r="AE9" s="265"/>
      <c r="AF9" s="265"/>
      <c r="AG9" s="249">
        <f>SUM(AE9*10+AF9)/AD9*10</f>
        <v>0</v>
      </c>
      <c r="AH9" s="264">
        <v>1</v>
      </c>
      <c r="AI9" s="265"/>
      <c r="AJ9" s="265"/>
      <c r="AK9" s="249">
        <f>SUM(AI9*10+AJ9)/AH9*10</f>
        <v>0</v>
      </c>
      <c r="AL9" s="264">
        <v>1</v>
      </c>
      <c r="AM9" s="265"/>
      <c r="AN9" s="265"/>
      <c r="AO9" s="277">
        <f>SUM(AM9*10+AN9)/AL9*10</f>
        <v>0</v>
      </c>
      <c r="AP9" s="264">
        <v>1</v>
      </c>
      <c r="AQ9" s="265"/>
      <c r="AR9" s="265"/>
      <c r="AS9" s="277">
        <f>SUM(AQ9*10+AR9)/AP9*10</f>
        <v>0</v>
      </c>
      <c r="AT9" s="264">
        <v>1</v>
      </c>
      <c r="AU9" s="265"/>
      <c r="AV9" s="265"/>
      <c r="AW9" s="249">
        <f>SUM(AU9*10+AV9)/AT9*10</f>
        <v>0</v>
      </c>
      <c r="AX9" s="266">
        <f>IF(F9&lt;250,0,IF(F9&lt;500,250,IF(F9&lt;750,"500",IF(F9&lt;1000,750,IF(F9&lt;1500,1000,IF(F9&lt;2000,1500,IF(F9&lt;2500,2000,IF(F9&lt;3000,2500,3000))))))))</f>
        <v>0</v>
      </c>
      <c r="AY9" s="267">
        <v>0</v>
      </c>
      <c r="AZ9" s="268">
        <f>AX9-AY9</f>
        <v>0</v>
      </c>
      <c r="BA9" s="256" t="str">
        <f>IF(AZ9=0,"geen actie",CONCATENATE("diploma uitschrijven: ",AX9," punten"))</f>
        <v>geen actie</v>
      </c>
      <c r="BB9" s="9"/>
      <c r="BC9" s="9"/>
      <c r="BD9" s="9"/>
      <c r="BE9" s="9"/>
      <c r="BF9" s="9"/>
      <c r="BG9" s="9"/>
      <c r="BH9" s="9"/>
      <c r="BI9" s="9"/>
      <c r="BJ9" s="9"/>
    </row>
    <row r="10" spans="1:62" ht="15">
      <c r="A10" s="303"/>
      <c r="B10" s="304"/>
      <c r="C10" s="285" t="s">
        <v>387</v>
      </c>
      <c r="D10" s="280"/>
      <c r="E10" s="256"/>
      <c r="F10" s="276">
        <f>SUM(I10+M10+Q10+U10+Y10+AC10+AG10+AK10+AO10+AS10+AW10)</f>
        <v>55</v>
      </c>
      <c r="G10" s="256">
        <v>2004</v>
      </c>
      <c r="H10" s="262">
        <f>2014-G10</f>
        <v>10</v>
      </c>
      <c r="I10" s="263">
        <v>55</v>
      </c>
      <c r="J10" s="264">
        <v>1</v>
      </c>
      <c r="K10" s="265"/>
      <c r="L10" s="265"/>
      <c r="M10" s="249">
        <f>SUM(K10*10+L10)/J10*10</f>
        <v>0</v>
      </c>
      <c r="N10" s="264">
        <v>1</v>
      </c>
      <c r="O10" s="265"/>
      <c r="P10" s="265"/>
      <c r="Q10" s="249">
        <f>SUM(O10*10+P10)/N10*10</f>
        <v>0</v>
      </c>
      <c r="R10" s="264">
        <v>1</v>
      </c>
      <c r="S10" s="265"/>
      <c r="T10" s="265"/>
      <c r="U10" s="249">
        <f>SUM(S10*10+T10)/R10*10</f>
        <v>0</v>
      </c>
      <c r="V10" s="264">
        <v>1</v>
      </c>
      <c r="W10" s="265"/>
      <c r="X10" s="265"/>
      <c r="Y10" s="249">
        <f>SUM(W10*10+X10)/V10*10</f>
        <v>0</v>
      </c>
      <c r="Z10" s="264">
        <v>1</v>
      </c>
      <c r="AA10" s="265"/>
      <c r="AB10" s="265"/>
      <c r="AC10" s="249">
        <f>SUM(AA10*10+AB10)/Z10*10</f>
        <v>0</v>
      </c>
      <c r="AD10" s="264">
        <v>1</v>
      </c>
      <c r="AE10" s="265"/>
      <c r="AF10" s="265"/>
      <c r="AG10" s="249">
        <f>SUM(AE10*10+AF10)/AD10*10</f>
        <v>0</v>
      </c>
      <c r="AH10" s="264">
        <v>1</v>
      </c>
      <c r="AI10" s="265"/>
      <c r="AJ10" s="265"/>
      <c r="AK10" s="249">
        <f>SUM(AI10*10+AJ10)/AH10*10</f>
        <v>0</v>
      </c>
      <c r="AL10" s="264">
        <v>1</v>
      </c>
      <c r="AM10" s="265"/>
      <c r="AN10" s="265"/>
      <c r="AO10" s="277">
        <f>SUM(AM10*10+AN10)/AL10*10</f>
        <v>0</v>
      </c>
      <c r="AP10" s="264">
        <v>1</v>
      </c>
      <c r="AQ10" s="265"/>
      <c r="AR10" s="265"/>
      <c r="AS10" s="277">
        <f>SUM(AQ10*10+AR10)/AP10*10</f>
        <v>0</v>
      </c>
      <c r="AT10" s="264">
        <v>1</v>
      </c>
      <c r="AU10" s="265"/>
      <c r="AV10" s="265"/>
      <c r="AW10" s="249">
        <f>SUM(AU10*10+AV10)/AT10*10</f>
        <v>0</v>
      </c>
      <c r="AX10" s="266">
        <f>IF(F10&lt;250,0,IF(F10&lt;500,250,IF(F10&lt;750,"500",IF(F10&lt;1000,750,IF(F10&lt;1500,1000,IF(F10&lt;2000,1500,IF(F10&lt;2500,2000,IF(F10&lt;3000,2500,3000))))))))</f>
        <v>0</v>
      </c>
      <c r="AY10" s="267">
        <v>0</v>
      </c>
      <c r="AZ10" s="268">
        <f>AX10-AY10</f>
        <v>0</v>
      </c>
      <c r="BA10" s="256" t="str">
        <f>IF(AZ10=0,"geen actie",CONCATENATE("diploma uitschrijven: ",AX10," punten"))</f>
        <v>geen actie</v>
      </c>
      <c r="BB10" s="9"/>
      <c r="BC10" s="9"/>
      <c r="BD10" s="9"/>
      <c r="BE10" s="9"/>
      <c r="BF10" s="9"/>
      <c r="BG10" s="9"/>
      <c r="BH10" s="9"/>
      <c r="BI10" s="9"/>
      <c r="BJ10" s="9"/>
    </row>
    <row r="11" spans="1:62">
      <c r="A11" s="255"/>
      <c r="B11" s="256">
        <v>1</v>
      </c>
      <c r="C11" s="257" t="s">
        <v>384</v>
      </c>
      <c r="D11" s="258" t="s">
        <v>385</v>
      </c>
      <c r="E11" s="275" t="s">
        <v>673</v>
      </c>
      <c r="F11" s="276">
        <f>SUM(I11+M11+Q11+U11+Y11+AC11+AG11+AK11+AO11+AS11+AW11)</f>
        <v>615.94047619047626</v>
      </c>
      <c r="G11" s="259">
        <v>2004</v>
      </c>
      <c r="H11" s="262">
        <f>2014-G11</f>
        <v>10</v>
      </c>
      <c r="I11" s="263">
        <v>542.19047619047626</v>
      </c>
      <c r="J11" s="264">
        <v>1</v>
      </c>
      <c r="K11" s="265"/>
      <c r="L11" s="265"/>
      <c r="M11" s="249">
        <f>SUM(K11*10+L11)/J11*10</f>
        <v>0</v>
      </c>
      <c r="N11" s="264">
        <v>8</v>
      </c>
      <c r="O11" s="265">
        <v>3</v>
      </c>
      <c r="P11" s="265">
        <v>29</v>
      </c>
      <c r="Q11" s="249">
        <f>SUM(O11*10+P11)/N11*10</f>
        <v>73.75</v>
      </c>
      <c r="R11" s="264">
        <v>1</v>
      </c>
      <c r="S11" s="265"/>
      <c r="T11" s="265"/>
      <c r="U11" s="249">
        <f>SUM(S11*10+T11)/R11*10</f>
        <v>0</v>
      </c>
      <c r="V11" s="264">
        <v>1</v>
      </c>
      <c r="W11" s="265"/>
      <c r="X11" s="265"/>
      <c r="Y11" s="249">
        <f>SUM(W11*10+X11)/V11*10</f>
        <v>0</v>
      </c>
      <c r="Z11" s="264">
        <v>1</v>
      </c>
      <c r="AA11" s="265"/>
      <c r="AB11" s="265"/>
      <c r="AC11" s="249">
        <f>SUM(AA11*10+AB11)/Z11*10</f>
        <v>0</v>
      </c>
      <c r="AD11" s="264">
        <v>1</v>
      </c>
      <c r="AE11" s="265"/>
      <c r="AF11" s="265"/>
      <c r="AG11" s="249">
        <f>SUM(AE11*10+AF11)/AD11*10</f>
        <v>0</v>
      </c>
      <c r="AH11" s="264">
        <v>1</v>
      </c>
      <c r="AI11" s="265"/>
      <c r="AJ11" s="265"/>
      <c r="AK11" s="249">
        <f>SUM(AI11*10+AJ11)/AH11*10</f>
        <v>0</v>
      </c>
      <c r="AL11" s="264">
        <v>1</v>
      </c>
      <c r="AM11" s="265"/>
      <c r="AN11" s="265"/>
      <c r="AO11" s="277">
        <f>SUM(AM11*10+AN11)/AL11*10</f>
        <v>0</v>
      </c>
      <c r="AP11" s="264">
        <v>1</v>
      </c>
      <c r="AQ11" s="265"/>
      <c r="AR11" s="265"/>
      <c r="AS11" s="277">
        <f>SUM(AQ11*10+AR11)/AP11*10</f>
        <v>0</v>
      </c>
      <c r="AT11" s="264">
        <v>1</v>
      </c>
      <c r="AU11" s="265"/>
      <c r="AV11" s="265"/>
      <c r="AW11" s="249">
        <f>SUM(AU11*10+AV11)/AT11*10</f>
        <v>0</v>
      </c>
      <c r="AX11" s="266" t="str">
        <f>IF(F11&lt;250,0,IF(F11&lt;500,250,IF(F11&lt;750,"500",IF(F11&lt;1000,750,IF(F11&lt;1500,1000,IF(F11&lt;2000,1500,IF(F11&lt;2500,2000,IF(F11&lt;3000,2500,3000))))))))</f>
        <v>500</v>
      </c>
      <c r="AY11" s="267">
        <v>500</v>
      </c>
      <c r="AZ11" s="268">
        <f>AX11-AY11</f>
        <v>0</v>
      </c>
      <c r="BA11" s="256" t="str">
        <f>IF(AZ11=0,"geen actie",CONCATENATE("diploma uitschrijven: ",AX11," punten"))</f>
        <v>geen actie</v>
      </c>
      <c r="BB11" s="9"/>
      <c r="BC11" s="9"/>
      <c r="BD11" s="9"/>
      <c r="BE11" s="9"/>
      <c r="BF11" s="9"/>
      <c r="BG11" s="9"/>
      <c r="BH11" s="9"/>
      <c r="BI11" s="9"/>
      <c r="BJ11" s="9"/>
    </row>
    <row r="12" spans="1:62">
      <c r="A12" s="255" t="s">
        <v>534</v>
      </c>
      <c r="B12" s="304"/>
      <c r="C12" s="279" t="s">
        <v>76</v>
      </c>
      <c r="D12" s="290"/>
      <c r="E12" s="289" t="s">
        <v>685</v>
      </c>
      <c r="F12" s="276">
        <f>SUM(I12+M12+Q12+U12+Y12+AC12+AG12+AK12+AO12+AS12+AW12)</f>
        <v>1607.6489898989901</v>
      </c>
      <c r="G12" s="273">
        <v>2003</v>
      </c>
      <c r="H12" s="262">
        <f>2014-G12</f>
        <v>11</v>
      </c>
      <c r="I12" s="263">
        <v>1607.6489898989901</v>
      </c>
      <c r="J12" s="264">
        <v>1</v>
      </c>
      <c r="K12" s="265"/>
      <c r="L12" s="265"/>
      <c r="M12" s="249">
        <f>SUM(K12*10+L12)/J12*10</f>
        <v>0</v>
      </c>
      <c r="N12" s="264">
        <v>1</v>
      </c>
      <c r="O12" s="265"/>
      <c r="P12" s="265"/>
      <c r="Q12" s="249">
        <f>SUM(O12*10+P12)/N12*10</f>
        <v>0</v>
      </c>
      <c r="R12" s="264">
        <v>1</v>
      </c>
      <c r="S12" s="265"/>
      <c r="T12" s="265"/>
      <c r="U12" s="249">
        <f>SUM(S12*10+T12)/R12*10</f>
        <v>0</v>
      </c>
      <c r="V12" s="264">
        <v>1</v>
      </c>
      <c r="W12" s="265"/>
      <c r="X12" s="265"/>
      <c r="Y12" s="249">
        <f>SUM(W12*10+X12)/V12*10</f>
        <v>0</v>
      </c>
      <c r="Z12" s="264">
        <v>1</v>
      </c>
      <c r="AA12" s="265"/>
      <c r="AB12" s="265"/>
      <c r="AC12" s="249">
        <f>SUM(AA12*10+AB12)/Z12*10</f>
        <v>0</v>
      </c>
      <c r="AD12" s="264">
        <v>1</v>
      </c>
      <c r="AE12" s="265"/>
      <c r="AF12" s="265"/>
      <c r="AG12" s="249">
        <f>SUM(AE12*10+AF12)/AD12*10</f>
        <v>0</v>
      </c>
      <c r="AH12" s="264">
        <v>1</v>
      </c>
      <c r="AI12" s="265"/>
      <c r="AJ12" s="265"/>
      <c r="AK12" s="249">
        <f>SUM(AI12*10+AJ12)/AH12*10</f>
        <v>0</v>
      </c>
      <c r="AL12" s="264">
        <v>1</v>
      </c>
      <c r="AM12" s="265"/>
      <c r="AN12" s="265"/>
      <c r="AO12" s="277">
        <f>SUM(AM12*10+AN12)/AL12*10</f>
        <v>0</v>
      </c>
      <c r="AP12" s="264">
        <v>1</v>
      </c>
      <c r="AQ12" s="265"/>
      <c r="AR12" s="265"/>
      <c r="AS12" s="277">
        <f>SUM(AQ12*10+AR12)/AP12*10</f>
        <v>0</v>
      </c>
      <c r="AT12" s="264">
        <v>1</v>
      </c>
      <c r="AU12" s="265"/>
      <c r="AV12" s="265"/>
      <c r="AW12" s="249">
        <f>SUM(AU12*10+AV12)/AT12*10</f>
        <v>0</v>
      </c>
      <c r="AX12" s="266">
        <f>IF(F12&lt;250,0,IF(F12&lt;500,250,IF(F12&lt;750,"500",IF(F12&lt;1000,750,IF(F12&lt;1500,1000,IF(F12&lt;2000,1500,IF(F12&lt;2500,2000,IF(F12&lt;3000,2500,3000))))))))</f>
        <v>1500</v>
      </c>
      <c r="AY12" s="267">
        <v>1500</v>
      </c>
      <c r="AZ12" s="268">
        <f>AX12-AY12</f>
        <v>0</v>
      </c>
      <c r="BA12" s="256" t="str">
        <f>IF(AZ12=0,"geen actie",CONCATENATE("diploma uitschrijven: ",AX12," punten"))</f>
        <v>geen actie</v>
      </c>
      <c r="BB12" s="9"/>
      <c r="BC12" s="9"/>
      <c r="BD12" s="9"/>
      <c r="BE12" s="9"/>
      <c r="BF12" s="9"/>
      <c r="BG12" s="9"/>
      <c r="BH12" s="9"/>
      <c r="BI12" s="9"/>
      <c r="BJ12" s="9"/>
    </row>
    <row r="13" spans="1:62" ht="15">
      <c r="A13" s="285"/>
      <c r="B13" s="304"/>
      <c r="C13" s="257" t="s">
        <v>135</v>
      </c>
      <c r="D13" s="280">
        <v>115094</v>
      </c>
      <c r="E13" s="288" t="s">
        <v>12</v>
      </c>
      <c r="F13" s="276">
        <f>SUM(I13+M13+Q13+U13+Y13+AC13+AG13+AK13+AO13+AS13+AW13)</f>
        <v>5</v>
      </c>
      <c r="G13" s="256">
        <v>2003</v>
      </c>
      <c r="H13" s="262">
        <f>2014-G13</f>
        <v>11</v>
      </c>
      <c r="I13" s="263">
        <v>5</v>
      </c>
      <c r="J13" s="264">
        <v>1</v>
      </c>
      <c r="K13" s="265"/>
      <c r="L13" s="265"/>
      <c r="M13" s="249">
        <f>SUM(K13*10+L13)/J13*10</f>
        <v>0</v>
      </c>
      <c r="N13" s="264">
        <v>1</v>
      </c>
      <c r="O13" s="265"/>
      <c r="P13" s="265"/>
      <c r="Q13" s="249">
        <f>SUM(O13*10+P13)/N13*10</f>
        <v>0</v>
      </c>
      <c r="R13" s="264">
        <v>1</v>
      </c>
      <c r="S13" s="265"/>
      <c r="T13" s="265"/>
      <c r="U13" s="249">
        <f>SUM(S13*10+T13)/R13*10</f>
        <v>0</v>
      </c>
      <c r="V13" s="264">
        <v>1</v>
      </c>
      <c r="W13" s="265"/>
      <c r="X13" s="265"/>
      <c r="Y13" s="249">
        <f>SUM(W13*10+X13)/V13*10</f>
        <v>0</v>
      </c>
      <c r="Z13" s="264">
        <v>1</v>
      </c>
      <c r="AA13" s="265"/>
      <c r="AB13" s="265"/>
      <c r="AC13" s="249">
        <f>SUM(AA13*10+AB13)/Z13*10</f>
        <v>0</v>
      </c>
      <c r="AD13" s="264">
        <v>1</v>
      </c>
      <c r="AE13" s="265"/>
      <c r="AF13" s="265"/>
      <c r="AG13" s="249">
        <f>SUM(AE13*10+AF13)/AD13*10</f>
        <v>0</v>
      </c>
      <c r="AH13" s="264">
        <v>1</v>
      </c>
      <c r="AI13" s="265"/>
      <c r="AJ13" s="265"/>
      <c r="AK13" s="249">
        <f>SUM(AI13*10+AJ13)/AH13*10</f>
        <v>0</v>
      </c>
      <c r="AL13" s="264">
        <v>1</v>
      </c>
      <c r="AM13" s="265"/>
      <c r="AN13" s="265"/>
      <c r="AO13" s="277">
        <f>SUM(AM13*10+AN13)/AL13*10</f>
        <v>0</v>
      </c>
      <c r="AP13" s="264">
        <v>1</v>
      </c>
      <c r="AQ13" s="265"/>
      <c r="AR13" s="265"/>
      <c r="AS13" s="249">
        <f>SUM(AQ13*10+AR13)/AP13*10</f>
        <v>0</v>
      </c>
      <c r="AT13" s="264">
        <v>1</v>
      </c>
      <c r="AU13" s="265"/>
      <c r="AV13" s="265"/>
      <c r="AW13" s="249">
        <f>SUM(AU13*10+AV13)/AT13*10</f>
        <v>0</v>
      </c>
      <c r="AX13" s="266">
        <f>IF(F13&lt;250,0,IF(F13&lt;500,250,IF(F13&lt;750,"500",IF(F13&lt;1000,750,IF(F13&lt;1500,1000,IF(F13&lt;2000,1500,IF(F13&lt;2500,2000,IF(F13&lt;3000,2500,3000))))))))</f>
        <v>0</v>
      </c>
      <c r="AY13" s="267">
        <v>0</v>
      </c>
      <c r="AZ13" s="268">
        <f>AX13-AY13</f>
        <v>0</v>
      </c>
      <c r="BA13" s="256" t="str">
        <f>IF(AZ13=0,"geen actie",CONCATENATE("diploma uitschrijven: ",AX13," punten"))</f>
        <v>geen actie</v>
      </c>
      <c r="BB13" s="9"/>
      <c r="BC13" s="9"/>
      <c r="BD13" s="9"/>
      <c r="BE13" s="9"/>
      <c r="BF13" s="9"/>
      <c r="BG13" s="9"/>
      <c r="BH13" s="9"/>
      <c r="BI13" s="9"/>
      <c r="BJ13" s="9"/>
    </row>
    <row r="14" spans="1:62">
      <c r="A14" s="255"/>
      <c r="B14" s="304"/>
      <c r="C14" s="257" t="s">
        <v>551</v>
      </c>
      <c r="D14" s="258"/>
      <c r="E14" s="275" t="s">
        <v>253</v>
      </c>
      <c r="F14" s="276">
        <f>SUM(I14+M14+Q14+U14+Y14+AC14+AG14+AK14+AO14+AS14+AW14)</f>
        <v>345.6150793650794</v>
      </c>
      <c r="G14" s="259">
        <v>2004</v>
      </c>
      <c r="H14" s="262">
        <f>2014-G14</f>
        <v>10</v>
      </c>
      <c r="I14" s="263">
        <v>345.6150793650794</v>
      </c>
      <c r="J14" s="264">
        <v>1</v>
      </c>
      <c r="K14" s="265"/>
      <c r="L14" s="265"/>
      <c r="M14" s="249">
        <f>SUM(K14*10+L14)/J14*10</f>
        <v>0</v>
      </c>
      <c r="N14" s="264">
        <v>1</v>
      </c>
      <c r="O14" s="265"/>
      <c r="P14" s="265"/>
      <c r="Q14" s="249">
        <f>SUM(O14*10+P14)/N14*10</f>
        <v>0</v>
      </c>
      <c r="R14" s="264">
        <v>1</v>
      </c>
      <c r="S14" s="265"/>
      <c r="T14" s="265"/>
      <c r="U14" s="249">
        <f>SUM(S14*10+T14)/R14*10</f>
        <v>0</v>
      </c>
      <c r="V14" s="264">
        <v>1</v>
      </c>
      <c r="W14" s="265"/>
      <c r="X14" s="265"/>
      <c r="Y14" s="249">
        <f>SUM(W14*10+X14)/V14*10</f>
        <v>0</v>
      </c>
      <c r="Z14" s="264">
        <v>1</v>
      </c>
      <c r="AA14" s="265"/>
      <c r="AB14" s="265"/>
      <c r="AC14" s="249">
        <f>SUM(AA14*10+AB14)/Z14*10</f>
        <v>0</v>
      </c>
      <c r="AD14" s="264">
        <v>1</v>
      </c>
      <c r="AE14" s="265"/>
      <c r="AF14" s="265"/>
      <c r="AG14" s="249">
        <f>SUM(AE14*10+AF14)/AD14*10</f>
        <v>0</v>
      </c>
      <c r="AH14" s="264">
        <v>1</v>
      </c>
      <c r="AI14" s="265"/>
      <c r="AJ14" s="265"/>
      <c r="AK14" s="249">
        <f>SUM(AI14*10+AJ14)/AH14*10</f>
        <v>0</v>
      </c>
      <c r="AL14" s="264">
        <v>1</v>
      </c>
      <c r="AM14" s="265"/>
      <c r="AN14" s="265"/>
      <c r="AO14" s="277">
        <f>SUM(AM14*10+AN14)/AL14*10</f>
        <v>0</v>
      </c>
      <c r="AP14" s="264">
        <v>1</v>
      </c>
      <c r="AQ14" s="265"/>
      <c r="AR14" s="265"/>
      <c r="AS14" s="249">
        <f>SUM(AQ14*10+AR14)/AP14*10</f>
        <v>0</v>
      </c>
      <c r="AT14" s="264">
        <v>1</v>
      </c>
      <c r="AU14" s="265"/>
      <c r="AV14" s="265"/>
      <c r="AW14" s="249">
        <f>SUM(AU14*10+AV14)/AT14*10</f>
        <v>0</v>
      </c>
      <c r="AX14" s="266">
        <f>IF(F14&lt;250,0,IF(F14&lt;500,250,IF(F14&lt;750,"500",IF(F14&lt;1000,750,IF(F14&lt;1500,1000,IF(F14&lt;2000,1500,IF(F14&lt;2500,2000,IF(F14&lt;3000,2500,3000))))))))</f>
        <v>250</v>
      </c>
      <c r="AY14" s="267">
        <v>250</v>
      </c>
      <c r="AZ14" s="268">
        <f>AX14-AY14</f>
        <v>0</v>
      </c>
      <c r="BA14" s="256" t="str">
        <f>IF(AZ14=0,"geen actie",CONCATENATE("diploma uitschrijven: ",AX14," punten"))</f>
        <v>geen actie</v>
      </c>
      <c r="BB14" s="9"/>
      <c r="BC14" s="9"/>
      <c r="BD14" s="9"/>
      <c r="BE14" s="9"/>
      <c r="BF14" s="9"/>
      <c r="BG14" s="9"/>
      <c r="BH14" s="9"/>
      <c r="BI14" s="9"/>
      <c r="BJ14" s="9"/>
    </row>
    <row r="15" spans="1:62">
      <c r="A15" s="255"/>
      <c r="B15" s="304"/>
      <c r="C15" s="284" t="s">
        <v>33</v>
      </c>
      <c r="D15" s="258"/>
      <c r="E15" s="291" t="s">
        <v>685</v>
      </c>
      <c r="F15" s="276">
        <f>SUM(I15+M15+Q15+U15+Y15+AC15+AG15+AK15+AO15+AS15+AW15)</f>
        <v>207.34126984126985</v>
      </c>
      <c r="G15" s="259">
        <v>2003</v>
      </c>
      <c r="H15" s="262">
        <f>2014-G15</f>
        <v>11</v>
      </c>
      <c r="I15" s="263">
        <v>207.34126984126985</v>
      </c>
      <c r="J15" s="264">
        <v>1</v>
      </c>
      <c r="K15" s="265"/>
      <c r="L15" s="265"/>
      <c r="M15" s="249">
        <f>SUM(K15*10+L15)/J15*10</f>
        <v>0</v>
      </c>
      <c r="N15" s="264">
        <v>1</v>
      </c>
      <c r="O15" s="265"/>
      <c r="P15" s="265"/>
      <c r="Q15" s="249">
        <f>SUM(O15*10+P15)/N15*10</f>
        <v>0</v>
      </c>
      <c r="R15" s="264">
        <v>1</v>
      </c>
      <c r="S15" s="265"/>
      <c r="T15" s="265"/>
      <c r="U15" s="249">
        <f>SUM(S15*10+T15)/R15*10</f>
        <v>0</v>
      </c>
      <c r="V15" s="264">
        <v>1</v>
      </c>
      <c r="W15" s="265"/>
      <c r="X15" s="265"/>
      <c r="Y15" s="249">
        <f>SUM(W15*10+X15)/V15*10</f>
        <v>0</v>
      </c>
      <c r="Z15" s="264">
        <v>1</v>
      </c>
      <c r="AA15" s="265"/>
      <c r="AB15" s="265"/>
      <c r="AC15" s="249">
        <f>SUM(AA15*10+AB15)/Z15*10</f>
        <v>0</v>
      </c>
      <c r="AD15" s="264">
        <v>1</v>
      </c>
      <c r="AE15" s="265"/>
      <c r="AF15" s="265"/>
      <c r="AG15" s="249">
        <f>SUM(AE15*10+AF15)/AD15*10</f>
        <v>0</v>
      </c>
      <c r="AH15" s="264">
        <v>1</v>
      </c>
      <c r="AI15" s="265"/>
      <c r="AJ15" s="265"/>
      <c r="AK15" s="249">
        <f>SUM(AI15*10+AJ15)/AH15*10</f>
        <v>0</v>
      </c>
      <c r="AL15" s="264">
        <v>1</v>
      </c>
      <c r="AM15" s="265"/>
      <c r="AN15" s="265"/>
      <c r="AO15" s="277">
        <f>SUM(AM15*10+AN15)/AL15*10</f>
        <v>0</v>
      </c>
      <c r="AP15" s="264">
        <v>1</v>
      </c>
      <c r="AQ15" s="265"/>
      <c r="AR15" s="265"/>
      <c r="AS15" s="249">
        <f>SUM(AQ15*10+AR15)/AP15*10</f>
        <v>0</v>
      </c>
      <c r="AT15" s="264">
        <v>1</v>
      </c>
      <c r="AU15" s="265"/>
      <c r="AV15" s="265"/>
      <c r="AW15" s="249">
        <f>SUM(AU15*10+AV15)/AT15*10</f>
        <v>0</v>
      </c>
      <c r="AX15" s="266">
        <f>IF(F15&lt;250,0,IF(F15&lt;500,250,IF(F15&lt;750,"500",IF(F15&lt;1000,750,IF(F15&lt;1500,1000,IF(F15&lt;2000,1500,IF(F15&lt;2500,2000,IF(F15&lt;3000,2500,3000))))))))</f>
        <v>0</v>
      </c>
      <c r="AY15" s="267">
        <v>0</v>
      </c>
      <c r="AZ15" s="268">
        <f>AX15-AY15</f>
        <v>0</v>
      </c>
      <c r="BA15" s="256" t="str">
        <f>IF(AZ15=0,"geen actie",CONCATENATE("diploma uitschrijven: ",AX15," punten"))</f>
        <v>geen actie</v>
      </c>
      <c r="BB15" s="9"/>
      <c r="BC15" s="9"/>
      <c r="BD15" s="9"/>
      <c r="BE15" s="9"/>
      <c r="BF15" s="9"/>
      <c r="BG15" s="9"/>
      <c r="BH15" s="9"/>
      <c r="BI15" s="9"/>
      <c r="BJ15" s="9"/>
    </row>
    <row r="16" spans="1:62">
      <c r="A16" s="255"/>
      <c r="B16" s="256">
        <v>1</v>
      </c>
      <c r="C16" s="292" t="s">
        <v>764</v>
      </c>
      <c r="D16" s="258"/>
      <c r="E16" s="275" t="s">
        <v>673</v>
      </c>
      <c r="F16" s="276">
        <f>SUM(I16+M16+Q16+U16+Y16+AC16+AG16+AK16+AO16+AS16+AW16)</f>
        <v>221.25</v>
      </c>
      <c r="G16" s="259">
        <v>2005</v>
      </c>
      <c r="H16" s="262">
        <f>2014-G16</f>
        <v>9</v>
      </c>
      <c r="I16" s="263">
        <v>116.25</v>
      </c>
      <c r="J16" s="264">
        <v>1</v>
      </c>
      <c r="K16" s="265"/>
      <c r="L16" s="265"/>
      <c r="M16" s="249">
        <f>SUM(K16*10+L16)/J16*10</f>
        <v>0</v>
      </c>
      <c r="N16" s="264">
        <v>8</v>
      </c>
      <c r="O16" s="265">
        <v>5</v>
      </c>
      <c r="P16" s="265">
        <v>34</v>
      </c>
      <c r="Q16" s="249">
        <f>SUM(O16*10+P16)/N16*10</f>
        <v>105</v>
      </c>
      <c r="R16" s="264">
        <v>1</v>
      </c>
      <c r="S16" s="265"/>
      <c r="T16" s="265"/>
      <c r="U16" s="249">
        <f>SUM(S16*10+T16)/R16*10</f>
        <v>0</v>
      </c>
      <c r="V16" s="264">
        <v>1</v>
      </c>
      <c r="W16" s="265"/>
      <c r="X16" s="265"/>
      <c r="Y16" s="249">
        <f>SUM(W16*10+X16)/V16*10</f>
        <v>0</v>
      </c>
      <c r="Z16" s="264">
        <v>1</v>
      </c>
      <c r="AA16" s="265"/>
      <c r="AB16" s="265"/>
      <c r="AC16" s="249">
        <f>SUM(AA16*10+AB16)/Z16*10</f>
        <v>0</v>
      </c>
      <c r="AD16" s="264">
        <v>1</v>
      </c>
      <c r="AE16" s="265"/>
      <c r="AF16" s="265"/>
      <c r="AG16" s="249">
        <f>SUM(AE16*10+AF16)/AD16*10</f>
        <v>0</v>
      </c>
      <c r="AH16" s="264">
        <v>1</v>
      </c>
      <c r="AI16" s="265"/>
      <c r="AJ16" s="265"/>
      <c r="AK16" s="249">
        <f>SUM(AI16*10+AJ16)/AH16*10</f>
        <v>0</v>
      </c>
      <c r="AL16" s="264">
        <v>1</v>
      </c>
      <c r="AM16" s="265"/>
      <c r="AN16" s="265"/>
      <c r="AO16" s="277">
        <f>SUM(AM16*10+AN16)/AL16*10</f>
        <v>0</v>
      </c>
      <c r="AP16" s="264">
        <v>1</v>
      </c>
      <c r="AQ16" s="265"/>
      <c r="AR16" s="265"/>
      <c r="AS16" s="249">
        <f>SUM(AQ16*10+AR16)/AP16*10</f>
        <v>0</v>
      </c>
      <c r="AT16" s="264">
        <v>1</v>
      </c>
      <c r="AU16" s="265"/>
      <c r="AV16" s="265"/>
      <c r="AW16" s="249">
        <f>SUM(AU16*10+AV16)/AT16*10</f>
        <v>0</v>
      </c>
      <c r="AX16" s="266">
        <f>IF(F16&lt;250,0,IF(F16&lt;500,250,IF(F16&lt;750,"500",IF(F16&lt;1000,750,IF(F16&lt;1500,1000,IF(F16&lt;2000,1500,IF(F16&lt;2500,2000,IF(F16&lt;3000,2500,3000))))))))</f>
        <v>0</v>
      </c>
      <c r="AY16" s="267">
        <v>0</v>
      </c>
      <c r="AZ16" s="268">
        <f>AX16-AY16</f>
        <v>0</v>
      </c>
      <c r="BA16" s="256" t="str">
        <f>IF(AZ16=0,"geen actie",CONCATENATE("diploma uitschrijven: ",AX16," punten"))</f>
        <v>geen actie</v>
      </c>
      <c r="BB16" s="9"/>
      <c r="BC16" s="9"/>
      <c r="BD16" s="9"/>
      <c r="BE16" s="9"/>
      <c r="BF16" s="9"/>
      <c r="BG16" s="9"/>
      <c r="BH16" s="9"/>
      <c r="BI16" s="9"/>
      <c r="BJ16" s="9"/>
    </row>
    <row r="17" spans="1:62" ht="15">
      <c r="A17" s="285"/>
      <c r="B17" s="256">
        <v>1</v>
      </c>
      <c r="C17" s="285" t="s">
        <v>23</v>
      </c>
      <c r="D17" s="280"/>
      <c r="E17" s="256"/>
      <c r="F17" s="276">
        <f>SUM(I17+M17+Q17+U17+Y17+AC17+AG17+AK17+AO17+AS17+AW17)</f>
        <v>88</v>
      </c>
      <c r="G17" s="256">
        <v>2003</v>
      </c>
      <c r="H17" s="262">
        <f>2014-G17</f>
        <v>11</v>
      </c>
      <c r="I17" s="263">
        <v>0</v>
      </c>
      <c r="J17" s="264">
        <v>1</v>
      </c>
      <c r="K17" s="265"/>
      <c r="L17" s="265"/>
      <c r="M17" s="249">
        <f>SUM(K17*10+L17)/J17*10</f>
        <v>0</v>
      </c>
      <c r="N17" s="264">
        <v>10</v>
      </c>
      <c r="O17" s="265">
        <v>5</v>
      </c>
      <c r="P17" s="265">
        <v>38</v>
      </c>
      <c r="Q17" s="249">
        <f>SUM(O17*10+P17)/N17*10</f>
        <v>88</v>
      </c>
      <c r="R17" s="264">
        <v>1</v>
      </c>
      <c r="S17" s="265"/>
      <c r="T17" s="265"/>
      <c r="U17" s="249">
        <f>SUM(S17*10+T17)/R17*10</f>
        <v>0</v>
      </c>
      <c r="V17" s="264">
        <v>1</v>
      </c>
      <c r="W17" s="265"/>
      <c r="X17" s="265"/>
      <c r="Y17" s="249">
        <f>SUM(W17*10+X17)/V17*10</f>
        <v>0</v>
      </c>
      <c r="Z17" s="264">
        <v>1</v>
      </c>
      <c r="AA17" s="265"/>
      <c r="AB17" s="265"/>
      <c r="AC17" s="249">
        <f>SUM(AA17*10+AB17)/Z17*10</f>
        <v>0</v>
      </c>
      <c r="AD17" s="264">
        <v>1</v>
      </c>
      <c r="AE17" s="265"/>
      <c r="AF17" s="265"/>
      <c r="AG17" s="249">
        <f>SUM(AE17*10+AF17)/AD17*10</f>
        <v>0</v>
      </c>
      <c r="AH17" s="264">
        <v>1</v>
      </c>
      <c r="AI17" s="265"/>
      <c r="AJ17" s="265"/>
      <c r="AK17" s="249">
        <f>SUM(AI17*10+AJ17)/AH17*10</f>
        <v>0</v>
      </c>
      <c r="AL17" s="264">
        <v>1</v>
      </c>
      <c r="AM17" s="265"/>
      <c r="AN17" s="265"/>
      <c r="AO17" s="277">
        <f>SUM(AM17*10+AN17)/AL17*10</f>
        <v>0</v>
      </c>
      <c r="AP17" s="264">
        <v>1</v>
      </c>
      <c r="AQ17" s="265"/>
      <c r="AR17" s="265"/>
      <c r="AS17" s="249">
        <f>SUM(AQ17*10+AR17)/AP17*10</f>
        <v>0</v>
      </c>
      <c r="AT17" s="264">
        <v>1</v>
      </c>
      <c r="AU17" s="265"/>
      <c r="AV17" s="265"/>
      <c r="AW17" s="249">
        <f>SUM(AU17*10+AV17)/AT17*10</f>
        <v>0</v>
      </c>
      <c r="AX17" s="266">
        <f>IF(F17&lt;250,0,IF(F17&lt;500,250,IF(F17&lt;750,"500",IF(F17&lt;1000,750,IF(F17&lt;1500,1000,IF(F17&lt;2000,1500,IF(F17&lt;2500,2000,IF(F17&lt;3000,2500,3000))))))))</f>
        <v>0</v>
      </c>
      <c r="AY17" s="267">
        <v>0</v>
      </c>
      <c r="AZ17" s="268">
        <f>AX17-AY17</f>
        <v>0</v>
      </c>
      <c r="BA17" s="256" t="str">
        <f>IF(AZ17=0,"geen actie",CONCATENATE("diploma uitschrijven: ",AX17," punten"))</f>
        <v>geen actie</v>
      </c>
      <c r="BB17" s="9"/>
      <c r="BC17" s="9"/>
      <c r="BD17" s="9"/>
      <c r="BE17" s="9"/>
      <c r="BF17" s="9"/>
      <c r="BG17" s="9"/>
      <c r="BH17" s="9"/>
      <c r="BI17" s="9"/>
      <c r="BJ17" s="9"/>
    </row>
    <row r="18" spans="1:62">
      <c r="A18" s="255"/>
      <c r="B18" s="256">
        <v>1</v>
      </c>
      <c r="C18" s="294" t="s">
        <v>373</v>
      </c>
      <c r="D18" s="258" t="s">
        <v>24</v>
      </c>
      <c r="E18" s="275" t="s">
        <v>16</v>
      </c>
      <c r="F18" s="276">
        <f>SUM(I18+M18+Q18+U18+Y18+AC18+AG18+AK18+AO18+AS18+AW18)</f>
        <v>623.367021867022</v>
      </c>
      <c r="G18" s="259">
        <v>2003</v>
      </c>
      <c r="H18" s="262">
        <f>2014-G18</f>
        <v>11</v>
      </c>
      <c r="I18" s="263">
        <v>477.12770562770567</v>
      </c>
      <c r="J18" s="264">
        <v>13</v>
      </c>
      <c r="K18" s="265">
        <v>5</v>
      </c>
      <c r="L18" s="265">
        <v>39</v>
      </c>
      <c r="M18" s="249">
        <f>SUM(K18*10+L18)/J18*10</f>
        <v>68.461538461538453</v>
      </c>
      <c r="N18" s="264">
        <v>9</v>
      </c>
      <c r="O18" s="265">
        <v>4</v>
      </c>
      <c r="P18" s="265">
        <v>30</v>
      </c>
      <c r="Q18" s="249">
        <f>SUM(O18*10+P18)/N18*10</f>
        <v>77.777777777777771</v>
      </c>
      <c r="R18" s="264">
        <v>1</v>
      </c>
      <c r="S18" s="265"/>
      <c r="T18" s="265"/>
      <c r="U18" s="249">
        <f>SUM(S18*10+T18)/R18*10</f>
        <v>0</v>
      </c>
      <c r="V18" s="264">
        <v>1</v>
      </c>
      <c r="W18" s="265"/>
      <c r="X18" s="265"/>
      <c r="Y18" s="249">
        <f>SUM(W18*10+X18)/V18*10</f>
        <v>0</v>
      </c>
      <c r="Z18" s="264">
        <v>1</v>
      </c>
      <c r="AA18" s="265"/>
      <c r="AB18" s="265"/>
      <c r="AC18" s="249">
        <f>SUM(AA18*10+AB18)/Z18*10</f>
        <v>0</v>
      </c>
      <c r="AD18" s="264">
        <v>1</v>
      </c>
      <c r="AE18" s="265"/>
      <c r="AF18" s="265"/>
      <c r="AG18" s="249">
        <f>SUM(AE18*10+AF18)/AD18*10</f>
        <v>0</v>
      </c>
      <c r="AH18" s="264">
        <v>1</v>
      </c>
      <c r="AI18" s="265"/>
      <c r="AJ18" s="265"/>
      <c r="AK18" s="249">
        <f>SUM(AI18*10+AJ18)/AH18*10</f>
        <v>0</v>
      </c>
      <c r="AL18" s="264">
        <v>1</v>
      </c>
      <c r="AM18" s="265"/>
      <c r="AN18" s="265"/>
      <c r="AO18" s="277">
        <f>SUM(AM18*10+AN18)/AL18*10</f>
        <v>0</v>
      </c>
      <c r="AP18" s="264">
        <v>1</v>
      </c>
      <c r="AQ18" s="265"/>
      <c r="AR18" s="265"/>
      <c r="AS18" s="249">
        <f>SUM(AQ18*10+AR18)/AP18*10</f>
        <v>0</v>
      </c>
      <c r="AT18" s="264">
        <v>1</v>
      </c>
      <c r="AU18" s="265"/>
      <c r="AV18" s="265"/>
      <c r="AW18" s="249">
        <f>SUM(AU18*10+AV18)/AT18*10</f>
        <v>0</v>
      </c>
      <c r="AX18" s="266" t="str">
        <f>IF(F18&lt;250,0,IF(F18&lt;500,250,IF(F18&lt;750,"500",IF(F18&lt;1000,750,IF(F18&lt;1500,1000,IF(F18&lt;2000,1500,IF(F18&lt;2500,2000,IF(F18&lt;3000,2500,3000))))))))</f>
        <v>500</v>
      </c>
      <c r="AY18" s="267">
        <v>500</v>
      </c>
      <c r="AZ18" s="268">
        <f>AX18-AY18</f>
        <v>0</v>
      </c>
      <c r="BA18" s="256" t="str">
        <f>IF(AZ18=0,"geen actie",CONCATENATE("diploma uitschrijven: ",AX18," punten"))</f>
        <v>geen actie</v>
      </c>
      <c r="BB18" s="9"/>
      <c r="BC18" s="9"/>
      <c r="BD18" s="9"/>
      <c r="BE18" s="9"/>
      <c r="BF18" s="9"/>
      <c r="BG18" s="9"/>
      <c r="BH18" s="9"/>
      <c r="BI18" s="9"/>
      <c r="BJ18" s="9"/>
    </row>
    <row r="19" spans="1:62">
      <c r="A19" s="255"/>
      <c r="B19" s="256">
        <v>1</v>
      </c>
      <c r="C19" s="257" t="s">
        <v>27</v>
      </c>
      <c r="D19" s="258"/>
      <c r="E19" s="275" t="s">
        <v>685</v>
      </c>
      <c r="F19" s="276">
        <f>SUM(I19+M19+Q19+U19+Y19+AC19+AG19+AK19+AO19+AS19+AW19)</f>
        <v>35</v>
      </c>
      <c r="G19" s="259">
        <v>2007</v>
      </c>
      <c r="H19" s="262">
        <f>2014-G19</f>
        <v>7</v>
      </c>
      <c r="I19" s="263">
        <v>0</v>
      </c>
      <c r="J19" s="264">
        <v>1</v>
      </c>
      <c r="K19" s="265"/>
      <c r="L19" s="265"/>
      <c r="M19" s="249">
        <f>SUM(K19*10+L19)/J19*10</f>
        <v>0</v>
      </c>
      <c r="N19" s="264">
        <v>8</v>
      </c>
      <c r="O19" s="265">
        <v>1</v>
      </c>
      <c r="P19" s="265">
        <v>18</v>
      </c>
      <c r="Q19" s="249">
        <f>SUM(O19*10+P19)/N19*10</f>
        <v>35</v>
      </c>
      <c r="R19" s="264">
        <v>1</v>
      </c>
      <c r="S19" s="265"/>
      <c r="T19" s="265"/>
      <c r="U19" s="249">
        <f>SUM(S19*10+T19)/R19*10</f>
        <v>0</v>
      </c>
      <c r="V19" s="264">
        <v>1</v>
      </c>
      <c r="W19" s="265"/>
      <c r="X19" s="265"/>
      <c r="Y19" s="249">
        <f>SUM(W19*10+X19)/V19*10</f>
        <v>0</v>
      </c>
      <c r="Z19" s="264">
        <v>1</v>
      </c>
      <c r="AA19" s="265"/>
      <c r="AB19" s="265"/>
      <c r="AC19" s="249">
        <f>SUM(AA19*10+AB19)/Z19*10</f>
        <v>0</v>
      </c>
      <c r="AD19" s="264">
        <v>1</v>
      </c>
      <c r="AE19" s="265"/>
      <c r="AF19" s="265"/>
      <c r="AG19" s="249">
        <f>SUM(AE19*10+AF19)/AD19*10</f>
        <v>0</v>
      </c>
      <c r="AH19" s="264">
        <v>1</v>
      </c>
      <c r="AI19" s="265"/>
      <c r="AJ19" s="265"/>
      <c r="AK19" s="249">
        <f>SUM(AI19*10+AJ19)/AH19*10</f>
        <v>0</v>
      </c>
      <c r="AL19" s="264">
        <v>1</v>
      </c>
      <c r="AM19" s="265"/>
      <c r="AN19" s="265"/>
      <c r="AO19" s="277">
        <f>SUM(AM19*10+AN19)/AL19*10</f>
        <v>0</v>
      </c>
      <c r="AP19" s="264">
        <v>1</v>
      </c>
      <c r="AQ19" s="265"/>
      <c r="AR19" s="265"/>
      <c r="AS19" s="249">
        <f>SUM(AQ19*10+AR19)/AP19*10</f>
        <v>0</v>
      </c>
      <c r="AT19" s="264">
        <v>1</v>
      </c>
      <c r="AU19" s="265"/>
      <c r="AV19" s="265"/>
      <c r="AW19" s="249">
        <f>SUM(AU19*10+AV19)/AT19*10</f>
        <v>0</v>
      </c>
      <c r="AX19" s="266">
        <f>IF(F19&lt;250,0,IF(F19&lt;500,250,IF(F19&lt;750,"500",IF(F19&lt;1000,750,IF(F19&lt;1500,1000,IF(F19&lt;2000,1500,IF(F19&lt;2500,2000,IF(F19&lt;3000,2500,3000))))))))</f>
        <v>0</v>
      </c>
      <c r="AY19" s="267">
        <v>0</v>
      </c>
      <c r="AZ19" s="268">
        <f>AX19-AY19</f>
        <v>0</v>
      </c>
      <c r="BA19" s="256" t="str">
        <f>IF(AZ19=0,"geen actie",CONCATENATE("diploma uitschrijven: ",AX19," punten"))</f>
        <v>geen actie</v>
      </c>
      <c r="BB19" s="9"/>
      <c r="BC19" s="9"/>
      <c r="BD19" s="9"/>
      <c r="BE19" s="9"/>
      <c r="BF19" s="9"/>
      <c r="BG19" s="9"/>
      <c r="BH19" s="9"/>
      <c r="BI19" s="9"/>
      <c r="BJ19" s="9"/>
    </row>
    <row r="20" spans="1:62">
      <c r="A20" s="278" t="s">
        <v>534</v>
      </c>
      <c r="B20" s="256">
        <v>1</v>
      </c>
      <c r="C20" s="284" t="s">
        <v>533</v>
      </c>
      <c r="D20" s="280">
        <v>115309</v>
      </c>
      <c r="E20" s="288" t="s">
        <v>685</v>
      </c>
      <c r="F20" s="276">
        <f>SUM(I20+M20+Q20+U20+Y20+AC20+AG20+AK20+AO20+AS20+AW20)</f>
        <v>907.5</v>
      </c>
      <c r="G20" s="256">
        <v>2004</v>
      </c>
      <c r="H20" s="262">
        <f>2014-G20</f>
        <v>10</v>
      </c>
      <c r="I20" s="263">
        <v>607.5</v>
      </c>
      <c r="J20" s="264">
        <v>13</v>
      </c>
      <c r="K20" s="265">
        <v>13</v>
      </c>
      <c r="L20" s="265">
        <v>65</v>
      </c>
      <c r="M20" s="249">
        <f>SUM(K20*10+L20)/J20*10</f>
        <v>150</v>
      </c>
      <c r="N20" s="264">
        <v>10</v>
      </c>
      <c r="O20" s="265">
        <v>10</v>
      </c>
      <c r="P20" s="265">
        <v>50</v>
      </c>
      <c r="Q20" s="249">
        <f>SUM(O20*10+P20)/N20*10</f>
        <v>150</v>
      </c>
      <c r="R20" s="264">
        <v>1</v>
      </c>
      <c r="S20" s="265"/>
      <c r="T20" s="265"/>
      <c r="U20" s="249">
        <f>SUM(S20*10+T20)/R20*10</f>
        <v>0</v>
      </c>
      <c r="V20" s="264">
        <v>1</v>
      </c>
      <c r="W20" s="265"/>
      <c r="X20" s="265"/>
      <c r="Y20" s="249">
        <f>SUM(W20*10+X20)/V20*10</f>
        <v>0</v>
      </c>
      <c r="Z20" s="264">
        <v>1</v>
      </c>
      <c r="AA20" s="265"/>
      <c r="AB20" s="265"/>
      <c r="AC20" s="249">
        <f>SUM(AA20*10+AB20)/Z20*10</f>
        <v>0</v>
      </c>
      <c r="AD20" s="264">
        <v>1</v>
      </c>
      <c r="AE20" s="265"/>
      <c r="AF20" s="265"/>
      <c r="AG20" s="249">
        <f>SUM(AE20*10+AF20)/AD20*10</f>
        <v>0</v>
      </c>
      <c r="AH20" s="264">
        <v>1</v>
      </c>
      <c r="AI20" s="265"/>
      <c r="AJ20" s="265"/>
      <c r="AK20" s="249">
        <f>SUM(AI20*10+AJ20)/AH20*10</f>
        <v>0</v>
      </c>
      <c r="AL20" s="264">
        <v>1</v>
      </c>
      <c r="AM20" s="265"/>
      <c r="AN20" s="265"/>
      <c r="AO20" s="277">
        <f>SUM(AM20*10+AN20)/AL20*10</f>
        <v>0</v>
      </c>
      <c r="AP20" s="264">
        <v>1</v>
      </c>
      <c r="AQ20" s="265"/>
      <c r="AR20" s="265"/>
      <c r="AS20" s="249">
        <f>SUM(AQ20*10+AR20)/AP20*10</f>
        <v>0</v>
      </c>
      <c r="AT20" s="264">
        <v>1</v>
      </c>
      <c r="AU20" s="265"/>
      <c r="AV20" s="265"/>
      <c r="AW20" s="249">
        <f>SUM(AU20*10+AV20)/AT20*10</f>
        <v>0</v>
      </c>
      <c r="AX20" s="266">
        <f>IF(F20&lt;250,0,IF(F20&lt;500,250,IF(F20&lt;750,"500",IF(F20&lt;1000,750,IF(F20&lt;1500,1000,IF(F20&lt;2000,1500,IF(F20&lt;2500,2000,IF(F20&lt;3000,2500,3000))))))))</f>
        <v>750</v>
      </c>
      <c r="AY20" s="267">
        <v>750</v>
      </c>
      <c r="AZ20" s="268">
        <f>AX20-AY20</f>
        <v>0</v>
      </c>
      <c r="BA20" s="256" t="str">
        <f>IF(AZ20=0,"geen actie",CONCATENATE("diploma uitschrijven: ",AX20," punten"))</f>
        <v>geen actie</v>
      </c>
      <c r="BB20" s="9"/>
      <c r="BC20" s="9"/>
      <c r="BD20" s="9"/>
      <c r="BE20" s="9"/>
      <c r="BF20" s="9"/>
      <c r="BG20" s="9"/>
      <c r="BH20" s="9"/>
      <c r="BI20" s="9"/>
      <c r="BJ20" s="9"/>
    </row>
    <row r="21" spans="1:62">
      <c r="A21" s="255"/>
      <c r="B21" s="304"/>
      <c r="C21" s="285" t="s">
        <v>693</v>
      </c>
      <c r="D21" s="258"/>
      <c r="E21" s="275" t="s">
        <v>39</v>
      </c>
      <c r="F21" s="276">
        <f>SUM(I21+M21+Q21+U21+Y21+AC21+AG21+AK21+AO21+AS21+AW21)</f>
        <v>135</v>
      </c>
      <c r="G21" s="259">
        <v>2005</v>
      </c>
      <c r="H21" s="262">
        <f>2014-G21</f>
        <v>9</v>
      </c>
      <c r="I21" s="263">
        <v>135</v>
      </c>
      <c r="J21" s="264">
        <v>1</v>
      </c>
      <c r="K21" s="265"/>
      <c r="L21" s="265"/>
      <c r="M21" s="249">
        <f>SUM(K21*10+L21)/J21*10</f>
        <v>0</v>
      </c>
      <c r="N21" s="264">
        <v>1</v>
      </c>
      <c r="O21" s="265"/>
      <c r="P21" s="265"/>
      <c r="Q21" s="249">
        <f>SUM(O21*10+P21)/N21*10</f>
        <v>0</v>
      </c>
      <c r="R21" s="264">
        <v>1</v>
      </c>
      <c r="S21" s="265"/>
      <c r="T21" s="265"/>
      <c r="U21" s="249">
        <f>SUM(S21*10+T21)/R21*10</f>
        <v>0</v>
      </c>
      <c r="V21" s="264">
        <v>1</v>
      </c>
      <c r="W21" s="265"/>
      <c r="X21" s="265"/>
      <c r="Y21" s="249">
        <f>SUM(W21*10+X21)/V21*10</f>
        <v>0</v>
      </c>
      <c r="Z21" s="264">
        <v>1</v>
      </c>
      <c r="AA21" s="265"/>
      <c r="AB21" s="265"/>
      <c r="AC21" s="249">
        <f>SUM(AA21*10+AB21)/Z21*10</f>
        <v>0</v>
      </c>
      <c r="AD21" s="264">
        <v>1</v>
      </c>
      <c r="AE21" s="265"/>
      <c r="AF21" s="265"/>
      <c r="AG21" s="249">
        <f>SUM(AE21*10+AF21)/AD21*10</f>
        <v>0</v>
      </c>
      <c r="AH21" s="264">
        <v>1</v>
      </c>
      <c r="AI21" s="265"/>
      <c r="AJ21" s="265"/>
      <c r="AK21" s="249">
        <f>SUM(AI21*10+AJ21)/AH21*10</f>
        <v>0</v>
      </c>
      <c r="AL21" s="264">
        <v>1</v>
      </c>
      <c r="AM21" s="265"/>
      <c r="AN21" s="265"/>
      <c r="AO21" s="277">
        <f>SUM(AM21*10+AN21)/AL21*10</f>
        <v>0</v>
      </c>
      <c r="AP21" s="264">
        <v>1</v>
      </c>
      <c r="AQ21" s="265"/>
      <c r="AR21" s="265"/>
      <c r="AS21" s="249">
        <f>SUM(AQ21*10+AR21)/AP21*10</f>
        <v>0</v>
      </c>
      <c r="AT21" s="264">
        <v>1</v>
      </c>
      <c r="AU21" s="265"/>
      <c r="AV21" s="265"/>
      <c r="AW21" s="249">
        <f>SUM(AU21*10+AV21)/AT21*10</f>
        <v>0</v>
      </c>
      <c r="AX21" s="266">
        <f>IF(F21&lt;250,0,IF(F21&lt;500,250,IF(F21&lt;750,"500",IF(F21&lt;1000,750,IF(F21&lt;1500,1000,IF(F21&lt;2000,1500,IF(F21&lt;2500,2000,IF(F21&lt;3000,2500,3000))))))))</f>
        <v>0</v>
      </c>
      <c r="AY21" s="267">
        <v>0</v>
      </c>
      <c r="AZ21" s="268">
        <f>AX21-AY21</f>
        <v>0</v>
      </c>
      <c r="BA21" s="256" t="str">
        <f>IF(AZ21=0,"geen actie",CONCATENATE("diploma uitschrijven: ",AX21," punten"))</f>
        <v>geen actie</v>
      </c>
      <c r="BB21" s="9"/>
      <c r="BC21" s="9"/>
      <c r="BD21" s="9"/>
      <c r="BE21" s="9"/>
      <c r="BF21" s="9"/>
      <c r="BG21" s="9"/>
      <c r="BH21" s="9"/>
      <c r="BI21" s="9"/>
      <c r="BJ21" s="9"/>
    </row>
    <row r="22" spans="1:62">
      <c r="A22" s="255"/>
      <c r="B22" s="304"/>
      <c r="C22" s="257" t="s">
        <v>34</v>
      </c>
      <c r="D22" s="258" t="s">
        <v>35</v>
      </c>
      <c r="E22" s="275" t="s">
        <v>36</v>
      </c>
      <c r="F22" s="276">
        <f>SUM(I22+M22+Q22+U22+Y22+AC22+AG22+AK22+AO22+AS22+AW22)</f>
        <v>133.33333333333334</v>
      </c>
      <c r="G22" s="259">
        <v>2004</v>
      </c>
      <c r="H22" s="262">
        <f>2014-G22</f>
        <v>10</v>
      </c>
      <c r="I22" s="263">
        <v>133.33333333333334</v>
      </c>
      <c r="J22" s="264">
        <v>1</v>
      </c>
      <c r="K22" s="265"/>
      <c r="L22" s="265"/>
      <c r="M22" s="249">
        <f>SUM(K22*10+L22)/J22*10</f>
        <v>0</v>
      </c>
      <c r="N22" s="264">
        <v>1</v>
      </c>
      <c r="O22" s="265"/>
      <c r="P22" s="265"/>
      <c r="Q22" s="249">
        <f>SUM(O22*10+P22)/N22*10</f>
        <v>0</v>
      </c>
      <c r="R22" s="264">
        <v>1</v>
      </c>
      <c r="S22" s="265"/>
      <c r="T22" s="265"/>
      <c r="U22" s="249">
        <f>SUM(S22*10+T22)/R22*10</f>
        <v>0</v>
      </c>
      <c r="V22" s="264">
        <v>1</v>
      </c>
      <c r="W22" s="265"/>
      <c r="X22" s="265"/>
      <c r="Y22" s="249">
        <f>SUM(W22*10+X22)/V22*10</f>
        <v>0</v>
      </c>
      <c r="Z22" s="264">
        <v>1</v>
      </c>
      <c r="AA22" s="265"/>
      <c r="AB22" s="265"/>
      <c r="AC22" s="249">
        <f>SUM(AA22*10+AB22)/Z22*10</f>
        <v>0</v>
      </c>
      <c r="AD22" s="264">
        <v>1</v>
      </c>
      <c r="AE22" s="265"/>
      <c r="AF22" s="265"/>
      <c r="AG22" s="249">
        <f>SUM(AE22*10+AF22)/AD22*10</f>
        <v>0</v>
      </c>
      <c r="AH22" s="264">
        <v>1</v>
      </c>
      <c r="AI22" s="265"/>
      <c r="AJ22" s="265"/>
      <c r="AK22" s="249">
        <f>SUM(AI22*10+AJ22)/AH22*10</f>
        <v>0</v>
      </c>
      <c r="AL22" s="264">
        <v>1</v>
      </c>
      <c r="AM22" s="265"/>
      <c r="AN22" s="265"/>
      <c r="AO22" s="277">
        <f>SUM(AM22*10+AN22)/AL22*10</f>
        <v>0</v>
      </c>
      <c r="AP22" s="264">
        <v>1</v>
      </c>
      <c r="AQ22" s="265"/>
      <c r="AR22" s="265"/>
      <c r="AS22" s="249">
        <f>SUM(AQ22*10+AR22)/AP22*10</f>
        <v>0</v>
      </c>
      <c r="AT22" s="264">
        <v>1</v>
      </c>
      <c r="AU22" s="265"/>
      <c r="AV22" s="265"/>
      <c r="AW22" s="249">
        <f>SUM(AU22*10+AV22)/AT22*10</f>
        <v>0</v>
      </c>
      <c r="AX22" s="266">
        <f>IF(F22&lt;250,0,IF(F22&lt;500,250,IF(F22&lt;750,"500",IF(F22&lt;1000,750,IF(F22&lt;1500,1000,IF(F22&lt;2000,1500,IF(F22&lt;2500,2000,IF(F22&lt;3000,2500,3000))))))))</f>
        <v>0</v>
      </c>
      <c r="AY22" s="267">
        <v>0</v>
      </c>
      <c r="AZ22" s="268">
        <f>AX22-AY22</f>
        <v>0</v>
      </c>
      <c r="BA22" s="256" t="str">
        <f>IF(AZ22=0,"geen actie",CONCATENATE("diploma uitschrijven: ",AX22," punten"))</f>
        <v>geen actie</v>
      </c>
      <c r="BB22" s="9"/>
      <c r="BC22" s="9"/>
      <c r="BD22" s="9"/>
      <c r="BE22" s="9"/>
      <c r="BF22" s="9"/>
      <c r="BG22" s="9"/>
      <c r="BH22" s="9"/>
      <c r="BI22" s="9"/>
      <c r="BJ22" s="9"/>
    </row>
    <row r="23" spans="1:62">
      <c r="A23" s="255" t="s">
        <v>534</v>
      </c>
      <c r="B23" s="304"/>
      <c r="C23" s="274" t="s">
        <v>184</v>
      </c>
      <c r="D23" s="286" t="s">
        <v>185</v>
      </c>
      <c r="E23" s="275" t="s">
        <v>207</v>
      </c>
      <c r="F23" s="276">
        <f>SUM(I23+M23+Q23+U23+Y23+AC23+AG23+AK23+AO23+AS23+AW23)</f>
        <v>193.64285714285714</v>
      </c>
      <c r="G23" s="259">
        <v>2004</v>
      </c>
      <c r="H23" s="262">
        <f>2014-G23</f>
        <v>10</v>
      </c>
      <c r="I23" s="263">
        <v>193.64285714285714</v>
      </c>
      <c r="J23" s="264">
        <v>1</v>
      </c>
      <c r="K23" s="265"/>
      <c r="L23" s="265"/>
      <c r="M23" s="249">
        <f>SUM(K23*10+L23)/J23*10</f>
        <v>0</v>
      </c>
      <c r="N23" s="264">
        <v>1</v>
      </c>
      <c r="O23" s="265"/>
      <c r="P23" s="265"/>
      <c r="Q23" s="249">
        <f>SUM(O23*10+P23)/N23*10</f>
        <v>0</v>
      </c>
      <c r="R23" s="264">
        <v>1</v>
      </c>
      <c r="S23" s="265"/>
      <c r="T23" s="265"/>
      <c r="U23" s="249">
        <f>SUM(S23*10+T23)/R23*10</f>
        <v>0</v>
      </c>
      <c r="V23" s="264">
        <v>1</v>
      </c>
      <c r="W23" s="265"/>
      <c r="X23" s="265"/>
      <c r="Y23" s="249">
        <f>SUM(W23*10+X23)/V23*10</f>
        <v>0</v>
      </c>
      <c r="Z23" s="264">
        <v>1</v>
      </c>
      <c r="AA23" s="265"/>
      <c r="AB23" s="265"/>
      <c r="AC23" s="249">
        <f>SUM(AA23*10+AB23)/Z23*10</f>
        <v>0</v>
      </c>
      <c r="AD23" s="264">
        <v>1</v>
      </c>
      <c r="AE23" s="265"/>
      <c r="AF23" s="265"/>
      <c r="AG23" s="249">
        <f>SUM(AE23*10+AF23)/AD23*10</f>
        <v>0</v>
      </c>
      <c r="AH23" s="264">
        <v>1</v>
      </c>
      <c r="AI23" s="265"/>
      <c r="AJ23" s="265"/>
      <c r="AK23" s="249">
        <f>SUM(AI23*10+AJ23)/AH23*10</f>
        <v>0</v>
      </c>
      <c r="AL23" s="264">
        <v>1</v>
      </c>
      <c r="AM23" s="265"/>
      <c r="AN23" s="265"/>
      <c r="AO23" s="277">
        <f>SUM(AM23*10+AN23)/AL23*10</f>
        <v>0</v>
      </c>
      <c r="AP23" s="264">
        <v>1</v>
      </c>
      <c r="AQ23" s="265"/>
      <c r="AR23" s="265"/>
      <c r="AS23" s="249">
        <f>SUM(AQ23*10+AR23)/AP23*10</f>
        <v>0</v>
      </c>
      <c r="AT23" s="264">
        <v>1</v>
      </c>
      <c r="AU23" s="265"/>
      <c r="AV23" s="265"/>
      <c r="AW23" s="249">
        <f>SUM(AU23*10+AV23)/AT23*10</f>
        <v>0</v>
      </c>
      <c r="AX23" s="266">
        <f>IF(F23&lt;250,0,IF(F23&lt;500,250,IF(F23&lt;750,"500",IF(F23&lt;1000,750,IF(F23&lt;1500,1000,IF(F23&lt;2000,1500,IF(F23&lt;2500,2000,IF(F23&lt;3000,2500,3000))))))))</f>
        <v>0</v>
      </c>
      <c r="AY23" s="267">
        <v>0</v>
      </c>
      <c r="AZ23" s="268">
        <f>AX23-AY23</f>
        <v>0</v>
      </c>
      <c r="BA23" s="256" t="str">
        <f>IF(AZ23=0,"geen actie",CONCATENATE("diploma uitschrijven: ",AX23," punten"))</f>
        <v>geen actie</v>
      </c>
      <c r="BB23" s="9"/>
      <c r="BC23" s="9"/>
      <c r="BD23" s="9"/>
      <c r="BE23" s="9"/>
      <c r="BF23" s="9"/>
      <c r="BG23" s="9"/>
      <c r="BH23" s="9"/>
      <c r="BI23" s="9"/>
      <c r="BJ23" s="9"/>
    </row>
    <row r="24" spans="1:62">
      <c r="A24" s="255" t="s">
        <v>534</v>
      </c>
      <c r="B24" s="304"/>
      <c r="C24" s="274" t="s">
        <v>717</v>
      </c>
      <c r="D24" s="286" t="s">
        <v>476</v>
      </c>
      <c r="E24" s="275" t="s">
        <v>207</v>
      </c>
      <c r="F24" s="276">
        <f>SUM(I24+M24+Q24+U24+Y24+AC24+AG24+AK24+AO24+AS24+AW24)</f>
        <v>96.25</v>
      </c>
      <c r="G24" s="259">
        <v>2005</v>
      </c>
      <c r="H24" s="262">
        <f>2014-G24</f>
        <v>9</v>
      </c>
      <c r="I24" s="263">
        <v>96.25</v>
      </c>
      <c r="J24" s="264">
        <v>1</v>
      </c>
      <c r="K24" s="265"/>
      <c r="L24" s="265"/>
      <c r="M24" s="249">
        <f>SUM(K24*10+L24)/J24*10</f>
        <v>0</v>
      </c>
      <c r="N24" s="264">
        <v>1</v>
      </c>
      <c r="O24" s="265"/>
      <c r="P24" s="265"/>
      <c r="Q24" s="249">
        <f>SUM(O24*10+P24)/N24*10</f>
        <v>0</v>
      </c>
      <c r="R24" s="264">
        <v>1</v>
      </c>
      <c r="S24" s="265"/>
      <c r="T24" s="265"/>
      <c r="U24" s="249">
        <f>SUM(S24*10+T24)/R24*10</f>
        <v>0</v>
      </c>
      <c r="V24" s="264">
        <v>1</v>
      </c>
      <c r="W24" s="265"/>
      <c r="X24" s="265"/>
      <c r="Y24" s="249">
        <f>SUM(W24*10+X24)/V24*10</f>
        <v>0</v>
      </c>
      <c r="Z24" s="264">
        <v>1</v>
      </c>
      <c r="AA24" s="265"/>
      <c r="AB24" s="265"/>
      <c r="AC24" s="249">
        <f>SUM(AA24*10+AB24)/Z24*10</f>
        <v>0</v>
      </c>
      <c r="AD24" s="264">
        <v>1</v>
      </c>
      <c r="AE24" s="265"/>
      <c r="AF24" s="265"/>
      <c r="AG24" s="249">
        <f>SUM(AE24*10+AF24)/AD24*10</f>
        <v>0</v>
      </c>
      <c r="AH24" s="264">
        <v>1</v>
      </c>
      <c r="AI24" s="265"/>
      <c r="AJ24" s="265"/>
      <c r="AK24" s="249">
        <f>SUM(AI24*10+AJ24)/AH24*10</f>
        <v>0</v>
      </c>
      <c r="AL24" s="264">
        <v>1</v>
      </c>
      <c r="AM24" s="265"/>
      <c r="AN24" s="265"/>
      <c r="AO24" s="277">
        <f>SUM(AM24*10+AN24)/AL24*10</f>
        <v>0</v>
      </c>
      <c r="AP24" s="264">
        <v>1</v>
      </c>
      <c r="AQ24" s="265"/>
      <c r="AR24" s="265"/>
      <c r="AS24" s="249">
        <f>SUM(AQ24*10+AR24)/AP24*10</f>
        <v>0</v>
      </c>
      <c r="AT24" s="264">
        <v>1</v>
      </c>
      <c r="AU24" s="265"/>
      <c r="AV24" s="265"/>
      <c r="AW24" s="249">
        <f>SUM(AU24*10+AV24)/AT24*10</f>
        <v>0</v>
      </c>
      <c r="AX24" s="266">
        <f>IF(F24&lt;250,0,IF(F24&lt;500,250,IF(F24&lt;750,"500",IF(F24&lt;1000,750,IF(F24&lt;1500,1000,IF(F24&lt;2000,1500,IF(F24&lt;2500,2000,IF(F24&lt;3000,2500,3000))))))))</f>
        <v>0</v>
      </c>
      <c r="AY24" s="267">
        <v>0</v>
      </c>
      <c r="AZ24" s="268">
        <f>AX24-AY24</f>
        <v>0</v>
      </c>
      <c r="BA24" s="256" t="str">
        <f>IF(AZ24=0,"geen actie",CONCATENATE("diploma uitschrijven: ",AX24," punten"))</f>
        <v>geen actie</v>
      </c>
      <c r="BB24" s="9"/>
      <c r="BC24" s="9"/>
      <c r="BD24" s="9"/>
      <c r="BE24" s="9"/>
      <c r="BF24" s="9"/>
      <c r="BG24" s="9"/>
      <c r="BH24" s="9"/>
      <c r="BI24" s="9"/>
      <c r="BJ24" s="9"/>
    </row>
    <row r="25" spans="1:62">
      <c r="A25" s="255"/>
      <c r="B25" s="256">
        <v>1</v>
      </c>
      <c r="C25" s="274" t="s">
        <v>719</v>
      </c>
      <c r="D25" s="286" t="s">
        <v>372</v>
      </c>
      <c r="E25" s="275" t="s">
        <v>575</v>
      </c>
      <c r="F25" s="276">
        <f>SUM(I25+M25+Q25+U25+Y25+AC25+AG25+AK25+AO25+AS25+AW25)</f>
        <v>339.55419580419579</v>
      </c>
      <c r="G25" s="259">
        <v>2003</v>
      </c>
      <c r="H25" s="262">
        <f>2014-G25</f>
        <v>11</v>
      </c>
      <c r="I25" s="263">
        <v>211.47727272727272</v>
      </c>
      <c r="J25" s="264">
        <v>13</v>
      </c>
      <c r="K25" s="265">
        <v>6</v>
      </c>
      <c r="L25" s="265">
        <v>48</v>
      </c>
      <c r="M25" s="249">
        <f>SUM(K25*10+L25)/J25*10</f>
        <v>83.07692307692308</v>
      </c>
      <c r="N25" s="264">
        <v>10</v>
      </c>
      <c r="O25" s="265">
        <v>2</v>
      </c>
      <c r="P25" s="265">
        <v>25</v>
      </c>
      <c r="Q25" s="249">
        <f>SUM(O25*10+P25)/N25*10</f>
        <v>45</v>
      </c>
      <c r="R25" s="264">
        <v>1</v>
      </c>
      <c r="S25" s="265"/>
      <c r="T25" s="265"/>
      <c r="U25" s="249">
        <f>SUM(S25*10+T25)/R25*10</f>
        <v>0</v>
      </c>
      <c r="V25" s="264">
        <v>1</v>
      </c>
      <c r="W25" s="265"/>
      <c r="X25" s="265"/>
      <c r="Y25" s="249">
        <f>SUM(W25*10+X25)/V25*10</f>
        <v>0</v>
      </c>
      <c r="Z25" s="264">
        <v>1</v>
      </c>
      <c r="AA25" s="265"/>
      <c r="AB25" s="265"/>
      <c r="AC25" s="249">
        <f>SUM(AA25*10+AB25)/Z25*10</f>
        <v>0</v>
      </c>
      <c r="AD25" s="264">
        <v>1</v>
      </c>
      <c r="AE25" s="265"/>
      <c r="AF25" s="265"/>
      <c r="AG25" s="249">
        <f>SUM(AE25*10+AF25)/AD25*10</f>
        <v>0</v>
      </c>
      <c r="AH25" s="264">
        <v>1</v>
      </c>
      <c r="AI25" s="265"/>
      <c r="AJ25" s="265"/>
      <c r="AK25" s="249">
        <f>SUM(AI25*10+AJ25)/AH25*10</f>
        <v>0</v>
      </c>
      <c r="AL25" s="264">
        <v>1</v>
      </c>
      <c r="AM25" s="265"/>
      <c r="AN25" s="265"/>
      <c r="AO25" s="277">
        <f>SUM(AM25*10+AN25)/AL25*10</f>
        <v>0</v>
      </c>
      <c r="AP25" s="264">
        <v>1</v>
      </c>
      <c r="AQ25" s="265"/>
      <c r="AR25" s="265"/>
      <c r="AS25" s="249">
        <f>SUM(AQ25*10+AR25)/AP25*10</f>
        <v>0</v>
      </c>
      <c r="AT25" s="264">
        <v>1</v>
      </c>
      <c r="AU25" s="265"/>
      <c r="AV25" s="265"/>
      <c r="AW25" s="249">
        <f>SUM(AU25*10+AV25)/AT25*10</f>
        <v>0</v>
      </c>
      <c r="AX25" s="266">
        <f>IF(F25&lt;250,0,IF(F25&lt;500,250,IF(F25&lt;750,"500",IF(F25&lt;1000,750,IF(F25&lt;1500,1000,IF(F25&lt;2000,1500,IF(F25&lt;2500,2000,IF(F25&lt;3000,2500,3000))))))))</f>
        <v>250</v>
      </c>
      <c r="AY25" s="267">
        <v>250</v>
      </c>
      <c r="AZ25" s="268">
        <f>AX25-AY25</f>
        <v>0</v>
      </c>
      <c r="BA25" s="256" t="str">
        <f>IF(AZ25=0,"geen actie",CONCATENATE("diploma uitschrijven: ",AX25," punten"))</f>
        <v>geen actie</v>
      </c>
      <c r="BB25" s="9"/>
      <c r="BC25" s="9"/>
      <c r="BD25" s="9"/>
      <c r="BE25" s="9"/>
      <c r="BF25" s="9"/>
      <c r="BG25" s="9"/>
      <c r="BH25" s="9"/>
      <c r="BI25" s="9"/>
      <c r="BJ25" s="9"/>
    </row>
    <row r="26" spans="1:62">
      <c r="A26" s="255"/>
      <c r="B26" s="304"/>
      <c r="C26" s="284" t="s">
        <v>32</v>
      </c>
      <c r="D26" s="271" t="s">
        <v>347</v>
      </c>
      <c r="E26" s="291" t="s">
        <v>22</v>
      </c>
      <c r="F26" s="276">
        <f>SUM(I26+M26+Q26+U26+Y26+AC26+AG26+AK26+AO26+AS26+AW26)</f>
        <v>135</v>
      </c>
      <c r="G26" s="273">
        <v>2003</v>
      </c>
      <c r="H26" s="262">
        <f>2014-G26</f>
        <v>11</v>
      </c>
      <c r="I26" s="263">
        <v>135</v>
      </c>
      <c r="J26" s="264">
        <v>1</v>
      </c>
      <c r="K26" s="265"/>
      <c r="L26" s="265"/>
      <c r="M26" s="249">
        <f>SUM(K26*10+L26)/J26*10</f>
        <v>0</v>
      </c>
      <c r="N26" s="264">
        <v>1</v>
      </c>
      <c r="O26" s="265"/>
      <c r="P26" s="265"/>
      <c r="Q26" s="249">
        <f>SUM(O26*10+P26)/N26*10</f>
        <v>0</v>
      </c>
      <c r="R26" s="264">
        <v>1</v>
      </c>
      <c r="S26" s="265"/>
      <c r="T26" s="265"/>
      <c r="U26" s="249">
        <f>SUM(S26*10+T26)/R26*10</f>
        <v>0</v>
      </c>
      <c r="V26" s="264">
        <v>1</v>
      </c>
      <c r="W26" s="265"/>
      <c r="X26" s="265"/>
      <c r="Y26" s="249">
        <f>SUM(W26*10+X26)/V26*10</f>
        <v>0</v>
      </c>
      <c r="Z26" s="264">
        <v>1</v>
      </c>
      <c r="AA26" s="265"/>
      <c r="AB26" s="265"/>
      <c r="AC26" s="249">
        <f>SUM(AA26*10+AB26)/Z26*10</f>
        <v>0</v>
      </c>
      <c r="AD26" s="264">
        <v>1</v>
      </c>
      <c r="AE26" s="265"/>
      <c r="AF26" s="265"/>
      <c r="AG26" s="249">
        <f>SUM(AE26*10+AF26)/AD26*10</f>
        <v>0</v>
      </c>
      <c r="AH26" s="264">
        <v>1</v>
      </c>
      <c r="AI26" s="265"/>
      <c r="AJ26" s="265"/>
      <c r="AK26" s="249">
        <f>SUM(AI26*10+AJ26)/AH26*10</f>
        <v>0</v>
      </c>
      <c r="AL26" s="264">
        <v>1</v>
      </c>
      <c r="AM26" s="265"/>
      <c r="AN26" s="265"/>
      <c r="AO26" s="277">
        <f>SUM(AM26*10+AN26)/AL26*10</f>
        <v>0</v>
      </c>
      <c r="AP26" s="264">
        <v>1</v>
      </c>
      <c r="AQ26" s="265"/>
      <c r="AR26" s="265"/>
      <c r="AS26" s="249">
        <f>SUM(AQ26*10+AR26)/AP26*10</f>
        <v>0</v>
      </c>
      <c r="AT26" s="264">
        <v>1</v>
      </c>
      <c r="AU26" s="265"/>
      <c r="AV26" s="265"/>
      <c r="AW26" s="249">
        <f>SUM(AU26*10+AV26)/AT26*10</f>
        <v>0</v>
      </c>
      <c r="AX26" s="266">
        <f>IF(F26&lt;250,0,IF(F26&lt;500,250,IF(F26&lt;750,"500",IF(F26&lt;1000,750,IF(F26&lt;1500,1000,IF(F26&lt;2000,1500,IF(F26&lt;2500,2000,IF(F26&lt;3000,2500,3000))))))))</f>
        <v>0</v>
      </c>
      <c r="AY26" s="267">
        <v>0</v>
      </c>
      <c r="AZ26" s="268">
        <f>AX26-AY26</f>
        <v>0</v>
      </c>
      <c r="BA26" s="256" t="str">
        <f>IF(AZ26=0,"geen actie",CONCATENATE("diploma uitschrijven: ",AX26," punten"))</f>
        <v>geen actie</v>
      </c>
      <c r="BB26" s="9"/>
      <c r="BC26" s="9"/>
      <c r="BD26" s="9"/>
      <c r="BE26" s="9"/>
      <c r="BF26" s="9"/>
      <c r="BG26" s="9"/>
      <c r="BH26" s="9"/>
      <c r="BI26" s="9"/>
      <c r="BJ26" s="9"/>
    </row>
    <row r="27" spans="1:62">
      <c r="A27" s="255"/>
      <c r="B27" s="256">
        <v>1</v>
      </c>
      <c r="C27" s="284" t="s">
        <v>209</v>
      </c>
      <c r="D27" s="275">
        <v>114255</v>
      </c>
      <c r="E27" s="275" t="s">
        <v>25</v>
      </c>
      <c r="F27" s="276">
        <f>SUM(I27+M27+Q27+U27+Y27+AC27+AG27+AK27+AO27+AS27+AW27)</f>
        <v>753.61904761904759</v>
      </c>
      <c r="G27" s="259">
        <v>2003</v>
      </c>
      <c r="H27" s="262">
        <f>2014-G27</f>
        <v>11</v>
      </c>
      <c r="I27" s="263">
        <v>651.11904761904759</v>
      </c>
      <c r="J27" s="264">
        <v>1</v>
      </c>
      <c r="K27" s="265"/>
      <c r="L27" s="265"/>
      <c r="M27" s="249">
        <f>SUM(K27*10+L27)/J27*10</f>
        <v>0</v>
      </c>
      <c r="N27" s="264">
        <v>8</v>
      </c>
      <c r="O27" s="265">
        <v>5</v>
      </c>
      <c r="P27" s="265">
        <v>32</v>
      </c>
      <c r="Q27" s="249">
        <f>SUM(O27*10+P27)/N27*10</f>
        <v>102.5</v>
      </c>
      <c r="R27" s="264">
        <v>1</v>
      </c>
      <c r="S27" s="265"/>
      <c r="T27" s="265"/>
      <c r="U27" s="249">
        <f>SUM(S27*10+T27)/R27*10</f>
        <v>0</v>
      </c>
      <c r="V27" s="264">
        <v>1</v>
      </c>
      <c r="W27" s="265"/>
      <c r="X27" s="265"/>
      <c r="Y27" s="249">
        <f>SUM(W27*10+X27)/V27*10</f>
        <v>0</v>
      </c>
      <c r="Z27" s="264">
        <v>1</v>
      </c>
      <c r="AA27" s="265"/>
      <c r="AB27" s="265"/>
      <c r="AC27" s="249">
        <f>SUM(AA27*10+AB27)/Z27*10</f>
        <v>0</v>
      </c>
      <c r="AD27" s="264">
        <v>1</v>
      </c>
      <c r="AE27" s="265"/>
      <c r="AF27" s="265"/>
      <c r="AG27" s="249">
        <f>SUM(AE27*10+AF27)/AD27*10</f>
        <v>0</v>
      </c>
      <c r="AH27" s="264">
        <v>1</v>
      </c>
      <c r="AI27" s="265"/>
      <c r="AJ27" s="265"/>
      <c r="AK27" s="249">
        <f>SUM(AI27*10+AJ27)/AH27*10</f>
        <v>0</v>
      </c>
      <c r="AL27" s="264">
        <v>1</v>
      </c>
      <c r="AM27" s="265"/>
      <c r="AN27" s="265"/>
      <c r="AO27" s="277">
        <f>SUM(AM27*10+AN27)/AL27*10</f>
        <v>0</v>
      </c>
      <c r="AP27" s="264">
        <v>1</v>
      </c>
      <c r="AQ27" s="265"/>
      <c r="AR27" s="265"/>
      <c r="AS27" s="249">
        <f>SUM(AQ27*10+AR27)/AP27*10</f>
        <v>0</v>
      </c>
      <c r="AT27" s="264">
        <v>1</v>
      </c>
      <c r="AU27" s="265"/>
      <c r="AV27" s="265"/>
      <c r="AW27" s="249">
        <f>SUM(AU27*10+AV27)/AT27*10</f>
        <v>0</v>
      </c>
      <c r="AX27" s="266">
        <f>IF(F27&lt;250,0,IF(F27&lt;500,250,IF(F27&lt;750,"500",IF(F27&lt;1000,750,IF(F27&lt;1500,1000,IF(F27&lt;2000,1500,IF(F27&lt;2500,2000,IF(F27&lt;3000,2500,3000))))))))</f>
        <v>750</v>
      </c>
      <c r="AY27" s="267">
        <v>500</v>
      </c>
      <c r="AZ27" s="268">
        <f>AX27-AY27</f>
        <v>250</v>
      </c>
      <c r="BA27" s="256" t="str">
        <f>IF(AZ27=0,"geen actie",CONCATENATE("diploma uitschrijven: ",AX27," punten"))</f>
        <v>diploma uitschrijven: 750 punten</v>
      </c>
      <c r="BB27" s="9"/>
      <c r="BC27" s="9"/>
      <c r="BD27" s="9"/>
      <c r="BE27" s="9"/>
      <c r="BF27" s="9"/>
      <c r="BG27" s="9"/>
      <c r="BH27" s="9"/>
      <c r="BI27" s="9"/>
      <c r="BJ27" s="9"/>
    </row>
    <row r="28" spans="1:62">
      <c r="A28" s="255"/>
      <c r="B28" s="304"/>
      <c r="C28" s="284" t="s">
        <v>37</v>
      </c>
      <c r="D28" s="258"/>
      <c r="E28" s="275" t="s">
        <v>38</v>
      </c>
      <c r="F28" s="276">
        <f>SUM(I28+M28+Q28+U28+Y28+AC28+AG28+AK28+AO28+AS28+AW28)</f>
        <v>133.75</v>
      </c>
      <c r="G28" s="259">
        <v>2004</v>
      </c>
      <c r="H28" s="262">
        <f>2014-G28</f>
        <v>10</v>
      </c>
      <c r="I28" s="263">
        <v>133.75</v>
      </c>
      <c r="J28" s="264">
        <v>1</v>
      </c>
      <c r="K28" s="265"/>
      <c r="L28" s="265"/>
      <c r="M28" s="249">
        <f>SUM(K28*10+L28)/J28*10</f>
        <v>0</v>
      </c>
      <c r="N28" s="264">
        <v>1</v>
      </c>
      <c r="O28" s="265"/>
      <c r="P28" s="265"/>
      <c r="Q28" s="249">
        <f>SUM(O28*10+P28)/N28*10</f>
        <v>0</v>
      </c>
      <c r="R28" s="264">
        <v>1</v>
      </c>
      <c r="S28" s="265"/>
      <c r="T28" s="265"/>
      <c r="U28" s="249">
        <f>SUM(S28*10+T28)/R28*10</f>
        <v>0</v>
      </c>
      <c r="V28" s="264">
        <v>1</v>
      </c>
      <c r="W28" s="265"/>
      <c r="X28" s="265"/>
      <c r="Y28" s="249">
        <f>SUM(W28*10+X28)/V28*10</f>
        <v>0</v>
      </c>
      <c r="Z28" s="264">
        <v>1</v>
      </c>
      <c r="AA28" s="265"/>
      <c r="AB28" s="265"/>
      <c r="AC28" s="249">
        <f>SUM(AA28*10+AB28)/Z28*10</f>
        <v>0</v>
      </c>
      <c r="AD28" s="264">
        <v>1</v>
      </c>
      <c r="AE28" s="265"/>
      <c r="AF28" s="265"/>
      <c r="AG28" s="249">
        <f>SUM(AE28*10+AF28)/AD28*10</f>
        <v>0</v>
      </c>
      <c r="AH28" s="264">
        <v>1</v>
      </c>
      <c r="AI28" s="265"/>
      <c r="AJ28" s="265"/>
      <c r="AK28" s="249">
        <f>SUM(AI28*10+AJ28)/AH28*10</f>
        <v>0</v>
      </c>
      <c r="AL28" s="264">
        <v>1</v>
      </c>
      <c r="AM28" s="265"/>
      <c r="AN28" s="265"/>
      <c r="AO28" s="277">
        <f>SUM(AM28*10+AN28)/AL28*10</f>
        <v>0</v>
      </c>
      <c r="AP28" s="264">
        <v>1</v>
      </c>
      <c r="AQ28" s="265"/>
      <c r="AR28" s="265"/>
      <c r="AS28" s="249">
        <f>SUM(AQ28*10+AR28)/AP28*10</f>
        <v>0</v>
      </c>
      <c r="AT28" s="264">
        <v>1</v>
      </c>
      <c r="AU28" s="265"/>
      <c r="AV28" s="265"/>
      <c r="AW28" s="249">
        <f>SUM(AU28*10+AV28)/AT28*10</f>
        <v>0</v>
      </c>
      <c r="AX28" s="266">
        <f>IF(F28&lt;250,0,IF(F28&lt;500,250,IF(F28&lt;750,"500",IF(F28&lt;1000,750,IF(F28&lt;1500,1000,IF(F28&lt;2000,1500,IF(F28&lt;2500,2000,IF(F28&lt;3000,2500,3000))))))))</f>
        <v>0</v>
      </c>
      <c r="AY28" s="267">
        <v>0</v>
      </c>
      <c r="AZ28" s="268">
        <f>AX28-AY28</f>
        <v>0</v>
      </c>
      <c r="BA28" s="256" t="str">
        <f>IF(AZ28=0,"geen actie",CONCATENATE("diploma uitschrijven: ",AX28," punten"))</f>
        <v>geen actie</v>
      </c>
      <c r="BB28" s="9"/>
      <c r="BC28" s="9"/>
      <c r="BD28" s="9"/>
      <c r="BE28" s="9"/>
      <c r="BF28" s="9"/>
      <c r="BG28" s="9"/>
      <c r="BH28" s="9"/>
      <c r="BI28" s="9"/>
      <c r="BJ28" s="9"/>
    </row>
    <row r="29" spans="1:62">
      <c r="A29" s="255"/>
      <c r="B29" s="304"/>
      <c r="C29" s="274" t="s">
        <v>30</v>
      </c>
      <c r="D29" s="286" t="s">
        <v>208</v>
      </c>
      <c r="E29" s="275" t="s">
        <v>4</v>
      </c>
      <c r="F29" s="276">
        <f>SUM(I29+M29+Q29+U29+Y29+AC29+AG29+AK29+AO29+AS29+AW29)</f>
        <v>88.333333333333329</v>
      </c>
      <c r="G29" s="259">
        <v>2003</v>
      </c>
      <c r="H29" s="262">
        <f>2014-G29</f>
        <v>11</v>
      </c>
      <c r="I29" s="263">
        <v>88.333333333333329</v>
      </c>
      <c r="J29" s="264">
        <v>1</v>
      </c>
      <c r="K29" s="265"/>
      <c r="L29" s="265"/>
      <c r="M29" s="249">
        <f>SUM(K29*10+L29)/J29*10</f>
        <v>0</v>
      </c>
      <c r="N29" s="264">
        <v>1</v>
      </c>
      <c r="O29" s="265"/>
      <c r="P29" s="265"/>
      <c r="Q29" s="249">
        <f>SUM(O29*10+P29)/N29*10</f>
        <v>0</v>
      </c>
      <c r="R29" s="264">
        <v>1</v>
      </c>
      <c r="S29" s="265"/>
      <c r="T29" s="265"/>
      <c r="U29" s="249">
        <f>SUM(S29*10+T29)/R29*10</f>
        <v>0</v>
      </c>
      <c r="V29" s="264">
        <v>1</v>
      </c>
      <c r="W29" s="265"/>
      <c r="X29" s="265"/>
      <c r="Y29" s="249">
        <f>SUM(W29*10+X29)/V29*10</f>
        <v>0</v>
      </c>
      <c r="Z29" s="264">
        <v>1</v>
      </c>
      <c r="AA29" s="265"/>
      <c r="AB29" s="265"/>
      <c r="AC29" s="249">
        <f>SUM(AA29*10+AB29)/Z29*10</f>
        <v>0</v>
      </c>
      <c r="AD29" s="264">
        <v>1</v>
      </c>
      <c r="AE29" s="265"/>
      <c r="AF29" s="265"/>
      <c r="AG29" s="249">
        <f>SUM(AE29*10+AF29)/AD29*10</f>
        <v>0</v>
      </c>
      <c r="AH29" s="264">
        <v>1</v>
      </c>
      <c r="AI29" s="265"/>
      <c r="AJ29" s="265"/>
      <c r="AK29" s="249">
        <f>SUM(AI29*10+AJ29)/AH29*10</f>
        <v>0</v>
      </c>
      <c r="AL29" s="264">
        <v>1</v>
      </c>
      <c r="AM29" s="265"/>
      <c r="AN29" s="265"/>
      <c r="AO29" s="277">
        <f>SUM(AM29*10+AN29)/AL29*10</f>
        <v>0</v>
      </c>
      <c r="AP29" s="264">
        <v>1</v>
      </c>
      <c r="AQ29" s="265"/>
      <c r="AR29" s="265"/>
      <c r="AS29" s="249">
        <f>SUM(AQ29*10+AR29)/AP29*10</f>
        <v>0</v>
      </c>
      <c r="AT29" s="264">
        <v>1</v>
      </c>
      <c r="AU29" s="265"/>
      <c r="AV29" s="265"/>
      <c r="AW29" s="249">
        <f>SUM(AU29*10+AV29)/AT29*10</f>
        <v>0</v>
      </c>
      <c r="AX29" s="266">
        <f>IF(F29&lt;250,0,IF(F29&lt;500,250,IF(F29&lt;750,"500",IF(F29&lt;1000,750,IF(F29&lt;1500,1000,IF(F29&lt;2000,1500,IF(F29&lt;2500,2000,IF(F29&lt;3000,2500,3000))))))))</f>
        <v>0</v>
      </c>
      <c r="AY29" s="267">
        <v>0</v>
      </c>
      <c r="AZ29" s="268">
        <f>AX29-AY29</f>
        <v>0</v>
      </c>
      <c r="BA29" s="256" t="str">
        <f>IF(AZ29=0,"geen actie",CONCATENATE("diploma uitschrijven: ",AX29," punten"))</f>
        <v>geen actie</v>
      </c>
      <c r="BB29" s="9"/>
      <c r="BC29" s="9"/>
      <c r="BD29" s="9"/>
      <c r="BE29" s="9"/>
      <c r="BF29" s="9"/>
      <c r="BG29" s="9"/>
      <c r="BH29" s="9"/>
      <c r="BI29" s="9"/>
      <c r="BJ29" s="9"/>
    </row>
    <row r="30" spans="1:62">
      <c r="A30" s="255"/>
      <c r="B30" s="304"/>
      <c r="C30" s="274" t="s">
        <v>723</v>
      </c>
      <c r="D30" s="286"/>
      <c r="E30" s="275"/>
      <c r="F30" s="276">
        <f>SUM(I30+M30+Q30+U30+Y30+AC30+AG30+AK30+AO30+AS30+AW30)</f>
        <v>102.5</v>
      </c>
      <c r="G30" s="259">
        <v>2004</v>
      </c>
      <c r="H30" s="262">
        <f>2014-G30</f>
        <v>10</v>
      </c>
      <c r="I30" s="263">
        <v>102.5</v>
      </c>
      <c r="J30" s="264">
        <v>1</v>
      </c>
      <c r="K30" s="265"/>
      <c r="L30" s="265"/>
      <c r="M30" s="249">
        <f>SUM(K30*10+L30)/J30*10</f>
        <v>0</v>
      </c>
      <c r="N30" s="264">
        <v>1</v>
      </c>
      <c r="O30" s="265"/>
      <c r="P30" s="265"/>
      <c r="Q30" s="249">
        <f>SUM(O30*10+P30)/N30*10</f>
        <v>0</v>
      </c>
      <c r="R30" s="264">
        <v>1</v>
      </c>
      <c r="S30" s="265"/>
      <c r="T30" s="265"/>
      <c r="U30" s="249">
        <f>SUM(S30*10+T30)/R30*10</f>
        <v>0</v>
      </c>
      <c r="V30" s="264">
        <v>1</v>
      </c>
      <c r="W30" s="265"/>
      <c r="X30" s="265"/>
      <c r="Y30" s="249">
        <f>SUM(W30*10+X30)/V30*10</f>
        <v>0</v>
      </c>
      <c r="Z30" s="264">
        <v>1</v>
      </c>
      <c r="AA30" s="265"/>
      <c r="AB30" s="265"/>
      <c r="AC30" s="249">
        <f>SUM(AA30*10+AB30)/Z30*10</f>
        <v>0</v>
      </c>
      <c r="AD30" s="264">
        <v>1</v>
      </c>
      <c r="AE30" s="265"/>
      <c r="AF30" s="265"/>
      <c r="AG30" s="249">
        <f>SUM(AE30*10+AF30)/AD30*10</f>
        <v>0</v>
      </c>
      <c r="AH30" s="264">
        <v>1</v>
      </c>
      <c r="AI30" s="265"/>
      <c r="AJ30" s="265"/>
      <c r="AK30" s="249">
        <f>SUM(AI30*10+AJ30)/AH30*10</f>
        <v>0</v>
      </c>
      <c r="AL30" s="264">
        <v>1</v>
      </c>
      <c r="AM30" s="265"/>
      <c r="AN30" s="265"/>
      <c r="AO30" s="277">
        <f>SUM(AM30*10+AN30)/AL30*10</f>
        <v>0</v>
      </c>
      <c r="AP30" s="264">
        <v>1</v>
      </c>
      <c r="AQ30" s="265"/>
      <c r="AR30" s="265"/>
      <c r="AS30" s="249">
        <f>SUM(AQ30*10+AR30)/AP30*10</f>
        <v>0</v>
      </c>
      <c r="AT30" s="264">
        <v>1</v>
      </c>
      <c r="AU30" s="265"/>
      <c r="AV30" s="265"/>
      <c r="AW30" s="249">
        <f>SUM(AU30*10+AV30)/AT30*10</f>
        <v>0</v>
      </c>
      <c r="AX30" s="266">
        <f>IF(F30&lt;250,0,IF(F30&lt;500,250,IF(F30&lt;750,"500",IF(F30&lt;1000,750,IF(F30&lt;1500,1000,IF(F30&lt;2000,1500,IF(F30&lt;2500,2000,IF(F30&lt;3000,2500,3000))))))))</f>
        <v>0</v>
      </c>
      <c r="AY30" s="267">
        <v>0</v>
      </c>
      <c r="AZ30" s="268">
        <f>AX30-AY30</f>
        <v>0</v>
      </c>
      <c r="BA30" s="256" t="str">
        <f>IF(AZ30=0,"geen actie",CONCATENATE("diploma uitschrijven: ",AX30," punten"))</f>
        <v>geen actie</v>
      </c>
      <c r="BB30" s="9"/>
      <c r="BC30" s="9"/>
      <c r="BD30" s="9"/>
      <c r="BE30" s="9"/>
      <c r="BF30" s="9"/>
      <c r="BG30" s="9"/>
      <c r="BH30" s="9"/>
      <c r="BI30" s="9"/>
      <c r="BJ30" s="9"/>
    </row>
    <row r="31" spans="1:62">
      <c r="A31" s="255"/>
      <c r="B31" s="256">
        <v>1</v>
      </c>
      <c r="C31" s="284" t="s">
        <v>706</v>
      </c>
      <c r="D31" s="256"/>
      <c r="E31" s="275" t="s">
        <v>707</v>
      </c>
      <c r="F31" s="276">
        <f>SUM(I31+M31+Q31+U31+Y31+AC31+AG31+AK31+AO31+AS31+AW31)</f>
        <v>52.5</v>
      </c>
      <c r="G31" s="259">
        <v>2003</v>
      </c>
      <c r="H31" s="262">
        <f>2014-G31</f>
        <v>11</v>
      </c>
      <c r="I31" s="263">
        <v>0</v>
      </c>
      <c r="J31" s="264">
        <v>1</v>
      </c>
      <c r="K31" s="265"/>
      <c r="L31" s="265"/>
      <c r="M31" s="249">
        <f>SUM(K31*10+L31)/J31*10</f>
        <v>0</v>
      </c>
      <c r="N31" s="264">
        <v>8</v>
      </c>
      <c r="O31" s="265">
        <v>2</v>
      </c>
      <c r="P31" s="265">
        <v>22</v>
      </c>
      <c r="Q31" s="249">
        <f>SUM(O31*10+P31)/N31*10</f>
        <v>52.5</v>
      </c>
      <c r="R31" s="264">
        <v>1</v>
      </c>
      <c r="S31" s="265"/>
      <c r="T31" s="265"/>
      <c r="U31" s="249">
        <f>SUM(S31*10+T31)/R31*10</f>
        <v>0</v>
      </c>
      <c r="V31" s="264">
        <v>1</v>
      </c>
      <c r="W31" s="265"/>
      <c r="X31" s="265"/>
      <c r="Y31" s="249">
        <f>SUM(W31*10+X31)/V31*10</f>
        <v>0</v>
      </c>
      <c r="Z31" s="264">
        <v>1</v>
      </c>
      <c r="AA31" s="265"/>
      <c r="AB31" s="265"/>
      <c r="AC31" s="249">
        <f>SUM(AA31*10+AB31)/Z31*10</f>
        <v>0</v>
      </c>
      <c r="AD31" s="264">
        <v>1</v>
      </c>
      <c r="AE31" s="265"/>
      <c r="AF31" s="265"/>
      <c r="AG31" s="249">
        <f>SUM(AE31*10+AF31)/AD31*10</f>
        <v>0</v>
      </c>
      <c r="AH31" s="264">
        <v>1</v>
      </c>
      <c r="AI31" s="265"/>
      <c r="AJ31" s="265"/>
      <c r="AK31" s="249">
        <f>SUM(AI31*10+AJ31)/AH31*10</f>
        <v>0</v>
      </c>
      <c r="AL31" s="264">
        <v>1</v>
      </c>
      <c r="AM31" s="265"/>
      <c r="AN31" s="265"/>
      <c r="AO31" s="277">
        <f>SUM(AM31*10+AN31)/AL31*10</f>
        <v>0</v>
      </c>
      <c r="AP31" s="264">
        <v>1</v>
      </c>
      <c r="AQ31" s="265"/>
      <c r="AR31" s="265"/>
      <c r="AS31" s="249">
        <f>SUM(AQ31*10+AR31)/AP31*10</f>
        <v>0</v>
      </c>
      <c r="AT31" s="264">
        <v>1</v>
      </c>
      <c r="AU31" s="265"/>
      <c r="AV31" s="265"/>
      <c r="AW31" s="249">
        <f>SUM(AU31*10+AV31)/AT31*10</f>
        <v>0</v>
      </c>
      <c r="AX31" s="266">
        <f>IF(F31&lt;250,0,IF(F31&lt;500,250,IF(F31&lt;750,"500",IF(F31&lt;1000,750,IF(F31&lt;1500,1000,IF(F31&lt;2000,1500,IF(F31&lt;2500,2000,IF(F31&lt;3000,2500,3000))))))))</f>
        <v>0</v>
      </c>
      <c r="AY31" s="267">
        <v>0</v>
      </c>
      <c r="AZ31" s="268">
        <f>AX31-AY31</f>
        <v>0</v>
      </c>
      <c r="BA31" s="256" t="str">
        <f>IF(AZ31=0,"geen actie",CONCATENATE("diploma uitschrijven: ",AX31," punten"))</f>
        <v>geen actie</v>
      </c>
      <c r="BB31" s="9"/>
      <c r="BC31" s="9"/>
      <c r="BD31" s="9"/>
      <c r="BE31" s="9"/>
      <c r="BF31" s="9"/>
      <c r="BG31" s="9"/>
      <c r="BH31" s="9"/>
      <c r="BI31" s="9"/>
      <c r="BJ31" s="9"/>
    </row>
    <row r="32" spans="1:62">
      <c r="A32" s="255"/>
      <c r="B32" s="304"/>
      <c r="C32" s="257" t="s">
        <v>31</v>
      </c>
      <c r="D32" s="258" t="s">
        <v>348</v>
      </c>
      <c r="E32" s="275" t="s">
        <v>22</v>
      </c>
      <c r="F32" s="276">
        <f>SUM(I32+M32+Q32+U32+Y32+AC32+AG32+AK32+AO32+AS32+AW32)</f>
        <v>101</v>
      </c>
      <c r="G32" s="259">
        <v>2003</v>
      </c>
      <c r="H32" s="262">
        <f>2014-G32</f>
        <v>11</v>
      </c>
      <c r="I32" s="263">
        <v>101</v>
      </c>
      <c r="J32" s="264">
        <v>1</v>
      </c>
      <c r="K32" s="265"/>
      <c r="L32" s="265"/>
      <c r="M32" s="249">
        <f>SUM(K32*10+L32)/J32*10</f>
        <v>0</v>
      </c>
      <c r="N32" s="264">
        <v>1</v>
      </c>
      <c r="O32" s="265"/>
      <c r="P32" s="265"/>
      <c r="Q32" s="249">
        <f>SUM(O32*10+P32)/N32*10</f>
        <v>0</v>
      </c>
      <c r="R32" s="264">
        <v>1</v>
      </c>
      <c r="S32" s="265"/>
      <c r="T32" s="265"/>
      <c r="U32" s="249">
        <f>SUM(S32*10+T32)/R32*10</f>
        <v>0</v>
      </c>
      <c r="V32" s="264">
        <v>1</v>
      </c>
      <c r="W32" s="265"/>
      <c r="X32" s="265"/>
      <c r="Y32" s="249">
        <f>SUM(W32*10+X32)/V32*10</f>
        <v>0</v>
      </c>
      <c r="Z32" s="264">
        <v>1</v>
      </c>
      <c r="AA32" s="265"/>
      <c r="AB32" s="265"/>
      <c r="AC32" s="249">
        <f>SUM(AA32*10+AB32)/Z32*10</f>
        <v>0</v>
      </c>
      <c r="AD32" s="264">
        <v>1</v>
      </c>
      <c r="AE32" s="265"/>
      <c r="AF32" s="265"/>
      <c r="AG32" s="249">
        <f>SUM(AE32*10+AF32)/AD32*10</f>
        <v>0</v>
      </c>
      <c r="AH32" s="264">
        <v>1</v>
      </c>
      <c r="AI32" s="265"/>
      <c r="AJ32" s="265"/>
      <c r="AK32" s="249">
        <f>SUM(AI32*10+AJ32)/AH32*10</f>
        <v>0</v>
      </c>
      <c r="AL32" s="264">
        <v>1</v>
      </c>
      <c r="AM32" s="265"/>
      <c r="AN32" s="265"/>
      <c r="AO32" s="277">
        <f>SUM(AM32*10+AN32)/AL32*10</f>
        <v>0</v>
      </c>
      <c r="AP32" s="264">
        <v>1</v>
      </c>
      <c r="AQ32" s="265"/>
      <c r="AR32" s="265"/>
      <c r="AS32" s="249">
        <f>SUM(AQ32*10+AR32)/AP32*10</f>
        <v>0</v>
      </c>
      <c r="AT32" s="264">
        <v>1</v>
      </c>
      <c r="AU32" s="265"/>
      <c r="AV32" s="265"/>
      <c r="AW32" s="249">
        <f>SUM(AU32*10+AV32)/AT32*10</f>
        <v>0</v>
      </c>
      <c r="AX32" s="266">
        <f>IF(F32&lt;250,0,IF(F32&lt;500,250,IF(F32&lt;750,"500",IF(F32&lt;1000,750,IF(F32&lt;1500,1000,IF(F32&lt;2000,1500,IF(F32&lt;2500,2000,IF(F32&lt;3000,2500,3000))))))))</f>
        <v>0</v>
      </c>
      <c r="AY32" s="267">
        <v>0</v>
      </c>
      <c r="AZ32" s="268">
        <f>AX32-AY32</f>
        <v>0</v>
      </c>
      <c r="BA32" s="256" t="str">
        <f>IF(AZ32=0,"geen actie",CONCATENATE("diploma uitschrijven: ",AX32," punten"))</f>
        <v>geen actie</v>
      </c>
      <c r="BB32" s="9"/>
      <c r="BC32" s="9"/>
      <c r="BD32" s="9"/>
      <c r="BE32" s="9"/>
      <c r="BF32" s="9"/>
      <c r="BG32" s="9"/>
      <c r="BH32" s="9"/>
      <c r="BI32" s="9"/>
      <c r="BJ32" s="9"/>
    </row>
    <row r="33" spans="1:62">
      <c r="A33" s="255"/>
      <c r="B33" s="256">
        <v>1</v>
      </c>
      <c r="C33" s="274" t="s">
        <v>724</v>
      </c>
      <c r="D33" s="271" t="s">
        <v>56</v>
      </c>
      <c r="E33" s="291" t="s">
        <v>707</v>
      </c>
      <c r="F33" s="276">
        <f>SUM(I33+M33+Q33+U33+Y33+AC33+AG33+AK33+AO33+AS33+AW33)</f>
        <v>140.89743589743591</v>
      </c>
      <c r="G33" s="273">
        <v>2004</v>
      </c>
      <c r="H33" s="262">
        <f>2014-G33</f>
        <v>10</v>
      </c>
      <c r="I33" s="263">
        <v>66.666666666666671</v>
      </c>
      <c r="J33" s="264">
        <v>13</v>
      </c>
      <c r="K33" s="265">
        <v>0</v>
      </c>
      <c r="L33" s="265">
        <v>12</v>
      </c>
      <c r="M33" s="249">
        <f>SUM(K33*10+L33)/J33*10</f>
        <v>9.2307692307692317</v>
      </c>
      <c r="N33" s="264">
        <v>8</v>
      </c>
      <c r="O33" s="265">
        <v>3</v>
      </c>
      <c r="P33" s="265">
        <v>22</v>
      </c>
      <c r="Q33" s="249">
        <f>SUM(O33*10+P33)/N33*10</f>
        <v>65</v>
      </c>
      <c r="R33" s="264">
        <v>1</v>
      </c>
      <c r="S33" s="265"/>
      <c r="T33" s="265"/>
      <c r="U33" s="249">
        <f>SUM(S33*10+T33)/R33*10</f>
        <v>0</v>
      </c>
      <c r="V33" s="264">
        <v>1</v>
      </c>
      <c r="W33" s="265"/>
      <c r="X33" s="265"/>
      <c r="Y33" s="249">
        <f>SUM(W33*10+X33)/V33*10</f>
        <v>0</v>
      </c>
      <c r="Z33" s="264">
        <v>1</v>
      </c>
      <c r="AA33" s="265"/>
      <c r="AB33" s="265"/>
      <c r="AC33" s="249">
        <f>SUM(AA33*10+AB33)/Z33*10</f>
        <v>0</v>
      </c>
      <c r="AD33" s="264">
        <v>1</v>
      </c>
      <c r="AE33" s="265"/>
      <c r="AF33" s="265"/>
      <c r="AG33" s="249">
        <f>SUM(AE33*10+AF33)/AD33*10</f>
        <v>0</v>
      </c>
      <c r="AH33" s="264">
        <v>1</v>
      </c>
      <c r="AI33" s="265"/>
      <c r="AJ33" s="265"/>
      <c r="AK33" s="249">
        <f>SUM(AI33*10+AJ33)/AH33*10</f>
        <v>0</v>
      </c>
      <c r="AL33" s="264">
        <v>1</v>
      </c>
      <c r="AM33" s="265"/>
      <c r="AN33" s="265"/>
      <c r="AO33" s="277">
        <f>SUM(AM33*10+AN33)/AL33*10</f>
        <v>0</v>
      </c>
      <c r="AP33" s="264">
        <v>1</v>
      </c>
      <c r="AQ33" s="265"/>
      <c r="AR33" s="265"/>
      <c r="AS33" s="249">
        <f>SUM(AQ33*10+AR33)/AP33*10</f>
        <v>0</v>
      </c>
      <c r="AT33" s="264">
        <v>1</v>
      </c>
      <c r="AU33" s="265"/>
      <c r="AV33" s="265"/>
      <c r="AW33" s="249">
        <f>SUM(AU33*10+AV33)/AT33*10</f>
        <v>0</v>
      </c>
      <c r="AX33" s="266">
        <f>IF(F33&lt;250,0,IF(F33&lt;500,250,IF(F33&lt;750,"500",IF(F33&lt;1000,750,IF(F33&lt;1500,1000,IF(F33&lt;2000,1500,IF(F33&lt;2500,2000,IF(F33&lt;3000,2500,3000))))))))</f>
        <v>0</v>
      </c>
      <c r="AY33" s="267">
        <v>0</v>
      </c>
      <c r="AZ33" s="268">
        <f>AX33-AY33</f>
        <v>0</v>
      </c>
      <c r="BA33" s="256" t="str">
        <f>IF(AZ33=0,"geen actie",CONCATENATE("diploma uitschrijven: ",AX33," punten"))</f>
        <v>geen actie</v>
      </c>
      <c r="BB33" s="9"/>
      <c r="BC33" s="9"/>
      <c r="BD33" s="9"/>
      <c r="BE33" s="9"/>
      <c r="BF33" s="9"/>
      <c r="BG33" s="9"/>
      <c r="BH33" s="9"/>
      <c r="BI33" s="9"/>
      <c r="BJ33" s="9"/>
    </row>
    <row r="34" spans="1:62">
      <c r="A34" s="255"/>
      <c r="B34" s="304"/>
      <c r="C34" s="274" t="s">
        <v>722</v>
      </c>
      <c r="D34" s="280"/>
      <c r="E34" s="288"/>
      <c r="F34" s="276">
        <f>SUM(I34+M34+Q34+U34+Y34+AC34+AG34+AK34+AO34+AS34+AW34)</f>
        <v>52.5</v>
      </c>
      <c r="G34" s="256">
        <v>2004</v>
      </c>
      <c r="H34" s="262">
        <f>2014-G34</f>
        <v>10</v>
      </c>
      <c r="I34" s="263">
        <v>52.5</v>
      </c>
      <c r="J34" s="264">
        <v>1</v>
      </c>
      <c r="K34" s="265"/>
      <c r="L34" s="265"/>
      <c r="M34" s="249">
        <f>SUM(K34*10+L34)/J34*10</f>
        <v>0</v>
      </c>
      <c r="N34" s="264">
        <v>1</v>
      </c>
      <c r="O34" s="265"/>
      <c r="P34" s="265"/>
      <c r="Q34" s="249">
        <f>SUM(O34*10+P34)/N34*10</f>
        <v>0</v>
      </c>
      <c r="R34" s="264">
        <v>1</v>
      </c>
      <c r="S34" s="265"/>
      <c r="T34" s="265"/>
      <c r="U34" s="249">
        <f>SUM(S34*10+T34)/R34*10</f>
        <v>0</v>
      </c>
      <c r="V34" s="264">
        <v>1</v>
      </c>
      <c r="W34" s="265"/>
      <c r="X34" s="265"/>
      <c r="Y34" s="249">
        <f>SUM(W34*10+X34)/V34*10</f>
        <v>0</v>
      </c>
      <c r="Z34" s="264">
        <v>1</v>
      </c>
      <c r="AA34" s="265"/>
      <c r="AB34" s="265"/>
      <c r="AC34" s="249">
        <f>SUM(AA34*10+AB34)/Z34*10</f>
        <v>0</v>
      </c>
      <c r="AD34" s="264">
        <v>1</v>
      </c>
      <c r="AE34" s="265"/>
      <c r="AF34" s="265"/>
      <c r="AG34" s="249">
        <f>SUM(AE34*10+AF34)/AD34*10</f>
        <v>0</v>
      </c>
      <c r="AH34" s="264">
        <v>1</v>
      </c>
      <c r="AI34" s="265"/>
      <c r="AJ34" s="265"/>
      <c r="AK34" s="249">
        <f>SUM(AI34*10+AJ34)/AH34*10</f>
        <v>0</v>
      </c>
      <c r="AL34" s="264">
        <v>1</v>
      </c>
      <c r="AM34" s="265"/>
      <c r="AN34" s="265"/>
      <c r="AO34" s="277">
        <f>SUM(AM34*10+AN34)/AL34*10</f>
        <v>0</v>
      </c>
      <c r="AP34" s="264">
        <v>1</v>
      </c>
      <c r="AQ34" s="265"/>
      <c r="AR34" s="265"/>
      <c r="AS34" s="249">
        <f>SUM(AQ34*10+AR34)/AP34*10</f>
        <v>0</v>
      </c>
      <c r="AT34" s="264">
        <v>1</v>
      </c>
      <c r="AU34" s="265"/>
      <c r="AV34" s="265"/>
      <c r="AW34" s="249">
        <f>SUM(AU34*10+AV34)/AT34*10</f>
        <v>0</v>
      </c>
      <c r="AX34" s="266">
        <f>IF(F34&lt;250,0,IF(F34&lt;500,250,IF(F34&lt;750,"500",IF(F34&lt;1000,750,IF(F34&lt;1500,1000,IF(F34&lt;2000,1500,IF(F34&lt;2500,2000,IF(F34&lt;3000,2500,3000))))))))</f>
        <v>0</v>
      </c>
      <c r="AY34" s="267">
        <v>0</v>
      </c>
      <c r="AZ34" s="268">
        <f>AX34-AY34</f>
        <v>0</v>
      </c>
      <c r="BA34" s="256" t="str">
        <f>IF(AZ34=0,"geen actie",CONCATENATE("diploma uitschrijven: ",AX34," punten"))</f>
        <v>geen actie</v>
      </c>
      <c r="BB34" s="9"/>
      <c r="BC34" s="9"/>
      <c r="BD34" s="9"/>
      <c r="BE34" s="9"/>
      <c r="BF34" s="9"/>
      <c r="BG34" s="9"/>
      <c r="BH34" s="9"/>
      <c r="BI34" s="9"/>
      <c r="BJ34" s="9"/>
    </row>
    <row r="35" spans="1:62" ht="20" customHeight="1">
      <c r="A35"/>
      <c r="B35" s="79"/>
      <c r="C35" s="197"/>
      <c r="D35" s="198"/>
      <c r="E35" s="9"/>
      <c r="F35" s="13"/>
      <c r="G35" s="9"/>
      <c r="H35" s="235"/>
      <c r="I35" s="11"/>
      <c r="J35" s="11"/>
      <c r="K35" s="11"/>
      <c r="L35" s="9">
        <f>COUNTA(L2:L34,",1") - 1</f>
        <v>8</v>
      </c>
      <c r="M35" s="9"/>
      <c r="N35" s="9"/>
      <c r="O35" s="9"/>
      <c r="P35" s="9">
        <f>COUNTA(P2:P34,",1") - 1</f>
        <v>14</v>
      </c>
      <c r="Q35" s="9"/>
      <c r="R35" s="9"/>
      <c r="S35" s="9"/>
      <c r="T35" s="9">
        <f>COUNTA(T2:T34,",1") - 1</f>
        <v>0</v>
      </c>
      <c r="U35" s="9"/>
      <c r="V35" s="9"/>
      <c r="W35" s="9"/>
      <c r="X35" s="9">
        <f>COUNTA(X2:X34,",1") - 1</f>
        <v>0</v>
      </c>
      <c r="Y35" s="9"/>
      <c r="Z35" s="9"/>
      <c r="AA35" s="9"/>
      <c r="AB35" s="9">
        <f>COUNTA(AB2:AB34,",1") - 1</f>
        <v>0</v>
      </c>
      <c r="AC35" s="9"/>
      <c r="AD35" s="9"/>
      <c r="AE35" s="9"/>
      <c r="AF35" s="9">
        <f>COUNTA(AF2:AF34,",1") - 1</f>
        <v>0</v>
      </c>
      <c r="AH35" s="9"/>
      <c r="AI35" s="9"/>
      <c r="AJ35" s="9">
        <f>COUNTA(AJ2:AJ34,",1") - 1</f>
        <v>0</v>
      </c>
      <c r="AL35" s="9"/>
      <c r="AM35" s="9"/>
      <c r="AN35" s="256">
        <f>COUNTA(AN2:AN34,",1") - 1</f>
        <v>0</v>
      </c>
      <c r="AP35" s="9"/>
      <c r="AQ35" s="9"/>
      <c r="AR35" s="256">
        <f>COUNTA(AR2:AR34,",1") - 1</f>
        <v>0</v>
      </c>
      <c r="AT35" s="9"/>
      <c r="AU35" s="9"/>
      <c r="AV35" s="256">
        <f>COUNTA(AV2:AV34,",1") - 1</f>
        <v>0</v>
      </c>
      <c r="AW35" s="13"/>
      <c r="AX35" s="115"/>
      <c r="AY35" s="116"/>
      <c r="AZ35" s="285"/>
      <c r="BA35" s="13"/>
      <c r="BB35" s="9"/>
      <c r="BC35" s="9"/>
      <c r="BD35" s="9"/>
      <c r="BE35" s="9"/>
      <c r="BF35" s="9"/>
      <c r="BG35" s="9"/>
      <c r="BH35" s="9"/>
      <c r="BI35" s="9"/>
      <c r="BJ35" s="9"/>
    </row>
    <row r="36" spans="1:62" ht="12">
      <c r="A36"/>
      <c r="B36" s="79"/>
      <c r="C36" s="197"/>
      <c r="D36" s="198"/>
      <c r="E36" s="9"/>
      <c r="F36" s="13"/>
      <c r="G36" s="9"/>
      <c r="H36" s="235"/>
      <c r="I36" s="11"/>
      <c r="J36" s="11"/>
      <c r="K36" s="11"/>
      <c r="L36" s="11"/>
      <c r="M36" s="9"/>
      <c r="N36" s="9"/>
      <c r="O36" s="9"/>
      <c r="P36" s="9"/>
      <c r="Q36" s="9"/>
      <c r="R36" s="9"/>
      <c r="S36" s="9"/>
      <c r="T36" s="9"/>
      <c r="U36" s="9"/>
      <c r="V36" s="9"/>
      <c r="W36" s="9"/>
      <c r="X36" s="9"/>
      <c r="Y36" s="9"/>
      <c r="Z36" s="9"/>
      <c r="AA36" s="9"/>
      <c r="AB36" s="9"/>
      <c r="AC36" s="11"/>
      <c r="AD36" s="11"/>
      <c r="AE36" s="17"/>
      <c r="AF36" s="17"/>
      <c r="AG36" s="14"/>
      <c r="AH36" s="17"/>
      <c r="AI36" s="17"/>
      <c r="AJ36" s="17"/>
      <c r="AK36" s="14"/>
      <c r="AL36" s="17"/>
      <c r="AM36" s="17"/>
      <c r="AN36" s="17"/>
      <c r="AO36" s="13"/>
      <c r="AP36" s="17"/>
      <c r="AQ36" s="17"/>
      <c r="AR36" s="17"/>
      <c r="AS36" s="13"/>
      <c r="AT36" s="17"/>
      <c r="AU36" s="17"/>
      <c r="AV36" s="17"/>
      <c r="AW36" s="13"/>
      <c r="AX36" s="115"/>
      <c r="AY36" s="116"/>
      <c r="AZ36" s="13"/>
      <c r="BA36" s="13"/>
      <c r="BB36" s="9"/>
      <c r="BC36" s="9"/>
      <c r="BD36" s="9"/>
      <c r="BE36" s="9"/>
      <c r="BF36" s="9"/>
      <c r="BG36" s="9"/>
      <c r="BH36" s="9"/>
      <c r="BI36" s="9"/>
      <c r="BJ36" s="9"/>
    </row>
    <row r="37" spans="1:62" ht="12">
      <c r="A37"/>
      <c r="B37" s="79"/>
      <c r="C37" s="197"/>
      <c r="D37" s="198"/>
      <c r="E37" s="9"/>
      <c r="F37" s="13"/>
      <c r="G37" s="9"/>
      <c r="H37" s="235"/>
      <c r="I37" s="11"/>
      <c r="J37" s="11"/>
      <c r="K37" s="11"/>
      <c r="L37" s="11"/>
      <c r="M37" s="9"/>
      <c r="N37" s="9"/>
      <c r="O37" s="9"/>
      <c r="P37" s="9"/>
      <c r="Q37" s="9"/>
      <c r="R37" s="9"/>
      <c r="S37" s="9"/>
      <c r="T37" s="9"/>
      <c r="U37" s="9"/>
      <c r="V37" s="9"/>
      <c r="W37" s="9"/>
      <c r="X37" s="9"/>
      <c r="Y37" s="9"/>
      <c r="Z37" s="9"/>
      <c r="AA37" s="9"/>
      <c r="AB37" s="9"/>
      <c r="AC37" s="11"/>
      <c r="AD37" s="11"/>
      <c r="AE37" s="17"/>
      <c r="AF37" s="17"/>
      <c r="AG37" s="14"/>
      <c r="AH37" s="17"/>
      <c r="AI37" s="17"/>
      <c r="AJ37" s="17"/>
      <c r="AK37" s="14"/>
      <c r="AL37" s="17"/>
      <c r="AM37" s="17"/>
      <c r="AN37" s="17"/>
      <c r="AO37" s="13"/>
      <c r="AP37" s="17"/>
      <c r="AQ37" s="17"/>
      <c r="AR37" s="17"/>
      <c r="AS37" s="13"/>
      <c r="AT37" s="17"/>
      <c r="AU37" s="17"/>
      <c r="AV37" s="17"/>
      <c r="AW37" s="13"/>
      <c r="AX37" s="115"/>
      <c r="AY37" s="116"/>
      <c r="AZ37" s="13"/>
      <c r="BA37" s="13"/>
      <c r="BB37" s="9"/>
      <c r="BC37" s="9"/>
      <c r="BD37" s="9"/>
      <c r="BE37" s="9"/>
      <c r="BF37" s="9"/>
      <c r="BG37" s="9"/>
      <c r="BH37" s="9"/>
      <c r="BI37" s="9"/>
      <c r="BJ37" s="9"/>
    </row>
    <row r="38" spans="1:62" ht="12">
      <c r="A38"/>
      <c r="B38" s="79"/>
      <c r="C38" s="197"/>
      <c r="D38" s="198"/>
      <c r="E38" s="9"/>
      <c r="F38" s="13"/>
      <c r="G38" s="9"/>
      <c r="H38" s="235"/>
      <c r="I38" s="11"/>
      <c r="J38" s="11"/>
      <c r="K38" s="11"/>
      <c r="L38" s="11"/>
      <c r="M38" s="9"/>
      <c r="N38" s="9"/>
      <c r="O38" s="9"/>
      <c r="P38" s="9"/>
      <c r="Q38" s="9"/>
      <c r="R38" s="9"/>
      <c r="S38" s="9"/>
      <c r="T38" s="9"/>
      <c r="U38" s="9"/>
      <c r="V38" s="9"/>
      <c r="W38" s="9"/>
      <c r="X38" s="9"/>
      <c r="Y38" s="9"/>
      <c r="Z38" s="9"/>
      <c r="AA38" s="9"/>
      <c r="AB38" s="9"/>
      <c r="AC38" s="11"/>
      <c r="AD38" s="11"/>
      <c r="AE38" s="17"/>
      <c r="AF38" s="17"/>
      <c r="AG38" s="14"/>
      <c r="AH38" s="17"/>
      <c r="AI38" s="17"/>
      <c r="AJ38" s="17"/>
      <c r="AK38" s="14"/>
      <c r="AL38" s="17"/>
      <c r="AM38" s="17"/>
      <c r="AN38" s="17"/>
      <c r="AO38" s="13"/>
      <c r="AP38" s="17"/>
      <c r="AQ38" s="17"/>
      <c r="AR38" s="17"/>
      <c r="AS38" s="13"/>
      <c r="AT38" s="17"/>
      <c r="AU38" s="17"/>
      <c r="AV38" s="17"/>
      <c r="AW38" s="13"/>
      <c r="AX38" s="115"/>
      <c r="AY38" s="116"/>
      <c r="AZ38" s="13"/>
      <c r="BA38" s="13"/>
      <c r="BB38" s="9"/>
      <c r="BC38" s="9"/>
      <c r="BD38" s="9"/>
      <c r="BE38" s="9"/>
      <c r="BF38" s="9"/>
      <c r="BG38" s="9"/>
      <c r="BH38" s="9"/>
      <c r="BI38" s="9"/>
      <c r="BJ38" s="9"/>
    </row>
    <row r="39" spans="1:62" ht="12">
      <c r="A39"/>
      <c r="B39" s="79"/>
      <c r="C39" s="197"/>
      <c r="D39" s="198"/>
      <c r="E39" s="9"/>
      <c r="F39" s="13"/>
      <c r="G39" s="9"/>
      <c r="H39" s="235"/>
      <c r="I39" s="11"/>
      <c r="J39" s="11"/>
      <c r="K39" s="11"/>
      <c r="L39" s="11"/>
      <c r="M39" s="9"/>
      <c r="N39" s="9"/>
      <c r="O39" s="9"/>
      <c r="P39" s="9"/>
      <c r="Q39" s="9"/>
      <c r="R39" s="9"/>
      <c r="S39" s="9"/>
      <c r="T39" s="9"/>
      <c r="U39" s="9"/>
      <c r="V39" s="9"/>
      <c r="W39" s="9"/>
      <c r="X39" s="9"/>
      <c r="Y39" s="9"/>
      <c r="Z39" s="9"/>
      <c r="AA39" s="9"/>
      <c r="AB39" s="9"/>
      <c r="AC39" s="11"/>
      <c r="AD39" s="11"/>
      <c r="AE39" s="17"/>
      <c r="AF39" s="17"/>
      <c r="AG39" s="14"/>
      <c r="AH39" s="17"/>
      <c r="AI39" s="17"/>
      <c r="AJ39" s="17"/>
      <c r="AK39" s="14"/>
      <c r="AL39" s="17"/>
      <c r="AM39" s="17"/>
      <c r="AN39" s="17"/>
      <c r="AO39" s="13"/>
      <c r="AP39" s="17"/>
      <c r="AQ39" s="17"/>
      <c r="AR39" s="17"/>
      <c r="AS39" s="13"/>
      <c r="AT39" s="17"/>
      <c r="AU39" s="17"/>
      <c r="AV39" s="17"/>
      <c r="AW39" s="13"/>
      <c r="AX39" s="115"/>
      <c r="AY39" s="116"/>
      <c r="AZ39" s="13"/>
      <c r="BA39" s="13"/>
      <c r="BB39" s="9"/>
      <c r="BC39" s="9"/>
      <c r="BD39" s="9"/>
      <c r="BE39" s="9"/>
      <c r="BF39" s="9"/>
      <c r="BG39" s="9"/>
      <c r="BH39" s="9"/>
      <c r="BI39" s="9"/>
      <c r="BJ39" s="9"/>
    </row>
    <row r="40" spans="1:62" ht="12">
      <c r="A40"/>
      <c r="B40" s="79"/>
      <c r="C40" s="197"/>
      <c r="E40" s="198"/>
      <c r="F40" s="13"/>
      <c r="G40" s="9"/>
      <c r="H40" s="235"/>
      <c r="I40" s="11"/>
      <c r="J40" s="11"/>
      <c r="K40" s="11"/>
      <c r="L40" s="11"/>
      <c r="M40" s="9"/>
      <c r="N40" s="9"/>
      <c r="O40" s="9"/>
      <c r="P40" s="9"/>
      <c r="Q40" s="9"/>
      <c r="R40" s="9"/>
      <c r="S40" s="9"/>
      <c r="T40" s="9"/>
      <c r="U40" s="9"/>
      <c r="V40" s="9"/>
      <c r="W40" s="9"/>
      <c r="X40" s="9"/>
      <c r="Y40" s="9"/>
      <c r="Z40" s="9"/>
      <c r="AA40" s="9"/>
      <c r="AB40" s="9"/>
      <c r="AC40" s="11"/>
      <c r="AD40" s="11"/>
      <c r="AE40" s="17"/>
      <c r="AF40" s="17"/>
      <c r="AG40" s="14"/>
      <c r="AH40" s="17"/>
      <c r="AI40" s="17"/>
      <c r="AJ40" s="17"/>
      <c r="AK40" s="14"/>
      <c r="AL40" s="17"/>
      <c r="AM40" s="17"/>
      <c r="AN40" s="17"/>
      <c r="AO40" s="13"/>
      <c r="AP40" s="17"/>
      <c r="AQ40" s="17"/>
      <c r="AR40" s="17"/>
      <c r="AS40" s="13"/>
      <c r="AT40" s="17"/>
      <c r="AU40" s="17"/>
      <c r="AV40" s="17"/>
      <c r="AW40" s="13"/>
      <c r="AX40" s="115"/>
      <c r="AY40" s="116"/>
      <c r="AZ40" s="13"/>
      <c r="BA40" s="13"/>
      <c r="BB40" s="9"/>
      <c r="BC40" s="9"/>
      <c r="BD40" s="9"/>
      <c r="BE40" s="9"/>
      <c r="BF40" s="9"/>
      <c r="BG40" s="9"/>
      <c r="BH40" s="9"/>
      <c r="BI40" s="9"/>
      <c r="BJ40" s="9"/>
    </row>
    <row r="41" spans="1:62" ht="12">
      <c r="A41"/>
      <c r="B41" s="79"/>
      <c r="C41" s="197"/>
      <c r="D41" s="198"/>
      <c r="E41" s="9"/>
      <c r="F41" s="13"/>
      <c r="G41" s="9"/>
      <c r="H41" s="235"/>
      <c r="I41" s="11"/>
      <c r="J41" s="11"/>
      <c r="K41" s="11"/>
      <c r="L41" s="11"/>
      <c r="M41" s="9"/>
      <c r="N41" s="9"/>
      <c r="O41" s="9"/>
      <c r="P41" s="9"/>
      <c r="Q41" s="9"/>
      <c r="R41" s="9"/>
      <c r="S41" s="9"/>
      <c r="T41" s="9"/>
      <c r="U41" s="9"/>
      <c r="V41" s="9"/>
      <c r="W41" s="9"/>
      <c r="X41" s="9"/>
      <c r="Y41" s="9"/>
      <c r="Z41" s="9"/>
      <c r="AA41" s="9"/>
      <c r="AB41" s="9"/>
      <c r="AC41" s="11"/>
      <c r="AD41" s="11"/>
      <c r="AE41" s="17"/>
      <c r="AF41" s="17"/>
      <c r="AG41" s="14"/>
      <c r="AH41" s="17"/>
      <c r="AI41" s="17"/>
      <c r="AJ41" s="17"/>
      <c r="AK41" s="14"/>
      <c r="AL41" s="17"/>
      <c r="AM41" s="17"/>
      <c r="AN41" s="17"/>
      <c r="AO41" s="13"/>
      <c r="AP41" s="17"/>
      <c r="AQ41" s="17"/>
      <c r="AR41" s="17"/>
      <c r="AS41" s="13"/>
      <c r="AT41" s="17"/>
      <c r="AU41" s="17"/>
      <c r="AV41" s="17"/>
      <c r="AW41" s="13"/>
      <c r="AX41" s="115"/>
      <c r="AY41" s="116"/>
      <c r="AZ41" s="13"/>
      <c r="BA41" s="13"/>
      <c r="BB41" s="9"/>
      <c r="BC41" s="9"/>
      <c r="BD41" s="9"/>
      <c r="BE41" s="9"/>
      <c r="BF41" s="9"/>
      <c r="BG41" s="9"/>
      <c r="BH41" s="9"/>
      <c r="BI41" s="9"/>
      <c r="BJ41" s="9"/>
    </row>
    <row r="42" spans="1:62" ht="12">
      <c r="A42"/>
      <c r="B42" s="79"/>
      <c r="C42" s="197"/>
      <c r="D42" s="198"/>
      <c r="E42" s="9"/>
      <c r="F42" s="13"/>
      <c r="G42" s="9"/>
      <c r="H42" s="235"/>
      <c r="I42" s="11"/>
      <c r="J42" s="11"/>
      <c r="K42" s="11"/>
      <c r="L42" s="11"/>
      <c r="M42" s="9"/>
      <c r="N42" s="9"/>
      <c r="O42" s="9"/>
      <c r="P42" s="9"/>
      <c r="Q42" s="9"/>
      <c r="R42" s="9"/>
      <c r="S42" s="9"/>
      <c r="T42" s="9"/>
      <c r="U42" s="9"/>
      <c r="V42" s="9"/>
      <c r="W42" s="9"/>
      <c r="X42" s="9"/>
      <c r="Y42" s="9"/>
      <c r="Z42" s="9"/>
      <c r="AA42" s="9"/>
      <c r="AB42" s="9"/>
      <c r="AC42" s="11"/>
      <c r="AD42" s="11"/>
      <c r="AE42" s="17"/>
      <c r="AF42" s="17"/>
      <c r="AG42" s="14"/>
      <c r="AH42" s="17"/>
      <c r="AI42" s="17"/>
      <c r="AJ42" s="17"/>
      <c r="AK42" s="14"/>
      <c r="AL42" s="17"/>
      <c r="AM42" s="17"/>
      <c r="AN42" s="17"/>
      <c r="AO42" s="13"/>
      <c r="AP42" s="17"/>
      <c r="AQ42" s="17"/>
      <c r="AR42" s="17"/>
      <c r="AS42" s="13"/>
      <c r="AT42" s="17"/>
      <c r="AU42" s="17"/>
      <c r="AV42" s="17"/>
      <c r="AW42" s="13"/>
      <c r="AX42" s="115"/>
      <c r="AY42" s="116"/>
      <c r="AZ42" s="13"/>
      <c r="BA42" s="13"/>
      <c r="BB42" s="9"/>
      <c r="BC42" s="9"/>
      <c r="BD42" s="9"/>
      <c r="BE42" s="9"/>
      <c r="BF42" s="9"/>
      <c r="BG42" s="9"/>
      <c r="BH42" s="9"/>
      <c r="BI42" s="9"/>
      <c r="BJ42" s="9"/>
    </row>
    <row r="43" spans="1:62" ht="12">
      <c r="A43"/>
      <c r="B43" s="79"/>
      <c r="C43" s="197"/>
      <c r="D43" s="198"/>
      <c r="E43" s="9"/>
      <c r="F43" s="13"/>
      <c r="G43" s="9"/>
      <c r="H43" s="235"/>
      <c r="I43" s="11"/>
      <c r="J43" s="11"/>
      <c r="K43" s="11"/>
      <c r="L43" s="11"/>
      <c r="M43" s="9"/>
      <c r="N43" s="9"/>
      <c r="O43" s="9"/>
      <c r="P43" s="9"/>
      <c r="Q43" s="9"/>
      <c r="R43" s="9"/>
      <c r="S43" s="9"/>
      <c r="T43" s="9"/>
      <c r="U43" s="9"/>
      <c r="V43" s="9"/>
      <c r="W43" s="9"/>
      <c r="X43" s="9"/>
      <c r="Y43" s="9"/>
      <c r="Z43" s="9"/>
      <c r="AA43" s="9"/>
      <c r="AB43" s="9"/>
      <c r="AC43" s="11"/>
      <c r="AD43" s="11"/>
      <c r="AE43" s="17"/>
      <c r="AF43" s="17"/>
      <c r="AG43" s="14"/>
      <c r="AH43" s="17"/>
      <c r="AI43" s="17"/>
      <c r="AJ43" s="17"/>
      <c r="AK43" s="14"/>
      <c r="AL43" s="17"/>
      <c r="AM43" s="17"/>
      <c r="AN43" s="17"/>
      <c r="AO43" s="13"/>
      <c r="AP43" s="17"/>
      <c r="AQ43" s="17"/>
      <c r="AR43" s="17"/>
      <c r="AS43" s="13"/>
      <c r="AT43" s="17"/>
      <c r="AU43" s="17"/>
      <c r="AV43" s="17"/>
      <c r="AW43" s="13"/>
      <c r="AX43" s="115"/>
      <c r="AY43" s="116"/>
      <c r="AZ43" s="13"/>
      <c r="BA43" s="13"/>
      <c r="BB43" s="9"/>
      <c r="BC43" s="9"/>
      <c r="BD43" s="9"/>
      <c r="BE43" s="9"/>
      <c r="BF43" s="9"/>
      <c r="BG43" s="9"/>
      <c r="BH43" s="9"/>
      <c r="BI43" s="9"/>
      <c r="BJ43" s="9"/>
    </row>
    <row r="44" spans="1:62" ht="12">
      <c r="A44"/>
      <c r="B44" s="79"/>
      <c r="C44" s="197"/>
      <c r="D44" s="198"/>
      <c r="E44" s="9"/>
      <c r="F44" s="13"/>
      <c r="G44" s="9"/>
      <c r="H44" s="235"/>
      <c r="I44" s="11"/>
      <c r="J44" s="11"/>
      <c r="K44" s="11"/>
      <c r="L44" s="11"/>
      <c r="M44" s="9"/>
      <c r="N44" s="9"/>
      <c r="O44" s="9"/>
      <c r="P44" s="9"/>
      <c r="Q44" s="9"/>
      <c r="R44" s="9"/>
      <c r="S44" s="9"/>
      <c r="T44" s="9"/>
      <c r="U44" s="9"/>
      <c r="V44" s="9"/>
      <c r="W44" s="9"/>
      <c r="X44" s="9"/>
      <c r="Y44" s="9"/>
      <c r="Z44" s="9"/>
      <c r="AA44" s="9"/>
      <c r="AB44" s="9"/>
      <c r="AC44" s="11"/>
      <c r="AD44" s="11"/>
      <c r="AE44" s="17"/>
      <c r="AF44" s="17"/>
      <c r="AG44" s="14"/>
      <c r="AH44" s="17"/>
      <c r="AI44" s="17"/>
      <c r="AJ44" s="17"/>
      <c r="AK44" s="14"/>
      <c r="AL44" s="17"/>
      <c r="AM44" s="17"/>
      <c r="AN44" s="17"/>
      <c r="AO44" s="13"/>
      <c r="AP44" s="17"/>
      <c r="AQ44" s="17"/>
      <c r="AR44" s="17"/>
      <c r="AS44" s="13"/>
      <c r="AT44" s="17"/>
      <c r="AU44" s="17"/>
      <c r="AV44" s="17"/>
      <c r="AW44" s="13"/>
      <c r="AX44" s="115"/>
      <c r="AY44" s="116"/>
      <c r="AZ44" s="13"/>
      <c r="BA44" s="13"/>
      <c r="BB44" s="9"/>
      <c r="BC44" s="9"/>
      <c r="BD44" s="9"/>
      <c r="BE44" s="9"/>
      <c r="BF44" s="9"/>
      <c r="BG44" s="9"/>
      <c r="BH44" s="9"/>
      <c r="BI44" s="9"/>
      <c r="BJ44" s="9"/>
    </row>
    <row r="45" spans="1:62" ht="12">
      <c r="A45"/>
      <c r="B45" s="79"/>
      <c r="C45" s="197"/>
      <c r="D45" s="198"/>
      <c r="E45" s="9"/>
      <c r="F45" s="13"/>
      <c r="G45" s="9"/>
      <c r="H45" s="235"/>
      <c r="I45" s="11"/>
      <c r="J45" s="11"/>
      <c r="K45" s="11"/>
      <c r="L45" s="11"/>
      <c r="M45" s="9"/>
      <c r="N45" s="9"/>
      <c r="O45" s="9"/>
      <c r="P45" s="9"/>
      <c r="Q45" s="9"/>
      <c r="R45" s="9"/>
      <c r="S45" s="9"/>
      <c r="T45" s="9"/>
      <c r="U45" s="9"/>
      <c r="V45" s="9"/>
      <c r="W45" s="9"/>
      <c r="X45" s="9"/>
      <c r="Y45" s="9"/>
      <c r="Z45" s="9"/>
      <c r="AA45" s="9"/>
      <c r="AB45" s="9"/>
      <c r="AC45" s="11"/>
      <c r="AD45" s="11"/>
      <c r="AE45" s="17"/>
      <c r="AF45" s="17"/>
      <c r="AG45" s="14"/>
      <c r="AH45" s="17"/>
      <c r="AI45" s="17"/>
      <c r="AJ45" s="17"/>
      <c r="AK45" s="14"/>
      <c r="AL45" s="17"/>
      <c r="AM45" s="17"/>
      <c r="AN45" s="17"/>
      <c r="AO45" s="13"/>
      <c r="AP45" s="17"/>
      <c r="AQ45" s="17"/>
      <c r="AR45" s="17"/>
      <c r="AS45" s="13"/>
      <c r="AT45" s="17"/>
      <c r="AU45" s="17"/>
      <c r="AV45" s="17"/>
      <c r="AW45" s="13"/>
      <c r="AX45" s="115"/>
      <c r="AY45" s="116"/>
      <c r="AZ45" s="13"/>
      <c r="BA45" s="13"/>
      <c r="BB45" s="9"/>
      <c r="BC45" s="9"/>
      <c r="BD45" s="9"/>
      <c r="BE45" s="9"/>
      <c r="BF45" s="9"/>
      <c r="BG45" s="9"/>
      <c r="BH45" s="9"/>
      <c r="BI45" s="9"/>
      <c r="BJ45" s="9"/>
    </row>
    <row r="46" spans="1:62" ht="12">
      <c r="A46"/>
      <c r="B46" s="79"/>
      <c r="C46" s="197"/>
      <c r="D46" s="198"/>
      <c r="E46" s="9"/>
      <c r="F46" s="13"/>
      <c r="G46" s="9"/>
      <c r="H46" s="235"/>
      <c r="I46" s="11"/>
      <c r="J46" s="11"/>
      <c r="K46" s="11"/>
      <c r="L46" s="11"/>
      <c r="M46" s="9"/>
      <c r="N46" s="9"/>
      <c r="O46" s="9"/>
      <c r="P46" s="9"/>
      <c r="Q46" s="9"/>
      <c r="R46" s="9"/>
      <c r="S46" s="9"/>
      <c r="T46" s="9"/>
      <c r="U46" s="9"/>
      <c r="V46" s="9"/>
      <c r="W46" s="9"/>
      <c r="X46" s="9"/>
      <c r="Y46" s="9"/>
      <c r="Z46" s="9"/>
      <c r="AA46" s="9"/>
      <c r="AB46" s="9"/>
      <c r="AC46" s="11"/>
      <c r="AD46" s="11"/>
      <c r="AE46" s="17"/>
      <c r="AF46" s="17"/>
      <c r="AG46" s="14"/>
      <c r="AH46" s="17"/>
      <c r="AI46" s="17"/>
      <c r="AJ46" s="17"/>
      <c r="AK46" s="14"/>
      <c r="AL46" s="17"/>
      <c r="AM46" s="17"/>
      <c r="AN46" s="17"/>
      <c r="AO46" s="13"/>
      <c r="AP46" s="17"/>
      <c r="AQ46" s="17"/>
      <c r="AR46" s="17"/>
      <c r="AS46" s="13"/>
      <c r="AT46" s="17"/>
      <c r="AU46" s="17"/>
      <c r="AV46" s="17"/>
      <c r="AW46" s="13"/>
      <c r="AX46" s="115"/>
      <c r="AY46" s="116"/>
      <c r="AZ46" s="13"/>
      <c r="BA46" s="13"/>
      <c r="BB46" s="9"/>
      <c r="BC46" s="9"/>
      <c r="BD46" s="9"/>
      <c r="BE46" s="9"/>
      <c r="BF46" s="9"/>
      <c r="BG46" s="9"/>
      <c r="BH46" s="9"/>
      <c r="BI46" s="9"/>
      <c r="BJ46" s="9"/>
    </row>
    <row r="47" spans="1:62" ht="12">
      <c r="A47"/>
      <c r="B47" s="79"/>
      <c r="C47" s="197"/>
      <c r="D47" s="198"/>
      <c r="E47" s="9"/>
      <c r="F47" s="13"/>
      <c r="G47" s="9"/>
      <c r="H47" s="235"/>
      <c r="I47" s="11"/>
      <c r="J47" s="11"/>
      <c r="K47" s="11"/>
      <c r="L47" s="11"/>
      <c r="M47" s="9"/>
      <c r="N47" s="9"/>
      <c r="O47" s="9"/>
      <c r="P47" s="9"/>
      <c r="Q47" s="9"/>
      <c r="R47" s="9"/>
      <c r="S47" s="9"/>
      <c r="T47" s="9"/>
      <c r="U47" s="9"/>
      <c r="V47" s="9"/>
      <c r="W47" s="9"/>
      <c r="X47" s="9"/>
      <c r="Y47" s="9"/>
      <c r="Z47" s="9"/>
      <c r="AA47" s="9"/>
      <c r="AB47" s="9"/>
      <c r="AC47" s="11"/>
      <c r="AD47" s="11"/>
      <c r="AE47" s="17"/>
      <c r="AF47" s="17"/>
      <c r="AG47" s="14"/>
      <c r="AH47" s="17"/>
      <c r="AI47" s="17"/>
      <c r="AJ47" s="17"/>
      <c r="AK47" s="14"/>
      <c r="AL47" s="17"/>
      <c r="AM47" s="17"/>
      <c r="AN47" s="17"/>
      <c r="AO47" s="13"/>
      <c r="AP47" s="17"/>
      <c r="AQ47" s="17"/>
      <c r="AR47" s="17"/>
      <c r="AS47" s="13"/>
      <c r="AT47" s="17"/>
      <c r="AU47" s="17"/>
      <c r="AV47" s="17"/>
      <c r="AW47" s="13"/>
      <c r="AX47" s="115"/>
      <c r="AY47" s="116"/>
      <c r="AZ47" s="13"/>
      <c r="BA47" s="13"/>
      <c r="BB47" s="9"/>
      <c r="BC47" s="9"/>
      <c r="BD47" s="9"/>
      <c r="BE47" s="9"/>
      <c r="BF47" s="9"/>
      <c r="BG47" s="9"/>
      <c r="BH47" s="9"/>
      <c r="BI47" s="9"/>
      <c r="BJ47" s="9"/>
    </row>
    <row r="48" spans="1:62" ht="12">
      <c r="A48"/>
      <c r="B48" s="79"/>
      <c r="C48" s="197"/>
      <c r="D48" s="198"/>
      <c r="E48" s="9"/>
      <c r="F48" s="13"/>
      <c r="G48" s="9"/>
      <c r="H48" s="235"/>
      <c r="I48" s="11"/>
      <c r="J48" s="11"/>
      <c r="K48" s="11"/>
      <c r="L48" s="11"/>
      <c r="M48" s="9"/>
      <c r="N48" s="9"/>
      <c r="O48" s="9"/>
      <c r="P48" s="9"/>
      <c r="Q48" s="9"/>
      <c r="R48" s="9"/>
      <c r="S48" s="9"/>
      <c r="T48" s="9"/>
      <c r="U48" s="9"/>
      <c r="V48" s="9"/>
      <c r="W48" s="9"/>
      <c r="X48" s="9"/>
      <c r="Y48" s="9"/>
      <c r="Z48" s="9"/>
      <c r="AA48" s="9"/>
      <c r="AB48" s="9"/>
      <c r="AC48" s="11"/>
      <c r="AD48" s="11"/>
      <c r="AE48" s="17"/>
      <c r="AF48" s="17"/>
      <c r="AG48" s="14"/>
      <c r="AH48" s="17"/>
      <c r="AI48" s="17"/>
      <c r="AJ48" s="17"/>
      <c r="AK48" s="14"/>
      <c r="AL48" s="17"/>
      <c r="AM48" s="17"/>
      <c r="AN48" s="17"/>
      <c r="AO48" s="13"/>
      <c r="AP48" s="17"/>
      <c r="AQ48" s="17"/>
      <c r="AR48" s="17"/>
      <c r="AS48" s="13"/>
      <c r="AT48" s="17"/>
      <c r="AU48" s="17"/>
      <c r="AV48" s="17"/>
      <c r="AW48" s="13"/>
      <c r="AX48" s="115"/>
      <c r="AY48" s="116"/>
      <c r="AZ48" s="13"/>
      <c r="BA48" s="13"/>
      <c r="BB48" s="9"/>
      <c r="BC48" s="9"/>
      <c r="BD48" s="9"/>
      <c r="BE48" s="9"/>
      <c r="BF48" s="9"/>
      <c r="BG48" s="9"/>
      <c r="BH48" s="9"/>
      <c r="BI48" s="9"/>
      <c r="BJ48" s="9"/>
    </row>
    <row r="49" spans="1:62" ht="12">
      <c r="A49"/>
      <c r="B49" s="79"/>
      <c r="C49" s="197"/>
      <c r="D49" s="198"/>
      <c r="E49" s="9"/>
      <c r="F49" s="13"/>
      <c r="G49" s="9"/>
      <c r="H49" s="235"/>
      <c r="I49" s="11"/>
      <c r="J49" s="11"/>
      <c r="K49" s="11"/>
      <c r="L49" s="11"/>
      <c r="M49" s="9"/>
      <c r="N49" s="9"/>
      <c r="O49" s="9"/>
      <c r="P49" s="9"/>
      <c r="Q49" s="9"/>
      <c r="R49" s="9"/>
      <c r="S49" s="9"/>
      <c r="T49" s="9"/>
      <c r="U49" s="9"/>
      <c r="V49" s="9"/>
      <c r="W49" s="9"/>
      <c r="X49" s="9"/>
      <c r="Y49" s="9"/>
      <c r="Z49" s="9"/>
      <c r="AA49" s="9"/>
      <c r="AB49" s="9"/>
      <c r="AC49" s="11"/>
      <c r="AD49" s="11"/>
      <c r="AE49" s="17"/>
      <c r="AF49" s="17"/>
      <c r="AG49" s="14"/>
      <c r="AH49" s="17"/>
      <c r="AI49" s="17"/>
      <c r="AJ49" s="17"/>
      <c r="AK49" s="14"/>
      <c r="AL49" s="17"/>
      <c r="AM49" s="17"/>
      <c r="AN49" s="17"/>
      <c r="AO49" s="13"/>
      <c r="AP49" s="17"/>
      <c r="AQ49" s="17"/>
      <c r="AR49" s="17"/>
      <c r="AS49" s="13"/>
      <c r="AT49" s="17"/>
      <c r="AU49" s="17"/>
      <c r="AV49" s="17"/>
      <c r="AW49" s="13"/>
      <c r="AX49" s="115"/>
      <c r="AY49" s="116"/>
      <c r="AZ49" s="13"/>
      <c r="BA49" s="13"/>
      <c r="BB49" s="9"/>
      <c r="BC49" s="9"/>
      <c r="BD49" s="9"/>
      <c r="BE49" s="9"/>
      <c r="BF49" s="9"/>
      <c r="BG49" s="9"/>
      <c r="BH49" s="9"/>
      <c r="BI49" s="9"/>
      <c r="BJ49" s="9"/>
    </row>
    <row r="50" spans="1:62" ht="12">
      <c r="A50"/>
      <c r="B50" s="79"/>
      <c r="C50" s="197"/>
      <c r="D50" s="198"/>
      <c r="E50" s="9"/>
      <c r="F50" s="13"/>
      <c r="G50" s="9"/>
      <c r="H50" s="235"/>
      <c r="I50" s="11"/>
      <c r="J50" s="11"/>
      <c r="K50" s="11"/>
      <c r="L50" s="11"/>
      <c r="M50" s="9"/>
      <c r="N50" s="9"/>
      <c r="O50" s="9"/>
      <c r="P50" s="9"/>
      <c r="Q50" s="9"/>
      <c r="R50" s="9"/>
      <c r="S50" s="9"/>
      <c r="T50" s="9"/>
      <c r="U50" s="9"/>
      <c r="V50" s="9"/>
      <c r="W50" s="9"/>
      <c r="X50" s="9"/>
      <c r="Y50" s="9"/>
      <c r="Z50" s="9"/>
      <c r="AA50" s="9"/>
      <c r="AB50" s="9"/>
      <c r="AC50" s="11"/>
      <c r="AD50" s="11"/>
      <c r="AE50" s="17"/>
      <c r="AF50" s="17"/>
      <c r="AG50" s="14"/>
      <c r="AH50" s="17"/>
      <c r="AI50" s="17"/>
      <c r="AJ50" s="17"/>
      <c r="AK50" s="14"/>
      <c r="AL50" s="17"/>
      <c r="AM50" s="17"/>
      <c r="AN50" s="17"/>
      <c r="AO50" s="13"/>
      <c r="AP50" s="17"/>
      <c r="AQ50" s="17"/>
      <c r="AR50" s="17"/>
      <c r="AS50" s="13"/>
      <c r="AT50" s="17"/>
      <c r="AU50" s="17"/>
      <c r="AV50" s="17"/>
      <c r="AW50" s="13"/>
      <c r="AX50" s="115"/>
      <c r="AY50" s="116"/>
      <c r="AZ50" s="13"/>
      <c r="BA50" s="13"/>
      <c r="BB50" s="9"/>
      <c r="BC50" s="9"/>
      <c r="BD50" s="9"/>
      <c r="BE50" s="9"/>
      <c r="BF50" s="9"/>
      <c r="BG50" s="9"/>
      <c r="BH50" s="9"/>
      <c r="BI50" s="9"/>
      <c r="BJ50" s="9"/>
    </row>
    <row r="51" spans="1:62" ht="12">
      <c r="A51"/>
      <c r="B51" s="79"/>
      <c r="C51" s="197"/>
      <c r="D51" s="198"/>
      <c r="E51" s="9"/>
      <c r="F51" s="13"/>
      <c r="G51" s="9"/>
      <c r="H51" s="235"/>
      <c r="I51" s="11"/>
      <c r="J51" s="11"/>
      <c r="K51" s="11"/>
      <c r="L51" s="11"/>
      <c r="M51" s="9"/>
      <c r="N51" s="9"/>
      <c r="O51" s="9"/>
      <c r="P51" s="9"/>
      <c r="Q51" s="9"/>
      <c r="R51" s="9"/>
      <c r="S51" s="9"/>
      <c r="T51" s="9"/>
      <c r="U51" s="9"/>
      <c r="V51" s="9"/>
      <c r="W51" s="9"/>
      <c r="X51" s="9"/>
      <c r="Y51" s="9"/>
      <c r="Z51" s="9"/>
      <c r="AA51" s="9"/>
      <c r="AB51" s="9"/>
      <c r="AC51" s="11"/>
      <c r="AD51" s="11"/>
      <c r="AE51" s="17"/>
      <c r="AF51" s="17"/>
      <c r="AG51" s="14"/>
      <c r="AH51" s="17"/>
      <c r="AI51" s="17"/>
      <c r="AJ51" s="17"/>
      <c r="AK51" s="14"/>
      <c r="AL51" s="17"/>
      <c r="AM51" s="17"/>
      <c r="AN51" s="17"/>
      <c r="AO51" s="13"/>
      <c r="AP51" s="17"/>
      <c r="AQ51" s="17"/>
      <c r="AR51" s="17"/>
      <c r="AS51" s="13"/>
      <c r="AT51" s="17"/>
      <c r="AU51" s="17"/>
      <c r="AV51" s="17"/>
      <c r="AW51" s="13"/>
      <c r="AX51" s="115"/>
      <c r="AY51" s="116"/>
      <c r="AZ51" s="13"/>
      <c r="BA51" s="13"/>
      <c r="BB51" s="9"/>
      <c r="BC51" s="9"/>
      <c r="BD51" s="9"/>
      <c r="BE51" s="9"/>
      <c r="BF51" s="9"/>
      <c r="BG51" s="9"/>
      <c r="BH51" s="9"/>
      <c r="BI51" s="9"/>
      <c r="BJ51" s="9"/>
    </row>
    <row r="52" spans="1:62" ht="12">
      <c r="A52"/>
      <c r="B52" s="79"/>
      <c r="C52" s="197"/>
      <c r="D52" s="198"/>
      <c r="E52" s="9"/>
      <c r="F52" s="13"/>
      <c r="G52" s="9"/>
      <c r="H52" s="235"/>
      <c r="I52" s="11"/>
      <c r="J52" s="11"/>
      <c r="K52" s="11"/>
      <c r="L52" s="11"/>
      <c r="M52" s="9"/>
      <c r="N52" s="9"/>
      <c r="O52" s="9"/>
      <c r="P52" s="9"/>
      <c r="Q52" s="9"/>
      <c r="R52" s="9"/>
      <c r="S52" s="9"/>
      <c r="T52" s="9"/>
      <c r="U52" s="9"/>
      <c r="V52" s="9"/>
      <c r="W52" s="9"/>
      <c r="X52" s="9"/>
      <c r="Y52" s="9"/>
      <c r="Z52" s="9"/>
      <c r="AA52" s="9"/>
      <c r="AB52" s="9"/>
      <c r="AC52" s="11"/>
      <c r="AD52" s="11"/>
      <c r="AE52" s="17"/>
      <c r="AF52" s="17"/>
      <c r="AG52" s="14"/>
      <c r="AH52" s="17"/>
      <c r="AI52" s="17"/>
      <c r="AJ52" s="17"/>
      <c r="AK52" s="14"/>
      <c r="AL52" s="17"/>
      <c r="AM52" s="17"/>
      <c r="AN52" s="17"/>
      <c r="AO52" s="13"/>
      <c r="AP52" s="17"/>
      <c r="AQ52" s="17"/>
      <c r="AR52" s="17"/>
      <c r="AS52" s="13"/>
      <c r="AT52" s="17"/>
      <c r="AU52" s="17"/>
      <c r="AV52" s="17"/>
      <c r="AW52" s="13"/>
      <c r="AX52" s="115"/>
      <c r="AY52" s="116"/>
      <c r="AZ52" s="13"/>
      <c r="BA52" s="13"/>
      <c r="BB52" s="9"/>
      <c r="BC52" s="9"/>
      <c r="BD52" s="9"/>
      <c r="BE52" s="9"/>
      <c r="BF52" s="9"/>
      <c r="BG52" s="9"/>
      <c r="BH52" s="9"/>
      <c r="BI52" s="9"/>
      <c r="BJ52" s="9"/>
    </row>
    <row r="53" spans="1:62" ht="12">
      <c r="A53"/>
      <c r="B53" s="79"/>
      <c r="C53" s="197"/>
      <c r="D53" s="198"/>
      <c r="E53" s="9"/>
      <c r="F53" s="13"/>
      <c r="G53" s="9"/>
      <c r="H53" s="235"/>
      <c r="I53" s="11"/>
      <c r="J53" s="11"/>
      <c r="K53" s="11"/>
      <c r="L53" s="11"/>
      <c r="M53" s="9"/>
      <c r="N53" s="9"/>
      <c r="O53" s="9"/>
      <c r="P53" s="9"/>
      <c r="Q53" s="9"/>
      <c r="R53" s="9"/>
      <c r="S53" s="9"/>
      <c r="T53" s="9"/>
      <c r="U53" s="9"/>
      <c r="V53" s="9"/>
      <c r="W53" s="9"/>
      <c r="X53" s="9"/>
      <c r="Y53" s="9"/>
      <c r="Z53" s="9"/>
      <c r="AA53" s="9"/>
      <c r="AB53" s="9"/>
      <c r="AC53" s="11"/>
      <c r="AD53" s="11"/>
      <c r="AE53" s="17"/>
      <c r="AF53" s="17"/>
      <c r="AG53" s="14"/>
      <c r="AH53" s="17"/>
      <c r="AI53" s="17"/>
      <c r="AJ53" s="17"/>
      <c r="AK53" s="14"/>
      <c r="AL53" s="17"/>
      <c r="AM53" s="17"/>
      <c r="AN53" s="17"/>
      <c r="AO53" s="13"/>
      <c r="AP53" s="17"/>
      <c r="AQ53" s="17"/>
      <c r="AR53" s="17"/>
      <c r="AS53" s="13"/>
      <c r="AT53" s="17"/>
      <c r="AU53" s="17"/>
      <c r="AV53" s="17"/>
      <c r="AW53" s="13"/>
      <c r="AX53" s="115"/>
      <c r="AY53" s="116"/>
      <c r="AZ53" s="13"/>
      <c r="BA53" s="13"/>
      <c r="BB53" s="9"/>
      <c r="BC53" s="9"/>
      <c r="BD53" s="9"/>
      <c r="BE53" s="9"/>
      <c r="BF53" s="9"/>
      <c r="BG53" s="9"/>
      <c r="BH53" s="9"/>
      <c r="BI53" s="9"/>
      <c r="BJ53" s="9"/>
    </row>
    <row r="54" spans="1:62" ht="12">
      <c r="A54"/>
      <c r="B54" s="79"/>
      <c r="C54" s="197"/>
      <c r="D54" s="198"/>
      <c r="E54" s="9"/>
      <c r="F54" s="13"/>
      <c r="G54" s="9"/>
      <c r="H54" s="235"/>
      <c r="I54" s="11"/>
      <c r="J54" s="11"/>
      <c r="K54" s="11"/>
      <c r="L54" s="11"/>
      <c r="M54" s="9"/>
      <c r="N54" s="9"/>
      <c r="O54" s="9"/>
      <c r="P54" s="9"/>
      <c r="Q54" s="9"/>
      <c r="R54" s="9"/>
      <c r="S54" s="9"/>
      <c r="T54" s="9"/>
      <c r="U54" s="9"/>
      <c r="V54" s="9"/>
      <c r="W54" s="9"/>
      <c r="X54" s="9"/>
      <c r="Y54" s="9"/>
      <c r="Z54" s="9"/>
      <c r="AA54" s="9"/>
      <c r="AB54" s="9"/>
      <c r="AC54" s="11"/>
      <c r="AD54" s="11"/>
      <c r="AE54" s="17"/>
      <c r="AF54" s="17"/>
      <c r="AG54" s="14"/>
      <c r="AH54" s="17"/>
      <c r="AI54" s="17"/>
      <c r="AJ54" s="17"/>
      <c r="AK54" s="14"/>
      <c r="AL54" s="17"/>
      <c r="AM54" s="17"/>
      <c r="AN54" s="17"/>
      <c r="AO54" s="13"/>
      <c r="AP54" s="17"/>
      <c r="AQ54" s="17"/>
      <c r="AR54" s="17"/>
      <c r="AS54" s="13"/>
      <c r="AT54" s="17"/>
      <c r="AU54" s="17"/>
      <c r="AV54" s="17"/>
      <c r="AW54" s="13"/>
      <c r="AX54" s="115"/>
      <c r="AY54" s="116"/>
      <c r="AZ54" s="13"/>
      <c r="BA54" s="13"/>
      <c r="BB54" s="9"/>
      <c r="BC54" s="9"/>
      <c r="BD54" s="9"/>
      <c r="BE54" s="9"/>
      <c r="BF54" s="9"/>
      <c r="BG54" s="9"/>
      <c r="BH54" s="9"/>
      <c r="BI54" s="9"/>
      <c r="BJ54" s="9"/>
    </row>
    <row r="55" spans="1:62" ht="12">
      <c r="A55"/>
      <c r="B55" s="79"/>
      <c r="C55" s="197"/>
      <c r="D55" s="198"/>
      <c r="E55" s="9"/>
      <c r="F55" s="13"/>
      <c r="G55" s="9"/>
      <c r="H55" s="235"/>
      <c r="I55" s="11"/>
      <c r="J55" s="11"/>
      <c r="K55" s="11"/>
      <c r="L55" s="11"/>
      <c r="M55" s="9"/>
      <c r="N55" s="9"/>
      <c r="O55" s="9"/>
      <c r="P55" s="9"/>
      <c r="Q55" s="9"/>
      <c r="R55" s="9"/>
      <c r="S55" s="9"/>
      <c r="T55" s="9"/>
      <c r="U55" s="9"/>
      <c r="V55" s="9"/>
      <c r="W55" s="9"/>
      <c r="X55" s="9"/>
      <c r="Y55" s="9"/>
      <c r="Z55" s="9"/>
      <c r="AA55" s="9"/>
      <c r="AB55" s="9"/>
      <c r="AC55" s="11"/>
      <c r="AD55" s="11"/>
      <c r="AE55" s="17"/>
      <c r="AF55" s="17"/>
      <c r="AG55" s="14"/>
      <c r="AH55" s="17"/>
      <c r="AI55" s="17"/>
      <c r="AJ55" s="17"/>
      <c r="AK55" s="14"/>
      <c r="AL55" s="17"/>
      <c r="AM55" s="17"/>
      <c r="AN55" s="17"/>
      <c r="AO55" s="13"/>
      <c r="AP55" s="17"/>
      <c r="AQ55" s="17"/>
      <c r="AR55" s="17"/>
      <c r="AS55" s="13"/>
      <c r="AT55" s="17"/>
      <c r="AU55" s="17"/>
      <c r="AV55" s="17"/>
      <c r="AW55" s="13"/>
      <c r="AX55" s="115"/>
      <c r="AY55" s="116"/>
      <c r="AZ55" s="13"/>
      <c r="BA55" s="13"/>
      <c r="BB55" s="9"/>
      <c r="BC55" s="9"/>
      <c r="BD55" s="9"/>
      <c r="BE55" s="9"/>
      <c r="BF55" s="9"/>
      <c r="BG55" s="9"/>
      <c r="BH55" s="9"/>
      <c r="BI55" s="9"/>
      <c r="BJ55" s="9"/>
    </row>
    <row r="56" spans="1:62" ht="12">
      <c r="A56"/>
      <c r="B56" s="79"/>
      <c r="C56" s="197"/>
      <c r="D56" s="198"/>
      <c r="E56" s="9"/>
      <c r="F56" s="13"/>
      <c r="G56" s="9"/>
      <c r="H56" s="235"/>
      <c r="I56" s="11"/>
      <c r="J56" s="11"/>
      <c r="K56" s="11"/>
      <c r="L56" s="11"/>
      <c r="M56" s="9"/>
      <c r="N56" s="9"/>
      <c r="O56" s="9"/>
      <c r="P56" s="9"/>
      <c r="Q56" s="9"/>
      <c r="R56" s="9"/>
      <c r="S56" s="9"/>
      <c r="T56" s="9"/>
      <c r="U56" s="9"/>
      <c r="V56" s="9"/>
      <c r="W56" s="9"/>
      <c r="X56" s="9"/>
      <c r="Y56" s="9"/>
      <c r="Z56" s="9"/>
      <c r="AA56" s="9"/>
      <c r="AB56" s="9"/>
      <c r="AC56" s="11"/>
      <c r="AD56" s="11"/>
      <c r="AE56" s="17"/>
      <c r="AF56" s="17"/>
      <c r="AG56" s="14"/>
      <c r="AH56" s="17"/>
      <c r="AI56" s="17"/>
      <c r="AJ56" s="17"/>
      <c r="AK56" s="14"/>
      <c r="AL56" s="17"/>
      <c r="AM56" s="17"/>
      <c r="AN56" s="17"/>
      <c r="AO56" s="13"/>
      <c r="AP56" s="17"/>
      <c r="AQ56" s="17"/>
      <c r="AR56" s="17"/>
      <c r="AS56" s="13"/>
      <c r="AT56" s="17"/>
      <c r="AU56" s="17"/>
      <c r="AV56" s="17"/>
      <c r="AW56" s="13"/>
      <c r="AX56" s="115"/>
      <c r="AY56" s="116"/>
      <c r="AZ56" s="13"/>
      <c r="BA56" s="13"/>
      <c r="BB56" s="9"/>
      <c r="BC56" s="9"/>
      <c r="BD56" s="9"/>
      <c r="BE56" s="9"/>
      <c r="BF56" s="9"/>
      <c r="BG56" s="9"/>
      <c r="BH56" s="9"/>
      <c r="BI56" s="9"/>
      <c r="BJ56" s="9"/>
    </row>
    <row r="57" spans="1:62" ht="12">
      <c r="A57"/>
      <c r="B57" s="79"/>
      <c r="C57" s="197"/>
      <c r="D57" s="198"/>
      <c r="E57" s="9"/>
      <c r="F57" s="13"/>
      <c r="G57" s="9"/>
      <c r="H57" s="235"/>
      <c r="I57" s="11"/>
      <c r="J57" s="11"/>
      <c r="K57" s="11"/>
      <c r="L57" s="11"/>
      <c r="M57" s="9"/>
      <c r="N57" s="9"/>
      <c r="O57" s="9"/>
      <c r="P57" s="9"/>
      <c r="Q57" s="9"/>
      <c r="R57" s="9"/>
      <c r="S57" s="9"/>
      <c r="T57" s="9"/>
      <c r="U57" s="9"/>
      <c r="V57" s="9"/>
      <c r="W57" s="9"/>
      <c r="X57" s="9"/>
      <c r="Y57" s="9"/>
      <c r="Z57" s="9"/>
      <c r="AA57" s="9"/>
      <c r="AB57" s="9"/>
      <c r="AC57" s="11"/>
      <c r="AD57" s="11"/>
      <c r="AE57" s="17"/>
      <c r="AF57" s="17"/>
      <c r="AG57" s="14"/>
      <c r="AH57" s="17"/>
      <c r="AI57" s="17"/>
      <c r="AJ57" s="17"/>
      <c r="AK57" s="14"/>
      <c r="AL57" s="17"/>
      <c r="AM57" s="17"/>
      <c r="AN57" s="17"/>
      <c r="AO57" s="13"/>
      <c r="AP57" s="17"/>
      <c r="AQ57" s="17"/>
      <c r="AR57" s="17"/>
      <c r="AS57" s="13"/>
      <c r="AT57" s="17"/>
      <c r="AU57" s="17"/>
      <c r="AV57" s="17"/>
      <c r="AW57" s="13"/>
      <c r="AX57" s="115"/>
      <c r="AY57" s="116"/>
      <c r="AZ57" s="13"/>
      <c r="BA57" s="13"/>
      <c r="BB57" s="9"/>
      <c r="BC57" s="9"/>
      <c r="BD57" s="9"/>
      <c r="BE57" s="9"/>
      <c r="BF57" s="9"/>
      <c r="BG57" s="9"/>
      <c r="BH57" s="9"/>
      <c r="BI57" s="9"/>
      <c r="BJ57" s="9"/>
    </row>
    <row r="58" spans="1:62" ht="12">
      <c r="A58"/>
      <c r="B58" s="79"/>
      <c r="C58" s="197"/>
      <c r="D58" s="198"/>
      <c r="E58" s="9"/>
      <c r="F58" s="13"/>
      <c r="G58" s="9"/>
      <c r="H58" s="235"/>
      <c r="I58" s="11"/>
      <c r="J58" s="11"/>
      <c r="K58" s="11"/>
      <c r="L58" s="11"/>
      <c r="M58" s="9"/>
      <c r="N58" s="9"/>
      <c r="O58" s="9"/>
      <c r="P58" s="9"/>
      <c r="Q58" s="9"/>
      <c r="R58" s="9"/>
      <c r="S58" s="9"/>
      <c r="T58" s="9"/>
      <c r="U58" s="9"/>
      <c r="V58" s="9"/>
      <c r="W58" s="9"/>
      <c r="X58" s="9"/>
      <c r="Y58" s="9"/>
      <c r="Z58" s="9"/>
      <c r="AA58" s="9"/>
      <c r="AB58" s="9"/>
      <c r="AC58" s="11"/>
      <c r="AD58" s="11"/>
      <c r="AE58" s="17"/>
      <c r="AF58" s="17"/>
      <c r="AG58" s="14"/>
      <c r="AH58" s="17"/>
      <c r="AI58" s="17"/>
      <c r="AJ58" s="17"/>
      <c r="AK58" s="14"/>
      <c r="AL58" s="17"/>
      <c r="AM58" s="17"/>
      <c r="AN58" s="17"/>
      <c r="AO58" s="13"/>
      <c r="AP58" s="17"/>
      <c r="AQ58" s="17"/>
      <c r="AR58" s="17"/>
      <c r="AS58" s="13"/>
      <c r="AT58" s="17"/>
      <c r="AU58" s="17"/>
      <c r="AV58" s="17"/>
      <c r="AW58" s="13"/>
      <c r="AX58" s="115"/>
      <c r="AY58" s="116"/>
      <c r="AZ58" s="13"/>
      <c r="BA58" s="13"/>
      <c r="BB58" s="9"/>
      <c r="BC58" s="9"/>
      <c r="BD58" s="9"/>
      <c r="BE58" s="9"/>
      <c r="BF58" s="9"/>
      <c r="BG58" s="9"/>
      <c r="BH58" s="9"/>
      <c r="BI58" s="9"/>
      <c r="BJ58" s="9"/>
    </row>
    <row r="59" spans="1:62" ht="12">
      <c r="A59"/>
      <c r="B59" s="79"/>
      <c r="C59" s="197"/>
      <c r="D59" s="198"/>
      <c r="E59" s="9"/>
      <c r="F59" s="13"/>
      <c r="G59" s="9"/>
      <c r="H59" s="235"/>
      <c r="I59" s="11"/>
      <c r="J59" s="11"/>
      <c r="K59" s="11"/>
      <c r="L59" s="11"/>
      <c r="M59" s="9"/>
      <c r="N59" s="9"/>
      <c r="O59" s="9"/>
      <c r="P59" s="9"/>
      <c r="Q59" s="9"/>
      <c r="R59" s="9"/>
      <c r="S59" s="9"/>
      <c r="T59" s="9"/>
      <c r="U59" s="9"/>
      <c r="V59" s="9"/>
      <c r="W59" s="9"/>
      <c r="X59" s="9"/>
      <c r="Y59" s="9"/>
      <c r="Z59" s="9"/>
      <c r="AA59" s="9"/>
      <c r="AB59" s="9"/>
      <c r="AC59" s="11"/>
      <c r="AD59" s="11"/>
      <c r="AE59" s="17"/>
      <c r="AF59" s="17"/>
      <c r="AG59" s="14"/>
      <c r="AH59" s="17"/>
      <c r="AI59" s="17"/>
      <c r="AJ59" s="17"/>
      <c r="AK59" s="14"/>
      <c r="AL59" s="17"/>
      <c r="AM59" s="17"/>
      <c r="AN59" s="17"/>
      <c r="AO59" s="13"/>
      <c r="AP59" s="17"/>
      <c r="AQ59" s="17"/>
      <c r="AR59" s="17"/>
      <c r="AS59" s="13"/>
      <c r="AT59" s="17"/>
      <c r="AU59" s="17"/>
      <c r="AV59" s="17"/>
      <c r="AW59" s="13"/>
      <c r="AX59" s="115"/>
      <c r="AY59" s="116"/>
      <c r="AZ59" s="13"/>
      <c r="BA59" s="13"/>
      <c r="BB59" s="9"/>
      <c r="BC59" s="9"/>
      <c r="BD59" s="9"/>
      <c r="BE59" s="9"/>
      <c r="BF59" s="9"/>
      <c r="BG59" s="9"/>
      <c r="BH59" s="9"/>
      <c r="BI59" s="9"/>
      <c r="BJ59" s="9"/>
    </row>
    <row r="60" spans="1:62" ht="12">
      <c r="A60"/>
      <c r="B60" s="79"/>
      <c r="C60" s="197"/>
      <c r="D60" s="198"/>
      <c r="E60" s="9"/>
      <c r="F60" s="13"/>
      <c r="G60" s="9"/>
      <c r="H60" s="235"/>
      <c r="I60" s="11"/>
      <c r="J60" s="11"/>
      <c r="K60" s="11"/>
      <c r="L60" s="11"/>
      <c r="M60" s="9"/>
      <c r="N60" s="9"/>
      <c r="O60" s="9"/>
      <c r="P60" s="9"/>
      <c r="Q60" s="9"/>
      <c r="R60" s="9"/>
      <c r="S60" s="9"/>
      <c r="T60" s="9"/>
      <c r="U60" s="9"/>
      <c r="V60" s="9"/>
      <c r="W60" s="9"/>
      <c r="X60" s="9"/>
      <c r="Y60" s="9"/>
      <c r="Z60" s="9"/>
      <c r="AA60" s="9"/>
      <c r="AB60" s="9"/>
      <c r="AC60" s="11"/>
      <c r="AD60" s="11"/>
      <c r="AE60" s="17"/>
      <c r="AF60" s="17"/>
      <c r="AG60" s="14"/>
      <c r="AH60" s="17"/>
      <c r="AI60" s="17"/>
      <c r="AJ60" s="17"/>
      <c r="AK60" s="14"/>
      <c r="AL60" s="17"/>
      <c r="AM60" s="17"/>
      <c r="AN60" s="17"/>
      <c r="AO60" s="13"/>
      <c r="AP60" s="17"/>
      <c r="AQ60" s="17"/>
      <c r="AR60" s="17"/>
      <c r="AS60" s="13"/>
      <c r="AT60" s="17"/>
      <c r="AU60" s="17"/>
      <c r="AV60" s="17"/>
      <c r="AW60" s="13"/>
      <c r="AX60" s="115"/>
      <c r="AY60" s="116"/>
      <c r="AZ60" s="13"/>
      <c r="BA60" s="13"/>
      <c r="BB60" s="9"/>
      <c r="BC60" s="9"/>
      <c r="BD60" s="9"/>
      <c r="BE60" s="9"/>
      <c r="BF60" s="9"/>
      <c r="BG60" s="9"/>
      <c r="BH60" s="9"/>
      <c r="BI60" s="9"/>
      <c r="BJ60" s="9"/>
    </row>
    <row r="61" spans="1:62" ht="12">
      <c r="A61"/>
      <c r="B61" s="79"/>
      <c r="C61" s="197"/>
      <c r="D61" s="198"/>
      <c r="E61" s="9"/>
      <c r="F61" s="13"/>
      <c r="G61" s="9"/>
      <c r="H61" s="235"/>
      <c r="I61" s="11"/>
      <c r="J61" s="11"/>
      <c r="K61" s="11"/>
      <c r="L61" s="11"/>
      <c r="M61" s="9"/>
      <c r="N61" s="9"/>
      <c r="O61" s="9"/>
      <c r="P61" s="9"/>
      <c r="Q61" s="9"/>
      <c r="R61" s="9"/>
      <c r="S61" s="9"/>
      <c r="T61" s="9"/>
      <c r="U61" s="9"/>
      <c r="V61" s="9"/>
      <c r="W61" s="9"/>
      <c r="X61" s="9"/>
      <c r="Y61" s="9"/>
      <c r="Z61" s="9"/>
      <c r="AA61" s="9"/>
      <c r="AB61" s="9"/>
      <c r="AC61" s="11"/>
      <c r="AD61" s="11"/>
      <c r="AE61" s="17"/>
      <c r="AF61" s="17"/>
      <c r="AG61" s="14"/>
      <c r="AH61" s="17"/>
      <c r="AI61" s="17"/>
      <c r="AJ61" s="17"/>
      <c r="AK61" s="14"/>
      <c r="AL61" s="17"/>
      <c r="AM61" s="17"/>
      <c r="AN61" s="17"/>
      <c r="AO61" s="13"/>
      <c r="AP61" s="17"/>
      <c r="AQ61" s="17"/>
      <c r="AR61" s="17"/>
      <c r="AS61" s="13"/>
      <c r="AT61" s="17"/>
      <c r="AU61" s="17"/>
      <c r="AV61" s="17"/>
      <c r="AW61" s="13"/>
      <c r="AX61" s="115"/>
      <c r="AY61" s="116"/>
      <c r="AZ61" s="13"/>
      <c r="BA61" s="13"/>
      <c r="BB61" s="9"/>
      <c r="BC61" s="9"/>
      <c r="BD61" s="9"/>
      <c r="BE61" s="9"/>
      <c r="BF61" s="9"/>
      <c r="BG61" s="9"/>
      <c r="BH61" s="9"/>
      <c r="BI61" s="9"/>
      <c r="BJ61" s="9"/>
    </row>
    <row r="62" spans="1:62" ht="12">
      <c r="A62"/>
      <c r="B62" s="79"/>
      <c r="C62" s="197"/>
      <c r="D62" s="198"/>
      <c r="E62" s="9"/>
      <c r="F62" s="13"/>
      <c r="G62" s="9"/>
      <c r="H62" s="235"/>
      <c r="I62" s="11"/>
      <c r="J62" s="11"/>
      <c r="K62" s="11"/>
      <c r="L62" s="11"/>
      <c r="M62" s="9"/>
      <c r="N62" s="9"/>
      <c r="O62" s="9"/>
      <c r="P62" s="9"/>
      <c r="Q62" s="9"/>
      <c r="R62" s="9"/>
      <c r="S62" s="9"/>
      <c r="T62" s="9"/>
      <c r="U62" s="9"/>
      <c r="V62" s="9"/>
      <c r="W62" s="9"/>
      <c r="X62" s="9"/>
      <c r="Y62" s="9"/>
      <c r="Z62" s="9"/>
      <c r="AA62" s="9"/>
      <c r="AB62" s="9"/>
      <c r="AC62" s="11"/>
      <c r="AD62" s="11"/>
      <c r="AE62" s="17"/>
      <c r="AF62" s="17"/>
      <c r="AG62" s="14"/>
      <c r="AH62" s="17"/>
      <c r="AI62" s="17"/>
      <c r="AJ62" s="17"/>
      <c r="AK62" s="14"/>
      <c r="AL62" s="17"/>
      <c r="AM62" s="17"/>
      <c r="AN62" s="17"/>
      <c r="AO62" s="13"/>
      <c r="AP62" s="17"/>
      <c r="AQ62" s="17"/>
      <c r="AR62" s="17"/>
      <c r="AS62" s="13"/>
      <c r="AT62" s="17"/>
      <c r="AU62" s="17"/>
      <c r="AV62" s="17"/>
      <c r="AW62" s="13"/>
      <c r="AX62" s="115"/>
      <c r="AY62" s="116"/>
      <c r="AZ62" s="13"/>
      <c r="BA62" s="13"/>
      <c r="BB62" s="9"/>
      <c r="BC62" s="9"/>
      <c r="BD62" s="9"/>
      <c r="BE62" s="9"/>
      <c r="BF62" s="9"/>
      <c r="BG62" s="9"/>
      <c r="BH62" s="9"/>
      <c r="BI62" s="9"/>
      <c r="BJ62" s="9"/>
    </row>
    <row r="63" spans="1:62" ht="12">
      <c r="A63"/>
      <c r="B63" s="79"/>
      <c r="C63" s="197"/>
      <c r="D63" s="198"/>
      <c r="E63" s="9"/>
      <c r="F63" s="13"/>
      <c r="G63" s="9"/>
      <c r="H63" s="235"/>
      <c r="I63" s="11"/>
      <c r="J63" s="11"/>
      <c r="K63" s="11"/>
      <c r="L63" s="11"/>
      <c r="M63" s="9"/>
      <c r="N63" s="9"/>
      <c r="O63" s="9"/>
      <c r="P63" s="9"/>
      <c r="Q63" s="9"/>
      <c r="R63" s="9"/>
      <c r="S63" s="9"/>
      <c r="T63" s="9"/>
      <c r="U63" s="9"/>
      <c r="V63" s="9"/>
      <c r="W63" s="9"/>
      <c r="X63" s="9"/>
      <c r="Y63" s="9"/>
      <c r="Z63" s="9"/>
      <c r="AA63" s="9"/>
      <c r="AB63" s="9"/>
      <c r="AC63" s="11"/>
      <c r="AD63" s="11"/>
      <c r="AE63" s="17"/>
      <c r="AF63" s="17"/>
      <c r="AG63" s="14"/>
      <c r="AH63" s="17"/>
      <c r="AI63" s="17"/>
      <c r="AJ63" s="17"/>
      <c r="AK63" s="14"/>
      <c r="AL63" s="17"/>
      <c r="AM63" s="17"/>
      <c r="AN63" s="17"/>
      <c r="AO63" s="13"/>
      <c r="AP63" s="17"/>
      <c r="AQ63" s="17"/>
      <c r="AR63" s="17"/>
      <c r="AS63" s="13"/>
      <c r="AT63" s="17"/>
      <c r="AU63" s="17"/>
      <c r="AV63" s="17"/>
      <c r="AW63" s="13"/>
      <c r="AX63" s="115"/>
      <c r="AY63" s="116"/>
      <c r="AZ63" s="13"/>
      <c r="BA63" s="13"/>
      <c r="BB63" s="9"/>
      <c r="BC63" s="9"/>
      <c r="BD63" s="9"/>
      <c r="BE63" s="9"/>
      <c r="BF63" s="9"/>
      <c r="BG63" s="9"/>
      <c r="BH63" s="9"/>
      <c r="BI63" s="9"/>
      <c r="BJ63" s="9"/>
    </row>
    <row r="64" spans="1:62" ht="12">
      <c r="A64"/>
      <c r="B64" s="79"/>
      <c r="C64" s="197"/>
      <c r="D64" s="198"/>
      <c r="E64" s="9"/>
      <c r="F64" s="13"/>
      <c r="G64" s="9"/>
      <c r="H64" s="235"/>
      <c r="I64" s="11"/>
      <c r="J64" s="11"/>
      <c r="K64" s="11"/>
      <c r="L64" s="11"/>
      <c r="M64" s="9"/>
      <c r="N64" s="9"/>
      <c r="O64" s="9"/>
      <c r="P64" s="9"/>
      <c r="Q64" s="9"/>
      <c r="R64" s="9"/>
      <c r="S64" s="9"/>
      <c r="T64" s="9"/>
      <c r="U64" s="9"/>
      <c r="V64" s="9"/>
      <c r="W64" s="9"/>
      <c r="X64" s="9"/>
      <c r="Y64" s="9"/>
      <c r="Z64" s="9"/>
      <c r="AA64" s="9"/>
      <c r="AB64" s="9"/>
      <c r="AC64" s="11"/>
      <c r="AD64" s="11"/>
      <c r="AE64" s="17"/>
      <c r="AF64" s="17"/>
      <c r="AG64" s="14"/>
      <c r="AH64" s="17"/>
      <c r="AI64" s="17"/>
      <c r="AJ64" s="17"/>
      <c r="AK64" s="14"/>
      <c r="AL64" s="17"/>
      <c r="AM64" s="17"/>
      <c r="AN64" s="17"/>
      <c r="AO64" s="13"/>
      <c r="AP64" s="17"/>
      <c r="AQ64" s="17"/>
      <c r="AR64" s="17"/>
      <c r="AS64" s="13"/>
      <c r="AT64" s="17"/>
      <c r="AU64" s="17"/>
      <c r="AV64" s="17"/>
      <c r="AW64" s="13"/>
      <c r="AX64" s="115"/>
      <c r="AY64" s="116"/>
      <c r="AZ64" s="13"/>
      <c r="BA64" s="13"/>
      <c r="BB64" s="9"/>
      <c r="BC64" s="9"/>
      <c r="BD64" s="9"/>
      <c r="BE64" s="9"/>
      <c r="BF64" s="9"/>
      <c r="BG64" s="9"/>
      <c r="BH64" s="9"/>
      <c r="BI64" s="9"/>
      <c r="BJ64" s="9"/>
    </row>
    <row r="65" spans="1:62" ht="12">
      <c r="A65"/>
      <c r="B65" s="79"/>
      <c r="C65" s="197"/>
      <c r="D65" s="198"/>
      <c r="E65" s="9"/>
      <c r="F65" s="13"/>
      <c r="G65" s="9"/>
      <c r="H65" s="235"/>
      <c r="I65" s="11"/>
      <c r="J65" s="11"/>
      <c r="K65" s="11"/>
      <c r="L65" s="11"/>
      <c r="M65" s="9"/>
      <c r="N65" s="9"/>
      <c r="O65" s="9"/>
      <c r="P65" s="9"/>
      <c r="Q65" s="9"/>
      <c r="R65" s="9"/>
      <c r="S65" s="9"/>
      <c r="T65" s="9"/>
      <c r="U65" s="9"/>
      <c r="V65" s="9"/>
      <c r="W65" s="9"/>
      <c r="X65" s="9"/>
      <c r="Y65" s="9"/>
      <c r="Z65" s="9"/>
      <c r="AA65" s="9"/>
      <c r="AB65" s="9"/>
      <c r="AC65" s="11"/>
      <c r="AD65" s="11"/>
      <c r="AE65" s="17"/>
      <c r="AF65" s="17"/>
      <c r="AG65" s="14"/>
      <c r="AH65" s="17"/>
      <c r="AI65" s="17"/>
      <c r="AJ65" s="17"/>
      <c r="AK65" s="14"/>
      <c r="AL65" s="17"/>
      <c r="AM65" s="17"/>
      <c r="AN65" s="17"/>
      <c r="AO65" s="13"/>
      <c r="AP65" s="17"/>
      <c r="AQ65" s="17"/>
      <c r="AR65" s="17"/>
      <c r="AS65" s="13"/>
      <c r="AT65" s="17"/>
      <c r="AU65" s="17"/>
      <c r="AV65" s="17"/>
      <c r="AW65" s="13"/>
      <c r="AX65" s="115"/>
      <c r="AY65" s="116"/>
      <c r="AZ65" s="13"/>
      <c r="BA65" s="13"/>
      <c r="BB65" s="9"/>
      <c r="BC65" s="9"/>
      <c r="BD65" s="9"/>
      <c r="BE65" s="9"/>
      <c r="BF65" s="9"/>
      <c r="BG65" s="9"/>
      <c r="BH65" s="9"/>
      <c r="BI65" s="9"/>
      <c r="BJ65" s="9"/>
    </row>
    <row r="66" spans="1:62" ht="12">
      <c r="A66"/>
      <c r="B66" s="79"/>
      <c r="C66" s="197"/>
      <c r="D66" s="198"/>
      <c r="E66" s="9"/>
      <c r="F66" s="13"/>
      <c r="G66" s="9"/>
      <c r="H66" s="235"/>
      <c r="I66" s="11"/>
      <c r="J66" s="11"/>
      <c r="K66" s="11"/>
      <c r="L66" s="11"/>
      <c r="M66" s="9"/>
      <c r="N66" s="9"/>
      <c r="O66" s="9"/>
      <c r="P66" s="9"/>
      <c r="Q66" s="9"/>
      <c r="R66" s="9"/>
      <c r="S66" s="9"/>
      <c r="T66" s="9"/>
      <c r="U66" s="9"/>
      <c r="V66" s="9"/>
      <c r="W66" s="9"/>
      <c r="X66" s="9"/>
      <c r="Y66" s="9"/>
      <c r="Z66" s="9"/>
      <c r="AA66" s="9"/>
      <c r="AB66" s="9"/>
      <c r="AC66" s="11"/>
      <c r="AD66" s="11"/>
      <c r="AE66" s="17"/>
      <c r="AF66" s="17"/>
      <c r="AG66" s="14"/>
      <c r="AH66" s="17"/>
      <c r="AI66" s="17"/>
      <c r="AJ66" s="17"/>
      <c r="AK66" s="14"/>
      <c r="AL66" s="17"/>
      <c r="AM66" s="17"/>
      <c r="AN66" s="17"/>
      <c r="AO66" s="13"/>
      <c r="AP66" s="17"/>
      <c r="AQ66" s="17"/>
      <c r="AR66" s="17"/>
      <c r="AS66" s="13"/>
      <c r="AT66" s="17"/>
      <c r="AU66" s="17"/>
      <c r="AV66" s="17"/>
      <c r="AW66" s="13"/>
      <c r="AX66" s="115"/>
      <c r="AY66" s="116"/>
      <c r="AZ66" s="13"/>
      <c r="BA66" s="13"/>
      <c r="BB66" s="9"/>
      <c r="BC66" s="9"/>
      <c r="BD66" s="9"/>
      <c r="BE66" s="9"/>
      <c r="BF66" s="9"/>
      <c r="BG66" s="9"/>
      <c r="BH66" s="9"/>
      <c r="BI66" s="9"/>
      <c r="BJ66" s="9"/>
    </row>
    <row r="67" spans="1:62" ht="12">
      <c r="A67"/>
      <c r="B67" s="79"/>
      <c r="C67" s="197"/>
      <c r="D67" s="198"/>
      <c r="E67" s="9"/>
      <c r="F67" s="13"/>
      <c r="G67" s="9"/>
      <c r="H67" s="235"/>
      <c r="I67" s="11"/>
      <c r="J67" s="11"/>
      <c r="K67" s="11"/>
      <c r="L67" s="11"/>
      <c r="M67" s="9"/>
      <c r="N67" s="9"/>
      <c r="O67" s="9"/>
      <c r="P67" s="9"/>
      <c r="Q67" s="9"/>
      <c r="R67" s="9"/>
      <c r="S67" s="9"/>
      <c r="T67" s="9"/>
      <c r="U67" s="9"/>
      <c r="V67" s="9"/>
      <c r="W67" s="9"/>
      <c r="X67" s="9"/>
      <c r="Y67" s="9"/>
      <c r="Z67" s="9"/>
      <c r="AA67" s="9"/>
      <c r="AB67" s="9"/>
      <c r="AC67" s="11"/>
      <c r="AD67" s="11"/>
      <c r="AE67" s="17"/>
      <c r="AF67" s="17"/>
      <c r="AG67" s="14"/>
      <c r="AH67" s="17"/>
      <c r="AI67" s="17"/>
      <c r="AJ67" s="17"/>
      <c r="AK67" s="14"/>
      <c r="AL67" s="17"/>
      <c r="AM67" s="17"/>
      <c r="AN67" s="17"/>
      <c r="AO67" s="13"/>
      <c r="AP67" s="17"/>
      <c r="AQ67" s="17"/>
      <c r="AR67" s="17"/>
      <c r="AS67" s="13"/>
      <c r="AT67" s="17"/>
      <c r="AU67" s="17"/>
      <c r="AV67" s="17"/>
      <c r="AW67" s="13"/>
      <c r="AX67" s="115"/>
      <c r="AY67" s="116"/>
      <c r="AZ67" s="13"/>
      <c r="BA67" s="13"/>
      <c r="BB67" s="9"/>
      <c r="BC67" s="9"/>
      <c r="BD67" s="9"/>
      <c r="BE67" s="9"/>
      <c r="BF67" s="9"/>
      <c r="BG67" s="9"/>
      <c r="BH67" s="9"/>
      <c r="BI67" s="9"/>
      <c r="BJ67" s="9"/>
    </row>
    <row r="68" spans="1:62" ht="12">
      <c r="A68"/>
      <c r="B68" s="79"/>
      <c r="C68" s="197"/>
      <c r="D68" s="198"/>
      <c r="E68" s="9"/>
      <c r="F68" s="13"/>
      <c r="G68" s="9"/>
      <c r="H68" s="235"/>
      <c r="I68" s="11"/>
      <c r="J68" s="11"/>
      <c r="K68" s="11"/>
      <c r="L68" s="11"/>
      <c r="M68" s="9"/>
      <c r="N68" s="9"/>
      <c r="O68" s="9"/>
      <c r="P68" s="9"/>
      <c r="Q68" s="9"/>
      <c r="R68" s="9"/>
      <c r="S68" s="9"/>
      <c r="T68" s="9"/>
      <c r="U68" s="9"/>
      <c r="V68" s="9"/>
      <c r="W68" s="9"/>
      <c r="X68" s="9"/>
      <c r="Y68" s="9"/>
      <c r="Z68" s="9"/>
      <c r="AA68" s="9"/>
      <c r="AB68" s="9"/>
      <c r="AC68" s="11"/>
      <c r="AD68" s="11"/>
      <c r="AE68" s="17"/>
      <c r="AF68" s="17"/>
      <c r="AG68" s="14"/>
      <c r="AH68" s="17"/>
      <c r="AI68" s="17"/>
      <c r="AJ68" s="17"/>
      <c r="AK68" s="14"/>
      <c r="AL68" s="17"/>
      <c r="AM68" s="17"/>
      <c r="AN68" s="17"/>
      <c r="AO68" s="13"/>
      <c r="AP68" s="17"/>
      <c r="AQ68" s="17"/>
      <c r="AR68" s="17"/>
      <c r="AS68" s="13"/>
      <c r="AT68" s="17"/>
      <c r="AU68" s="17"/>
      <c r="AV68" s="17"/>
      <c r="AW68" s="13"/>
      <c r="AX68" s="115"/>
      <c r="AY68" s="116"/>
      <c r="AZ68" s="13"/>
      <c r="BA68" s="13"/>
      <c r="BB68" s="9"/>
      <c r="BC68" s="9"/>
      <c r="BD68" s="9"/>
      <c r="BE68" s="9"/>
      <c r="BF68" s="9"/>
      <c r="BG68" s="9"/>
      <c r="BH68" s="9"/>
      <c r="BI68" s="9"/>
      <c r="BJ68" s="9"/>
    </row>
    <row r="69" spans="1:62" ht="12">
      <c r="A69"/>
      <c r="B69" s="79"/>
      <c r="C69" s="197"/>
      <c r="D69" s="198"/>
      <c r="E69" s="9"/>
      <c r="F69" s="13"/>
      <c r="G69" s="9"/>
      <c r="H69" s="235"/>
      <c r="I69" s="11"/>
      <c r="J69" s="11"/>
      <c r="K69" s="11"/>
      <c r="L69" s="11"/>
      <c r="M69" s="9"/>
      <c r="N69" s="9"/>
      <c r="O69" s="9"/>
      <c r="P69" s="9"/>
      <c r="Q69" s="9"/>
      <c r="R69" s="9"/>
      <c r="S69" s="9"/>
      <c r="T69" s="9"/>
      <c r="U69" s="9"/>
      <c r="V69" s="9"/>
      <c r="W69" s="9"/>
      <c r="X69" s="9"/>
      <c r="Y69" s="9"/>
      <c r="Z69" s="9"/>
      <c r="AA69" s="9"/>
      <c r="AB69" s="9"/>
      <c r="AC69" s="11"/>
      <c r="AD69" s="11"/>
      <c r="AE69" s="17"/>
      <c r="AF69" s="17"/>
      <c r="AG69" s="14"/>
      <c r="AH69" s="17"/>
      <c r="AI69" s="17"/>
      <c r="AJ69" s="17"/>
      <c r="AK69" s="14"/>
      <c r="AL69" s="17"/>
      <c r="AM69" s="17"/>
      <c r="AN69" s="17"/>
      <c r="AO69" s="13"/>
      <c r="AP69" s="17"/>
      <c r="AQ69" s="17"/>
      <c r="AR69" s="17"/>
      <c r="AS69" s="13"/>
      <c r="AT69" s="17"/>
      <c r="AU69" s="17"/>
      <c r="AV69" s="17"/>
      <c r="AW69" s="13"/>
      <c r="AX69" s="115"/>
      <c r="AY69" s="116"/>
      <c r="AZ69" s="13"/>
      <c r="BA69" s="13"/>
      <c r="BB69" s="9"/>
      <c r="BC69" s="9"/>
      <c r="BD69" s="9"/>
      <c r="BE69" s="9"/>
      <c r="BF69" s="9"/>
      <c r="BG69" s="9"/>
      <c r="BH69" s="9"/>
      <c r="BI69" s="9"/>
      <c r="BJ69" s="9"/>
    </row>
    <row r="70" spans="1:62" ht="12">
      <c r="A70"/>
      <c r="B70" s="79"/>
      <c r="C70" s="197"/>
      <c r="D70" s="198"/>
      <c r="E70" s="9"/>
      <c r="F70" s="13"/>
      <c r="G70" s="9"/>
      <c r="H70" s="235"/>
      <c r="I70" s="11"/>
      <c r="J70" s="11"/>
      <c r="K70" s="11"/>
      <c r="L70" s="11"/>
      <c r="M70" s="9"/>
      <c r="N70" s="9"/>
      <c r="O70" s="9"/>
      <c r="P70" s="9"/>
      <c r="Q70" s="9"/>
      <c r="R70" s="9"/>
      <c r="S70" s="9"/>
      <c r="T70" s="9"/>
      <c r="U70" s="9"/>
      <c r="V70" s="9"/>
      <c r="W70" s="9"/>
      <c r="X70" s="9"/>
      <c r="Y70" s="9"/>
      <c r="Z70" s="9"/>
      <c r="AA70" s="9"/>
      <c r="AB70" s="9"/>
      <c r="AC70" s="11"/>
      <c r="AD70" s="11"/>
      <c r="AE70" s="17"/>
      <c r="AF70" s="17"/>
      <c r="AG70" s="14"/>
      <c r="AH70" s="17"/>
      <c r="AI70" s="17"/>
      <c r="AJ70" s="17"/>
      <c r="AK70" s="14"/>
      <c r="AL70" s="17"/>
      <c r="AM70" s="17"/>
      <c r="AN70" s="17"/>
      <c r="AO70" s="13"/>
      <c r="AP70" s="17"/>
      <c r="AQ70" s="17"/>
      <c r="AR70" s="17"/>
      <c r="AS70" s="13"/>
      <c r="AT70" s="17"/>
      <c r="AU70" s="17"/>
      <c r="AV70" s="17"/>
      <c r="AW70" s="13"/>
      <c r="AX70" s="115"/>
      <c r="AY70" s="116"/>
      <c r="AZ70" s="13"/>
      <c r="BA70" s="13"/>
      <c r="BB70" s="9"/>
      <c r="BC70" s="9"/>
      <c r="BD70" s="9"/>
      <c r="BE70" s="9"/>
      <c r="BF70" s="9"/>
      <c r="BG70" s="9"/>
      <c r="BH70" s="9"/>
      <c r="BI70" s="9"/>
      <c r="BJ70" s="9"/>
    </row>
    <row r="71" spans="1:62" ht="12">
      <c r="A71"/>
      <c r="B71" s="79"/>
      <c r="C71" s="197"/>
      <c r="D71" s="198"/>
      <c r="E71" s="9"/>
      <c r="F71" s="13"/>
      <c r="G71" s="9"/>
      <c r="H71" s="235"/>
      <c r="I71" s="11"/>
      <c r="J71" s="11"/>
      <c r="K71" s="11"/>
      <c r="L71" s="11"/>
      <c r="M71" s="9"/>
      <c r="N71" s="9"/>
      <c r="O71" s="9"/>
      <c r="P71" s="9"/>
      <c r="Q71" s="9"/>
      <c r="R71" s="9"/>
      <c r="S71" s="9"/>
      <c r="T71" s="9"/>
      <c r="U71" s="9"/>
      <c r="V71" s="9"/>
      <c r="W71" s="9"/>
      <c r="X71" s="9"/>
      <c r="Y71" s="9"/>
      <c r="Z71" s="9"/>
      <c r="AA71" s="9"/>
      <c r="AB71" s="9"/>
      <c r="AC71" s="11"/>
      <c r="AD71" s="11"/>
      <c r="AE71" s="17"/>
      <c r="AF71" s="17"/>
      <c r="AG71" s="14"/>
      <c r="AH71" s="17"/>
      <c r="AI71" s="17"/>
      <c r="AJ71" s="17"/>
      <c r="AK71" s="14"/>
      <c r="AL71" s="17"/>
      <c r="AM71" s="17"/>
      <c r="AN71" s="17"/>
      <c r="AO71" s="13"/>
      <c r="AP71" s="17"/>
      <c r="AQ71" s="17"/>
      <c r="AR71" s="17"/>
      <c r="AS71" s="13"/>
      <c r="AT71" s="17"/>
      <c r="AU71" s="17"/>
      <c r="AV71" s="17"/>
      <c r="AW71" s="13"/>
      <c r="AX71" s="115"/>
      <c r="AY71" s="116"/>
      <c r="AZ71" s="13"/>
      <c r="BA71" s="13"/>
      <c r="BB71" s="9"/>
      <c r="BC71" s="9"/>
      <c r="BD71" s="9"/>
      <c r="BE71" s="9"/>
      <c r="BF71" s="9"/>
      <c r="BG71" s="9"/>
      <c r="BH71" s="9"/>
      <c r="BI71" s="9"/>
      <c r="BJ71" s="9"/>
    </row>
    <row r="72" spans="1:62" ht="12">
      <c r="A72"/>
      <c r="B72" s="79"/>
      <c r="C72" s="197"/>
      <c r="D72" s="198"/>
      <c r="E72" s="9"/>
      <c r="F72" s="13"/>
      <c r="G72" s="9"/>
      <c r="H72" s="235"/>
      <c r="I72" s="11"/>
      <c r="J72" s="11"/>
      <c r="K72" s="11"/>
      <c r="L72" s="11"/>
      <c r="M72" s="9"/>
      <c r="N72" s="9"/>
      <c r="O72" s="9"/>
      <c r="P72" s="9"/>
      <c r="Q72" s="9"/>
      <c r="R72" s="9"/>
      <c r="S72" s="9"/>
      <c r="T72" s="9"/>
      <c r="U72" s="9"/>
      <c r="V72" s="9"/>
      <c r="W72" s="9"/>
      <c r="X72" s="9"/>
      <c r="Y72" s="9"/>
      <c r="Z72" s="9"/>
      <c r="AA72" s="9"/>
      <c r="AB72" s="9"/>
      <c r="AC72" s="11"/>
      <c r="AD72" s="11"/>
      <c r="AE72" s="17"/>
      <c r="AF72" s="17"/>
      <c r="AG72" s="14"/>
      <c r="AH72" s="17"/>
      <c r="AI72" s="17"/>
      <c r="AJ72" s="17"/>
      <c r="AK72" s="14"/>
      <c r="AL72" s="17"/>
      <c r="AM72" s="17"/>
      <c r="AN72" s="17"/>
      <c r="AO72" s="13"/>
      <c r="AP72" s="17"/>
      <c r="AQ72" s="17"/>
      <c r="AR72" s="17"/>
      <c r="AS72" s="13"/>
      <c r="AT72" s="17"/>
      <c r="AU72" s="17"/>
      <c r="AV72" s="17"/>
      <c r="AW72" s="13"/>
      <c r="AX72" s="115"/>
      <c r="AY72" s="116"/>
      <c r="AZ72" s="13"/>
      <c r="BA72" s="13"/>
      <c r="BB72" s="9"/>
      <c r="BC72" s="9"/>
      <c r="BD72" s="9"/>
      <c r="BE72" s="9"/>
      <c r="BF72" s="9"/>
      <c r="BG72" s="9"/>
      <c r="BH72" s="9"/>
      <c r="BI72" s="9"/>
      <c r="BJ72" s="9"/>
    </row>
    <row r="73" spans="1:62" ht="12">
      <c r="A73"/>
      <c r="B73" s="79"/>
      <c r="C73" s="197"/>
      <c r="D73" s="198"/>
      <c r="E73" s="9"/>
      <c r="F73" s="13"/>
      <c r="G73" s="9"/>
      <c r="H73" s="235"/>
      <c r="I73" s="11"/>
      <c r="J73" s="11"/>
      <c r="K73" s="11"/>
      <c r="L73" s="11"/>
      <c r="M73" s="9"/>
      <c r="N73" s="9"/>
      <c r="O73" s="9"/>
      <c r="P73" s="9"/>
      <c r="Q73" s="9"/>
      <c r="R73" s="9"/>
      <c r="S73" s="9"/>
      <c r="T73" s="9"/>
      <c r="U73" s="9"/>
      <c r="V73" s="9"/>
      <c r="W73" s="9"/>
      <c r="X73" s="9"/>
      <c r="Y73" s="9"/>
      <c r="Z73" s="9"/>
      <c r="AA73" s="9"/>
      <c r="AB73" s="9"/>
      <c r="AC73" s="11"/>
      <c r="AD73" s="11"/>
      <c r="AE73" s="17"/>
      <c r="AF73" s="17"/>
      <c r="AG73" s="14"/>
      <c r="AH73" s="17"/>
      <c r="AI73" s="17"/>
      <c r="AJ73" s="17"/>
      <c r="AK73" s="14"/>
      <c r="AL73" s="17"/>
      <c r="AM73" s="17"/>
      <c r="AN73" s="17"/>
      <c r="AO73" s="13"/>
      <c r="AP73" s="17"/>
      <c r="AQ73" s="17"/>
      <c r="AR73" s="17"/>
      <c r="AS73" s="13"/>
      <c r="AT73" s="17"/>
      <c r="AU73" s="17"/>
      <c r="AV73" s="17"/>
      <c r="AW73" s="13"/>
      <c r="AX73" s="115"/>
      <c r="AY73" s="116"/>
      <c r="AZ73" s="13"/>
      <c r="BA73" s="13"/>
      <c r="BB73" s="9"/>
      <c r="BC73" s="9"/>
      <c r="BD73" s="9"/>
      <c r="BE73" s="9"/>
      <c r="BF73" s="9"/>
      <c r="BG73" s="9"/>
      <c r="BH73" s="9"/>
      <c r="BI73" s="9"/>
      <c r="BJ73" s="9"/>
    </row>
    <row r="74" spans="1:62" ht="12">
      <c r="A74"/>
      <c r="B74" s="79"/>
      <c r="C74" s="197"/>
      <c r="D74" s="198"/>
      <c r="E74" s="9"/>
      <c r="F74" s="13"/>
      <c r="G74" s="9"/>
      <c r="H74" s="235"/>
      <c r="I74" s="11"/>
      <c r="J74" s="11"/>
      <c r="K74" s="11"/>
      <c r="L74" s="11"/>
      <c r="M74" s="9"/>
      <c r="N74" s="9"/>
      <c r="O74" s="9"/>
      <c r="P74" s="9"/>
      <c r="Q74" s="9"/>
      <c r="R74" s="9"/>
      <c r="S74" s="9"/>
      <c r="T74" s="9"/>
      <c r="U74" s="9"/>
      <c r="V74" s="9"/>
      <c r="W74" s="9"/>
      <c r="X74" s="9"/>
      <c r="Y74" s="9"/>
      <c r="Z74" s="9"/>
      <c r="AA74" s="9"/>
      <c r="AB74" s="9"/>
      <c r="AC74" s="11"/>
      <c r="AD74" s="11"/>
      <c r="AE74" s="17"/>
      <c r="AF74" s="17"/>
      <c r="AG74" s="14"/>
      <c r="AH74" s="17"/>
      <c r="AI74" s="17"/>
      <c r="AJ74" s="17"/>
      <c r="AK74" s="14"/>
      <c r="AL74" s="17"/>
      <c r="AM74" s="17"/>
      <c r="AN74" s="17"/>
      <c r="AO74" s="13"/>
      <c r="AP74" s="17"/>
      <c r="AQ74" s="17"/>
      <c r="AR74" s="17"/>
      <c r="AS74" s="13"/>
      <c r="AT74" s="17"/>
      <c r="AU74" s="17"/>
      <c r="AV74" s="17"/>
      <c r="AW74" s="13"/>
      <c r="AX74" s="115"/>
      <c r="AY74" s="116"/>
      <c r="AZ74" s="13"/>
      <c r="BA74" s="13"/>
      <c r="BB74" s="9"/>
      <c r="BC74" s="9"/>
      <c r="BD74" s="9"/>
      <c r="BE74" s="9"/>
      <c r="BF74" s="9"/>
      <c r="BG74" s="9"/>
      <c r="BH74" s="9"/>
      <c r="BI74" s="9"/>
      <c r="BJ74" s="9"/>
    </row>
    <row r="75" spans="1:62" ht="12">
      <c r="A75"/>
      <c r="B75" s="79"/>
      <c r="C75" s="197"/>
      <c r="D75" s="198"/>
      <c r="E75" s="9"/>
      <c r="F75" s="13"/>
      <c r="G75" s="9"/>
      <c r="H75" s="235"/>
      <c r="I75" s="11"/>
      <c r="J75" s="11"/>
      <c r="K75" s="11"/>
      <c r="L75" s="11"/>
      <c r="M75" s="9"/>
      <c r="N75" s="9"/>
      <c r="O75" s="9"/>
      <c r="P75" s="9"/>
      <c r="Q75" s="9"/>
      <c r="R75" s="9"/>
      <c r="S75" s="9"/>
      <c r="T75" s="9"/>
      <c r="U75" s="9"/>
      <c r="V75" s="9"/>
      <c r="W75" s="9"/>
      <c r="X75" s="9"/>
      <c r="Y75" s="9"/>
      <c r="Z75" s="9"/>
      <c r="AA75" s="9"/>
      <c r="AB75" s="9"/>
      <c r="AC75" s="11"/>
      <c r="AD75" s="11"/>
      <c r="AE75" s="17"/>
      <c r="AF75" s="17"/>
      <c r="AG75" s="14"/>
      <c r="AH75" s="17"/>
      <c r="AI75" s="17"/>
      <c r="AJ75" s="17"/>
      <c r="AK75" s="14"/>
      <c r="AL75" s="17"/>
      <c r="AM75" s="17"/>
      <c r="AN75" s="17"/>
      <c r="AO75" s="13"/>
      <c r="AP75" s="17"/>
      <c r="AQ75" s="17"/>
      <c r="AR75" s="17"/>
      <c r="AS75" s="13"/>
      <c r="AT75" s="17"/>
      <c r="AU75" s="17"/>
      <c r="AV75" s="17"/>
      <c r="AW75" s="13"/>
      <c r="AX75" s="115"/>
      <c r="AY75" s="116"/>
      <c r="AZ75" s="13"/>
      <c r="BA75" s="13"/>
      <c r="BB75" s="9"/>
      <c r="BC75" s="9"/>
      <c r="BD75" s="9"/>
      <c r="BE75" s="9"/>
      <c r="BF75" s="9"/>
      <c r="BG75" s="9"/>
      <c r="BH75" s="9"/>
      <c r="BI75" s="9"/>
      <c r="BJ75" s="9"/>
    </row>
    <row r="76" spans="1:62" ht="12">
      <c r="A76"/>
      <c r="B76" s="79"/>
      <c r="C76" s="197"/>
      <c r="D76" s="198"/>
      <c r="E76" s="9"/>
      <c r="F76" s="13"/>
      <c r="G76" s="9"/>
      <c r="H76" s="235"/>
      <c r="I76" s="11"/>
      <c r="J76" s="11"/>
      <c r="K76" s="11"/>
      <c r="L76" s="11"/>
      <c r="M76" s="9"/>
      <c r="N76" s="9"/>
      <c r="O76" s="9"/>
      <c r="P76" s="9"/>
      <c r="Q76" s="9"/>
      <c r="R76" s="9"/>
      <c r="S76" s="9"/>
      <c r="T76" s="9"/>
      <c r="U76" s="9"/>
      <c r="V76" s="9"/>
      <c r="W76" s="9"/>
      <c r="X76" s="9"/>
      <c r="Y76" s="9"/>
      <c r="Z76" s="9"/>
      <c r="AA76" s="9"/>
      <c r="AB76" s="9"/>
      <c r="AC76" s="11"/>
      <c r="AD76" s="11"/>
      <c r="AE76" s="17"/>
      <c r="AF76" s="17"/>
      <c r="AG76" s="14"/>
      <c r="AH76" s="17"/>
      <c r="AI76" s="17"/>
      <c r="AJ76" s="17"/>
      <c r="AK76" s="14"/>
      <c r="AL76" s="17"/>
      <c r="AM76" s="17"/>
      <c r="AN76" s="17"/>
      <c r="AO76" s="13"/>
      <c r="AP76" s="17"/>
      <c r="AQ76" s="17"/>
      <c r="AR76" s="17"/>
      <c r="AS76" s="13"/>
      <c r="AT76" s="17"/>
      <c r="AU76" s="17"/>
      <c r="AV76" s="17"/>
      <c r="AW76" s="13"/>
      <c r="AX76" s="115"/>
      <c r="AY76" s="116"/>
      <c r="AZ76" s="13"/>
      <c r="BA76" s="13"/>
      <c r="BB76" s="9"/>
      <c r="BC76" s="9"/>
      <c r="BD76" s="9"/>
      <c r="BE76" s="9"/>
      <c r="BF76" s="9"/>
      <c r="BG76" s="9"/>
      <c r="BH76" s="9"/>
      <c r="BI76" s="9"/>
      <c r="BJ76" s="9"/>
    </row>
    <row r="77" spans="1:62" ht="12">
      <c r="A77"/>
      <c r="B77" s="79"/>
      <c r="C77" s="197"/>
      <c r="D77" s="198"/>
      <c r="E77" s="9"/>
      <c r="F77" s="13"/>
      <c r="G77" s="9"/>
      <c r="H77" s="235"/>
      <c r="I77" s="11"/>
      <c r="J77" s="11"/>
      <c r="K77" s="11"/>
      <c r="L77" s="11"/>
      <c r="M77" s="9"/>
      <c r="N77" s="9"/>
      <c r="O77" s="9"/>
      <c r="P77" s="9"/>
      <c r="Q77" s="9"/>
      <c r="R77" s="9"/>
      <c r="S77" s="9"/>
      <c r="T77" s="9"/>
      <c r="U77" s="9"/>
      <c r="V77" s="9"/>
      <c r="W77" s="9"/>
      <c r="X77" s="9"/>
      <c r="Y77" s="9"/>
      <c r="Z77" s="9"/>
      <c r="AA77" s="9"/>
      <c r="AB77" s="9"/>
      <c r="AC77" s="11"/>
      <c r="AD77" s="11"/>
      <c r="AE77" s="17"/>
      <c r="AF77" s="17"/>
      <c r="AG77" s="14"/>
      <c r="AH77" s="17"/>
      <c r="AI77" s="17"/>
      <c r="AJ77" s="17"/>
      <c r="AK77" s="14"/>
      <c r="AL77" s="17"/>
      <c r="AM77" s="17"/>
      <c r="AN77" s="17"/>
      <c r="AO77" s="13"/>
      <c r="AP77" s="17"/>
      <c r="AQ77" s="17"/>
      <c r="AR77" s="17"/>
      <c r="AS77" s="13"/>
      <c r="AT77" s="17"/>
      <c r="AU77" s="17"/>
      <c r="AV77" s="17"/>
      <c r="AW77" s="13"/>
      <c r="AX77" s="115"/>
      <c r="AY77" s="116"/>
      <c r="AZ77" s="13"/>
      <c r="BA77" s="13"/>
      <c r="BB77" s="9"/>
      <c r="BC77" s="9"/>
      <c r="BD77" s="9"/>
      <c r="BE77" s="9"/>
      <c r="BF77" s="9"/>
      <c r="BG77" s="9"/>
      <c r="BH77" s="9"/>
      <c r="BI77" s="9"/>
      <c r="BJ77" s="9"/>
    </row>
    <row r="78" spans="1:62" ht="12">
      <c r="A78"/>
      <c r="B78" s="79"/>
      <c r="C78" s="197"/>
      <c r="D78" s="198"/>
      <c r="E78" s="9"/>
      <c r="F78" s="13"/>
      <c r="G78" s="9"/>
      <c r="H78" s="235"/>
      <c r="I78" s="11"/>
      <c r="J78" s="11"/>
      <c r="K78" s="11"/>
      <c r="L78" s="11"/>
      <c r="M78" s="9"/>
      <c r="N78" s="9"/>
      <c r="O78" s="9"/>
      <c r="P78" s="9"/>
      <c r="Q78" s="9"/>
      <c r="R78" s="9"/>
      <c r="S78" s="9"/>
      <c r="T78" s="9"/>
      <c r="U78" s="9"/>
      <c r="V78" s="9"/>
      <c r="W78" s="9"/>
      <c r="X78" s="9"/>
      <c r="Y78" s="9"/>
      <c r="Z78" s="9"/>
      <c r="AA78" s="9"/>
      <c r="AB78" s="9"/>
      <c r="AC78" s="11"/>
      <c r="AD78" s="11"/>
      <c r="AE78" s="17"/>
      <c r="AF78" s="17"/>
      <c r="AG78" s="14"/>
      <c r="AH78" s="17"/>
      <c r="AI78" s="17"/>
      <c r="AJ78" s="17"/>
      <c r="AK78" s="14"/>
      <c r="AL78" s="17"/>
      <c r="AM78" s="17"/>
      <c r="AN78" s="17"/>
      <c r="AO78" s="13"/>
      <c r="AP78" s="17"/>
      <c r="AQ78" s="17"/>
      <c r="AR78" s="17"/>
      <c r="AS78" s="13"/>
      <c r="AT78" s="17"/>
      <c r="AU78" s="17"/>
      <c r="AV78" s="17"/>
      <c r="AW78" s="13"/>
      <c r="AX78" s="115"/>
      <c r="AY78" s="116"/>
      <c r="AZ78" s="13"/>
      <c r="BA78" s="13"/>
      <c r="BB78" s="9"/>
      <c r="BC78" s="9"/>
      <c r="BD78" s="9"/>
      <c r="BE78" s="9"/>
      <c r="BF78" s="9"/>
      <c r="BG78" s="9"/>
      <c r="BH78" s="9"/>
      <c r="BI78" s="9"/>
      <c r="BJ78" s="9"/>
    </row>
    <row r="79" spans="1:62" ht="12">
      <c r="A79"/>
      <c r="B79" s="79"/>
      <c r="C79" s="197"/>
      <c r="D79" s="198"/>
      <c r="E79" s="9"/>
      <c r="F79" s="13"/>
      <c r="G79" s="9"/>
      <c r="H79" s="235"/>
      <c r="I79" s="11"/>
      <c r="J79" s="11"/>
      <c r="K79" s="11"/>
      <c r="L79" s="11"/>
      <c r="M79" s="9"/>
      <c r="N79" s="9"/>
      <c r="O79" s="9"/>
      <c r="P79" s="9"/>
      <c r="Q79" s="9"/>
      <c r="R79" s="9"/>
      <c r="S79" s="9"/>
      <c r="T79" s="9"/>
      <c r="U79" s="9"/>
      <c r="V79" s="9"/>
      <c r="W79" s="9"/>
      <c r="X79" s="9"/>
      <c r="Y79" s="9"/>
      <c r="Z79" s="9"/>
      <c r="AA79" s="9"/>
      <c r="AB79" s="9"/>
      <c r="AC79" s="11"/>
      <c r="AD79" s="11"/>
      <c r="AE79" s="17"/>
      <c r="AF79" s="17"/>
      <c r="AG79" s="14"/>
      <c r="AH79" s="17"/>
      <c r="AI79" s="17"/>
      <c r="AJ79" s="17"/>
      <c r="AK79" s="14"/>
      <c r="AL79" s="17"/>
      <c r="AM79" s="17"/>
      <c r="AN79" s="17"/>
      <c r="AO79" s="13"/>
      <c r="AP79" s="17"/>
      <c r="AQ79" s="17"/>
      <c r="AR79" s="17"/>
      <c r="AS79" s="13"/>
      <c r="AT79" s="17"/>
      <c r="AU79" s="17"/>
      <c r="AV79" s="17"/>
      <c r="AW79" s="13"/>
      <c r="AX79" s="115"/>
      <c r="AY79" s="116"/>
      <c r="AZ79" s="13"/>
      <c r="BA79" s="13"/>
      <c r="BB79" s="9"/>
      <c r="BC79" s="9"/>
      <c r="BD79" s="9"/>
      <c r="BE79" s="9"/>
      <c r="BF79" s="9"/>
      <c r="BG79" s="9"/>
      <c r="BH79" s="9"/>
      <c r="BI79" s="9"/>
      <c r="BJ79" s="9"/>
    </row>
    <row r="80" spans="1:62" ht="12">
      <c r="A80"/>
      <c r="B80" s="79"/>
      <c r="C80" s="197"/>
      <c r="D80" s="198"/>
      <c r="E80" s="9"/>
      <c r="F80" s="13"/>
      <c r="G80" s="9"/>
      <c r="H80" s="235"/>
      <c r="I80" s="11"/>
      <c r="J80" s="11"/>
      <c r="K80" s="11"/>
      <c r="L80" s="11"/>
      <c r="M80" s="9"/>
      <c r="N80" s="9"/>
      <c r="O80" s="9"/>
      <c r="P80" s="9"/>
      <c r="Q80" s="9"/>
      <c r="R80" s="9"/>
      <c r="S80" s="9"/>
      <c r="T80" s="9"/>
      <c r="U80" s="9"/>
      <c r="V80" s="9"/>
      <c r="W80" s="9"/>
      <c r="X80" s="9"/>
      <c r="Y80" s="9"/>
      <c r="Z80" s="9"/>
      <c r="AA80" s="9"/>
      <c r="AB80" s="9"/>
      <c r="AC80" s="11"/>
      <c r="AD80" s="11"/>
      <c r="AE80" s="17"/>
      <c r="AF80" s="17"/>
      <c r="AG80" s="14"/>
      <c r="AH80" s="17"/>
      <c r="AI80" s="17"/>
      <c r="AJ80" s="17"/>
      <c r="AK80" s="14"/>
      <c r="AL80" s="17"/>
      <c r="AM80" s="17"/>
      <c r="AN80" s="17"/>
      <c r="AO80" s="13"/>
      <c r="AP80" s="17"/>
      <c r="AQ80" s="17"/>
      <c r="AR80" s="17"/>
      <c r="AS80" s="13"/>
      <c r="AT80" s="17"/>
      <c r="AU80" s="17"/>
      <c r="AV80" s="17"/>
      <c r="AW80" s="13"/>
      <c r="AX80" s="115"/>
      <c r="AY80" s="116"/>
      <c r="AZ80" s="13"/>
      <c r="BA80" s="13"/>
      <c r="BB80" s="9"/>
      <c r="BC80" s="9"/>
      <c r="BD80" s="9"/>
      <c r="BE80" s="9"/>
      <c r="BF80" s="9"/>
      <c r="BG80" s="9"/>
      <c r="BH80" s="9"/>
      <c r="BI80" s="9"/>
      <c r="BJ80" s="9"/>
    </row>
    <row r="81" spans="1:62" ht="12">
      <c r="A81"/>
      <c r="B81" s="79"/>
      <c r="C81" s="197"/>
      <c r="D81" s="198"/>
      <c r="E81" s="9"/>
      <c r="F81" s="13"/>
      <c r="G81" s="9"/>
      <c r="H81" s="235"/>
      <c r="I81" s="11"/>
      <c r="J81" s="11"/>
      <c r="K81" s="11"/>
      <c r="L81" s="11"/>
      <c r="M81" s="9"/>
      <c r="N81" s="9"/>
      <c r="O81" s="9"/>
      <c r="P81" s="9"/>
      <c r="Q81" s="9"/>
      <c r="R81" s="9"/>
      <c r="S81" s="9"/>
      <c r="T81" s="9"/>
      <c r="U81" s="9"/>
      <c r="V81" s="9"/>
      <c r="W81" s="9"/>
      <c r="X81" s="9"/>
      <c r="Y81" s="9"/>
      <c r="Z81" s="9"/>
      <c r="AA81" s="9"/>
      <c r="AB81" s="9"/>
      <c r="AC81" s="11"/>
      <c r="AD81" s="11"/>
      <c r="AE81" s="17"/>
      <c r="AF81" s="17"/>
      <c r="AG81" s="14"/>
      <c r="AH81" s="17"/>
      <c r="AI81" s="17"/>
      <c r="AJ81" s="17"/>
      <c r="AK81" s="14"/>
      <c r="AL81" s="17"/>
      <c r="AM81" s="17"/>
      <c r="AN81" s="17"/>
      <c r="AO81" s="13"/>
      <c r="AP81" s="17"/>
      <c r="AQ81" s="17"/>
      <c r="AR81" s="17"/>
      <c r="AS81" s="13"/>
      <c r="AT81" s="17"/>
      <c r="AU81" s="17"/>
      <c r="AV81" s="17"/>
      <c r="AW81" s="13"/>
      <c r="AX81" s="115"/>
      <c r="AY81" s="116"/>
      <c r="AZ81" s="13"/>
      <c r="BA81" s="13"/>
      <c r="BB81" s="9"/>
      <c r="BC81" s="9"/>
      <c r="BD81" s="9"/>
      <c r="BE81" s="9"/>
      <c r="BF81" s="9"/>
      <c r="BG81" s="9"/>
      <c r="BH81" s="9"/>
      <c r="BI81" s="9"/>
      <c r="BJ81" s="9"/>
    </row>
    <row r="82" spans="1:62" ht="12">
      <c r="A82"/>
      <c r="B82" s="79"/>
      <c r="C82" s="197"/>
      <c r="D82" s="198"/>
      <c r="E82" s="9"/>
      <c r="F82" s="13"/>
      <c r="G82" s="9"/>
      <c r="H82" s="235"/>
      <c r="I82" s="11"/>
      <c r="J82" s="11"/>
      <c r="K82" s="11"/>
      <c r="L82" s="11"/>
      <c r="M82" s="9"/>
      <c r="N82" s="9"/>
      <c r="O82" s="9"/>
      <c r="P82" s="9"/>
      <c r="Q82" s="9"/>
      <c r="R82" s="9"/>
      <c r="S82" s="9"/>
      <c r="T82" s="9"/>
      <c r="U82" s="9"/>
      <c r="V82" s="9"/>
      <c r="W82" s="9"/>
      <c r="X82" s="9"/>
      <c r="Y82" s="9"/>
      <c r="Z82" s="9"/>
      <c r="AA82" s="9"/>
      <c r="AB82" s="9"/>
      <c r="AC82" s="11"/>
      <c r="AD82" s="11"/>
      <c r="AE82" s="17"/>
      <c r="AF82" s="17"/>
      <c r="AG82" s="14"/>
      <c r="AH82" s="17"/>
      <c r="AI82" s="17"/>
      <c r="AJ82" s="17"/>
      <c r="AK82" s="14"/>
      <c r="AL82" s="17"/>
      <c r="AM82" s="17"/>
      <c r="AN82" s="17"/>
      <c r="AO82" s="13"/>
      <c r="AP82" s="17"/>
      <c r="AQ82" s="17"/>
      <c r="AR82" s="17"/>
      <c r="AS82" s="13"/>
      <c r="AT82" s="17"/>
      <c r="AU82" s="17"/>
      <c r="AV82" s="17"/>
      <c r="AW82" s="13"/>
      <c r="AX82" s="115"/>
      <c r="AY82" s="116"/>
      <c r="AZ82" s="13"/>
      <c r="BA82" s="13"/>
      <c r="BB82" s="9"/>
      <c r="BC82" s="9"/>
      <c r="BD82" s="9"/>
      <c r="BE82" s="9"/>
      <c r="BF82" s="9"/>
      <c r="BG82" s="9"/>
      <c r="BH82" s="9"/>
      <c r="BI82" s="9"/>
      <c r="BJ82" s="9"/>
    </row>
    <row r="83" spans="1:62" ht="12">
      <c r="A83"/>
      <c r="B83" s="79"/>
      <c r="C83" s="197"/>
      <c r="D83" s="198"/>
      <c r="E83" s="9"/>
      <c r="F83" s="13"/>
      <c r="G83" s="9"/>
      <c r="H83" s="235"/>
      <c r="I83" s="11"/>
      <c r="J83" s="11"/>
      <c r="K83" s="11"/>
      <c r="L83" s="11"/>
      <c r="M83" s="9"/>
      <c r="N83" s="9"/>
      <c r="O83" s="9"/>
      <c r="P83" s="9"/>
      <c r="Q83" s="9"/>
      <c r="R83" s="9"/>
      <c r="S83" s="9"/>
      <c r="T83" s="9"/>
      <c r="U83" s="9"/>
      <c r="V83" s="9"/>
      <c r="W83" s="9"/>
      <c r="X83" s="9"/>
      <c r="Y83" s="9"/>
      <c r="Z83" s="9"/>
      <c r="AA83" s="9"/>
      <c r="AB83" s="9"/>
      <c r="AC83" s="11"/>
      <c r="AD83" s="11"/>
      <c r="AE83" s="17"/>
      <c r="AF83" s="17"/>
      <c r="AG83" s="14"/>
      <c r="AH83" s="17"/>
      <c r="AI83" s="17"/>
      <c r="AJ83" s="17"/>
      <c r="AK83" s="14"/>
      <c r="AL83" s="17"/>
      <c r="AM83" s="17"/>
      <c r="AN83" s="17"/>
      <c r="AO83" s="13"/>
      <c r="AP83" s="17"/>
      <c r="AQ83" s="17"/>
      <c r="AR83" s="17"/>
      <c r="AS83" s="13"/>
      <c r="AT83" s="17"/>
      <c r="AU83" s="17"/>
      <c r="AV83" s="17"/>
      <c r="AW83" s="13"/>
      <c r="AX83" s="115"/>
      <c r="AY83" s="116"/>
      <c r="AZ83" s="13"/>
      <c r="BA83" s="13"/>
      <c r="BB83" s="9"/>
      <c r="BC83" s="9"/>
      <c r="BD83" s="9"/>
      <c r="BE83" s="9"/>
      <c r="BF83" s="9"/>
      <c r="BG83" s="9"/>
      <c r="BH83" s="9"/>
      <c r="BI83" s="9"/>
      <c r="BJ83" s="9"/>
    </row>
    <row r="84" spans="1:62" ht="12">
      <c r="A84"/>
      <c r="B84" s="79"/>
      <c r="C84" s="197"/>
      <c r="D84" s="198"/>
      <c r="E84" s="9"/>
      <c r="F84" s="13"/>
      <c r="G84" s="9"/>
      <c r="H84" s="235"/>
      <c r="I84" s="11"/>
      <c r="J84" s="11"/>
      <c r="K84" s="11"/>
      <c r="L84" s="11"/>
      <c r="M84" s="9"/>
      <c r="N84" s="9"/>
      <c r="O84" s="9"/>
      <c r="P84" s="9"/>
      <c r="Q84" s="9"/>
      <c r="R84" s="9"/>
      <c r="S84" s="9"/>
      <c r="T84" s="9"/>
      <c r="U84" s="9"/>
      <c r="V84" s="9"/>
      <c r="W84" s="9"/>
      <c r="X84" s="9"/>
      <c r="Y84" s="9"/>
      <c r="Z84" s="9"/>
      <c r="AA84" s="9"/>
      <c r="AB84" s="9"/>
      <c r="AC84" s="11"/>
      <c r="AD84" s="11"/>
      <c r="AE84" s="17"/>
      <c r="AF84" s="17"/>
      <c r="AG84" s="14"/>
      <c r="AH84" s="17"/>
      <c r="AI84" s="17"/>
      <c r="AJ84" s="17"/>
      <c r="AK84" s="14"/>
      <c r="AL84" s="17"/>
      <c r="AM84" s="17"/>
      <c r="AN84" s="17"/>
      <c r="AO84" s="13"/>
      <c r="AP84" s="17"/>
      <c r="AQ84" s="17"/>
      <c r="AR84" s="17"/>
      <c r="AS84" s="13"/>
      <c r="AT84" s="17"/>
      <c r="AU84" s="17"/>
      <c r="AV84" s="17"/>
      <c r="AW84" s="13"/>
      <c r="AX84" s="115"/>
      <c r="AY84" s="116"/>
      <c r="AZ84" s="13"/>
      <c r="BA84" s="13"/>
      <c r="BB84" s="9"/>
      <c r="BC84" s="9"/>
      <c r="BD84" s="9"/>
      <c r="BE84" s="9"/>
      <c r="BF84" s="9"/>
      <c r="BG84" s="9"/>
      <c r="BH84" s="9"/>
      <c r="BI84" s="9"/>
      <c r="BJ84" s="9"/>
    </row>
    <row r="85" spans="1:62" ht="12">
      <c r="A85"/>
      <c r="B85" s="79"/>
      <c r="C85" s="197"/>
      <c r="D85" s="198"/>
      <c r="E85" s="9"/>
      <c r="F85" s="13"/>
      <c r="G85" s="9"/>
      <c r="H85" s="235"/>
      <c r="I85" s="11"/>
      <c r="J85" s="11"/>
      <c r="K85" s="11"/>
      <c r="L85" s="11"/>
      <c r="M85" s="9"/>
      <c r="N85" s="9"/>
      <c r="O85" s="9"/>
      <c r="P85" s="9"/>
      <c r="Q85" s="9"/>
      <c r="R85" s="9"/>
      <c r="S85" s="9"/>
      <c r="T85" s="9"/>
      <c r="U85" s="9"/>
      <c r="V85" s="9"/>
      <c r="W85" s="9"/>
      <c r="X85" s="9"/>
      <c r="Y85" s="9"/>
      <c r="Z85" s="9"/>
      <c r="AA85" s="9"/>
      <c r="AB85" s="9"/>
      <c r="AC85" s="11"/>
      <c r="AD85" s="11"/>
      <c r="AE85" s="17"/>
      <c r="AF85" s="17"/>
      <c r="AG85" s="14"/>
      <c r="AH85" s="17"/>
      <c r="AI85" s="17"/>
      <c r="AJ85" s="17"/>
      <c r="AK85" s="14"/>
      <c r="AL85" s="17"/>
      <c r="AM85" s="17"/>
      <c r="AN85" s="17"/>
      <c r="AO85" s="13"/>
      <c r="AP85" s="17"/>
      <c r="AQ85" s="17"/>
      <c r="AR85" s="17"/>
      <c r="AS85" s="13"/>
      <c r="AT85" s="17"/>
      <c r="AU85" s="17"/>
      <c r="AV85" s="17"/>
      <c r="AW85" s="13"/>
      <c r="AX85" s="115"/>
      <c r="AY85" s="116"/>
      <c r="AZ85" s="13"/>
      <c r="BA85" s="13"/>
      <c r="BB85" s="9"/>
      <c r="BC85" s="9"/>
      <c r="BD85" s="9"/>
      <c r="BE85" s="9"/>
      <c r="BF85" s="9"/>
      <c r="BG85" s="9"/>
      <c r="BH85" s="9"/>
      <c r="BI85" s="9"/>
      <c r="BJ85" s="9"/>
    </row>
    <row r="86" spans="1:62" ht="12">
      <c r="A86"/>
      <c r="B86" s="79"/>
      <c r="C86" s="197"/>
      <c r="D86" s="198"/>
      <c r="E86" s="9"/>
      <c r="F86" s="13"/>
      <c r="G86" s="9"/>
      <c r="H86" s="235"/>
      <c r="I86" s="11"/>
      <c r="J86" s="11"/>
      <c r="K86" s="11"/>
      <c r="L86" s="11"/>
      <c r="M86" s="9"/>
      <c r="N86" s="9"/>
      <c r="O86" s="9"/>
      <c r="P86" s="9"/>
      <c r="Q86" s="9"/>
      <c r="R86" s="9"/>
      <c r="S86" s="9"/>
      <c r="T86" s="9"/>
      <c r="U86" s="9"/>
      <c r="V86" s="9"/>
      <c r="W86" s="9"/>
      <c r="X86" s="9"/>
      <c r="Y86" s="9"/>
      <c r="Z86" s="9"/>
      <c r="AA86" s="9"/>
      <c r="AB86" s="9"/>
      <c r="AC86" s="11"/>
      <c r="AD86" s="11"/>
      <c r="AE86" s="17"/>
      <c r="AF86" s="17"/>
      <c r="AG86" s="14"/>
      <c r="AH86" s="17"/>
      <c r="AI86" s="17"/>
      <c r="AJ86" s="17"/>
      <c r="AK86" s="14"/>
      <c r="AL86" s="17"/>
      <c r="AM86" s="17"/>
      <c r="AN86" s="17"/>
      <c r="AO86" s="13"/>
      <c r="AP86" s="17"/>
      <c r="AQ86" s="17"/>
      <c r="AR86" s="17"/>
      <c r="AS86" s="13"/>
      <c r="AT86" s="17"/>
      <c r="AU86" s="17"/>
      <c r="AV86" s="17"/>
      <c r="AW86" s="13"/>
      <c r="AX86" s="115"/>
      <c r="AY86" s="116"/>
      <c r="AZ86" s="13"/>
      <c r="BA86" s="13"/>
      <c r="BB86" s="9"/>
      <c r="BC86" s="9"/>
      <c r="BD86" s="9"/>
      <c r="BE86" s="9"/>
      <c r="BF86" s="9"/>
      <c r="BG86" s="9"/>
      <c r="BH86" s="9"/>
      <c r="BI86" s="9"/>
      <c r="BJ86" s="9"/>
    </row>
    <row r="87" spans="1:62" ht="12">
      <c r="A87"/>
      <c r="B87" s="79"/>
      <c r="C87" s="197"/>
      <c r="D87" s="198"/>
      <c r="E87" s="9"/>
      <c r="F87" s="13"/>
      <c r="G87" s="9"/>
      <c r="H87" s="235"/>
      <c r="I87" s="11"/>
      <c r="J87" s="11"/>
      <c r="K87" s="11"/>
      <c r="L87" s="11"/>
      <c r="M87" s="9"/>
      <c r="N87" s="9"/>
      <c r="O87" s="9"/>
      <c r="P87" s="9"/>
      <c r="Q87" s="9"/>
      <c r="R87" s="9"/>
      <c r="S87" s="9"/>
      <c r="T87" s="9"/>
      <c r="U87" s="9"/>
      <c r="V87" s="9"/>
      <c r="W87" s="9"/>
      <c r="X87" s="9"/>
      <c r="Y87" s="9"/>
      <c r="Z87" s="9"/>
      <c r="AA87" s="9"/>
      <c r="AB87" s="9"/>
      <c r="AC87" s="11"/>
      <c r="AD87" s="11"/>
      <c r="AE87" s="17"/>
      <c r="AF87" s="17"/>
      <c r="AG87" s="14"/>
      <c r="AH87" s="17"/>
      <c r="AI87" s="17"/>
      <c r="AJ87" s="17"/>
      <c r="AK87" s="14"/>
      <c r="AL87" s="17"/>
      <c r="AM87" s="17"/>
      <c r="AN87" s="17"/>
      <c r="AO87" s="13"/>
      <c r="AP87" s="17"/>
      <c r="AQ87" s="17"/>
      <c r="AR87" s="17"/>
      <c r="AS87" s="13"/>
      <c r="AT87" s="17"/>
      <c r="AU87" s="17"/>
      <c r="AV87" s="17"/>
      <c r="AW87" s="13"/>
      <c r="AX87" s="115"/>
      <c r="AY87" s="116"/>
      <c r="AZ87" s="13"/>
      <c r="BA87" s="13"/>
      <c r="BB87" s="9"/>
      <c r="BC87" s="9"/>
      <c r="BD87" s="9"/>
      <c r="BE87" s="9"/>
      <c r="BF87" s="9"/>
      <c r="BG87" s="9"/>
      <c r="BH87" s="9"/>
      <c r="BI87" s="9"/>
      <c r="BJ87" s="9"/>
    </row>
    <row r="88" spans="1:62" ht="12">
      <c r="A88"/>
      <c r="B88" s="79"/>
      <c r="C88" s="197"/>
      <c r="D88" s="198"/>
      <c r="E88" s="9"/>
      <c r="F88" s="13"/>
      <c r="G88" s="9"/>
      <c r="H88" s="235"/>
      <c r="I88" s="11"/>
      <c r="J88" s="11"/>
      <c r="K88" s="11"/>
      <c r="L88" s="11"/>
      <c r="M88" s="9"/>
      <c r="N88" s="9"/>
      <c r="O88" s="9"/>
      <c r="P88" s="9"/>
      <c r="Q88" s="9"/>
      <c r="R88" s="9"/>
      <c r="S88" s="9"/>
      <c r="T88" s="9"/>
      <c r="U88" s="9"/>
      <c r="V88" s="9"/>
      <c r="W88" s="9"/>
      <c r="X88" s="9"/>
      <c r="Y88" s="9"/>
      <c r="Z88" s="9"/>
      <c r="AA88" s="9"/>
      <c r="AB88" s="9"/>
      <c r="AC88" s="11"/>
      <c r="AD88" s="11"/>
      <c r="AE88" s="17"/>
      <c r="AF88" s="17"/>
      <c r="AG88" s="14"/>
      <c r="AH88" s="17"/>
      <c r="AI88" s="17"/>
      <c r="AJ88" s="17"/>
      <c r="AK88" s="14"/>
      <c r="AL88" s="17"/>
      <c r="AM88" s="17"/>
      <c r="AN88" s="17"/>
      <c r="AO88" s="13"/>
      <c r="AP88" s="17"/>
      <c r="AQ88" s="17"/>
      <c r="AR88" s="17"/>
      <c r="AS88" s="13"/>
      <c r="AT88" s="17"/>
      <c r="AU88" s="17"/>
      <c r="AV88" s="17"/>
      <c r="AW88" s="13"/>
      <c r="AX88" s="115"/>
      <c r="AY88" s="116"/>
      <c r="AZ88" s="13"/>
      <c r="BA88" s="13"/>
      <c r="BB88" s="9"/>
      <c r="BC88" s="9"/>
      <c r="BD88" s="9"/>
      <c r="BE88" s="9"/>
      <c r="BF88" s="9"/>
      <c r="BG88" s="9"/>
      <c r="BH88" s="9"/>
      <c r="BI88" s="9"/>
      <c r="BJ88" s="9"/>
    </row>
    <row r="89" spans="1:62" ht="12">
      <c r="A89"/>
      <c r="B89" s="79"/>
      <c r="C89" s="197"/>
      <c r="D89" s="198"/>
      <c r="E89" s="9"/>
      <c r="F89" s="13"/>
      <c r="G89" s="9"/>
      <c r="H89" s="235"/>
      <c r="I89" s="11"/>
      <c r="J89" s="11"/>
      <c r="K89" s="11"/>
      <c r="L89" s="11"/>
      <c r="M89" s="9"/>
      <c r="N89" s="9"/>
      <c r="O89" s="9"/>
      <c r="P89" s="9"/>
      <c r="Q89" s="9"/>
      <c r="R89" s="9"/>
      <c r="S89" s="9"/>
      <c r="T89" s="9"/>
      <c r="U89" s="9"/>
      <c r="V89" s="9"/>
      <c r="W89" s="9"/>
      <c r="X89" s="9"/>
      <c r="Y89" s="9"/>
      <c r="Z89" s="9"/>
      <c r="AA89" s="9"/>
      <c r="AB89" s="9"/>
      <c r="AC89" s="11"/>
      <c r="AD89" s="11"/>
      <c r="AE89" s="17"/>
      <c r="AF89" s="17"/>
      <c r="AG89" s="14"/>
      <c r="AH89" s="17"/>
      <c r="AI89" s="17"/>
      <c r="AJ89" s="17"/>
      <c r="AK89" s="14"/>
      <c r="AL89" s="17"/>
      <c r="AM89" s="17"/>
      <c r="AN89" s="17"/>
      <c r="AO89" s="13"/>
      <c r="AP89" s="17"/>
      <c r="AQ89" s="17"/>
      <c r="AR89" s="17"/>
      <c r="AS89" s="13"/>
      <c r="AT89" s="17"/>
      <c r="AU89" s="17"/>
      <c r="AV89" s="17"/>
      <c r="AW89" s="13"/>
      <c r="AX89" s="115"/>
      <c r="AY89" s="116"/>
      <c r="AZ89" s="13"/>
      <c r="BA89" s="13"/>
      <c r="BB89" s="9"/>
      <c r="BC89" s="9"/>
      <c r="BD89" s="9"/>
      <c r="BE89" s="9"/>
      <c r="BF89" s="9"/>
      <c r="BG89" s="9"/>
      <c r="BH89" s="9"/>
      <c r="BI89" s="9"/>
      <c r="BJ89" s="9"/>
    </row>
    <row r="90" spans="1:62" ht="12">
      <c r="A90"/>
      <c r="B90" s="79"/>
      <c r="C90" s="197"/>
      <c r="D90" s="198"/>
      <c r="E90" s="9"/>
      <c r="F90" s="13"/>
      <c r="G90" s="9"/>
      <c r="H90" s="235"/>
      <c r="I90" s="11"/>
      <c r="J90" s="11"/>
      <c r="K90" s="11"/>
      <c r="L90" s="11"/>
      <c r="M90" s="9"/>
      <c r="N90" s="9"/>
      <c r="O90" s="9"/>
      <c r="P90" s="9"/>
      <c r="Q90" s="9"/>
      <c r="R90" s="9"/>
      <c r="S90" s="9"/>
      <c r="T90" s="9"/>
      <c r="U90" s="9"/>
      <c r="V90" s="9"/>
      <c r="W90" s="9"/>
      <c r="X90" s="9"/>
      <c r="Y90" s="9"/>
      <c r="Z90" s="9"/>
      <c r="AA90" s="9"/>
      <c r="AB90" s="9"/>
      <c r="AC90" s="11"/>
      <c r="AD90" s="11"/>
      <c r="AE90" s="17"/>
      <c r="AF90" s="17"/>
      <c r="AG90" s="14"/>
      <c r="AH90" s="17"/>
      <c r="AI90" s="17"/>
      <c r="AJ90" s="17"/>
      <c r="AK90" s="14"/>
      <c r="AL90" s="17"/>
      <c r="AM90" s="17"/>
      <c r="AN90" s="17"/>
      <c r="AO90" s="13"/>
      <c r="AP90" s="17"/>
      <c r="AQ90" s="17"/>
      <c r="AR90" s="17"/>
      <c r="AS90" s="13"/>
      <c r="AT90" s="17"/>
      <c r="AU90" s="17"/>
      <c r="AV90" s="17"/>
      <c r="AW90" s="13"/>
      <c r="AX90" s="115"/>
      <c r="AY90" s="116"/>
      <c r="AZ90" s="13"/>
      <c r="BA90" s="13"/>
      <c r="BB90" s="9"/>
      <c r="BC90" s="9"/>
      <c r="BD90" s="9"/>
      <c r="BE90" s="9"/>
      <c r="BF90" s="9"/>
      <c r="BG90" s="9"/>
      <c r="BH90" s="9"/>
      <c r="BI90" s="9"/>
      <c r="BJ90" s="9"/>
    </row>
    <row r="91" spans="1:62" ht="12">
      <c r="A91"/>
      <c r="B91" s="79"/>
      <c r="C91" s="197"/>
      <c r="D91" s="198"/>
      <c r="E91" s="9"/>
      <c r="F91" s="13"/>
      <c r="G91" s="9"/>
      <c r="H91" s="235"/>
      <c r="I91" s="11"/>
      <c r="J91" s="11"/>
      <c r="K91" s="11"/>
      <c r="L91" s="11"/>
      <c r="M91" s="9"/>
      <c r="N91" s="9"/>
      <c r="O91" s="9"/>
      <c r="P91" s="9"/>
      <c r="Q91" s="9"/>
      <c r="R91" s="9"/>
      <c r="S91" s="9"/>
      <c r="T91" s="9"/>
      <c r="U91" s="9"/>
      <c r="V91" s="9"/>
      <c r="W91" s="9"/>
      <c r="X91" s="9"/>
      <c r="Y91" s="9"/>
      <c r="Z91" s="9"/>
      <c r="AA91" s="9"/>
      <c r="AB91" s="9"/>
      <c r="AC91" s="11"/>
      <c r="AD91" s="11"/>
      <c r="AE91" s="17"/>
      <c r="AF91" s="17"/>
      <c r="AG91" s="14"/>
      <c r="AH91" s="17"/>
      <c r="AI91" s="17"/>
      <c r="AJ91" s="17"/>
      <c r="AK91" s="14"/>
      <c r="AL91" s="17"/>
      <c r="AM91" s="17"/>
      <c r="AN91" s="17"/>
      <c r="AO91" s="13"/>
      <c r="AP91" s="17"/>
      <c r="AQ91" s="17"/>
      <c r="AR91" s="17"/>
      <c r="AS91" s="13"/>
      <c r="AT91" s="17"/>
      <c r="AU91" s="17"/>
      <c r="AV91" s="17"/>
      <c r="AW91" s="13"/>
      <c r="AX91" s="115"/>
      <c r="AY91" s="116"/>
      <c r="AZ91" s="13"/>
      <c r="BA91" s="13"/>
      <c r="BB91" s="9"/>
      <c r="BC91" s="9"/>
      <c r="BD91" s="9"/>
      <c r="BE91" s="9"/>
      <c r="BF91" s="9"/>
      <c r="BG91" s="9"/>
      <c r="BH91" s="9"/>
      <c r="BI91" s="9"/>
      <c r="BJ91" s="9"/>
    </row>
    <row r="92" spans="1:62" ht="12">
      <c r="A92"/>
      <c r="B92" s="79"/>
      <c r="C92" s="197"/>
      <c r="D92" s="198"/>
      <c r="E92" s="9"/>
      <c r="F92" s="13"/>
      <c r="G92" s="9"/>
      <c r="H92" s="235"/>
      <c r="I92" s="11"/>
      <c r="J92" s="11"/>
      <c r="K92" s="11"/>
      <c r="L92" s="11"/>
      <c r="M92" s="9"/>
      <c r="N92" s="9"/>
      <c r="O92" s="9"/>
      <c r="P92" s="9"/>
      <c r="Q92" s="9"/>
      <c r="R92" s="9"/>
      <c r="S92" s="9"/>
      <c r="T92" s="9"/>
      <c r="U92" s="9"/>
      <c r="V92" s="9"/>
      <c r="W92" s="9"/>
      <c r="X92" s="9"/>
      <c r="Y92" s="9"/>
      <c r="Z92" s="9"/>
      <c r="AA92" s="9"/>
      <c r="AB92" s="9"/>
      <c r="AC92" s="11"/>
      <c r="AD92" s="11"/>
      <c r="AE92" s="17"/>
      <c r="AF92" s="17"/>
      <c r="AG92" s="14"/>
      <c r="AH92" s="17"/>
      <c r="AI92" s="17"/>
      <c r="AJ92" s="17"/>
      <c r="AK92" s="14"/>
      <c r="AL92" s="17"/>
      <c r="AM92" s="17"/>
      <c r="AN92" s="17"/>
      <c r="AO92" s="13"/>
      <c r="AP92" s="17"/>
      <c r="AQ92" s="17"/>
      <c r="AR92" s="17"/>
      <c r="AS92" s="13"/>
      <c r="AT92" s="17"/>
      <c r="AU92" s="17"/>
      <c r="AV92" s="17"/>
      <c r="AW92" s="13"/>
      <c r="AX92" s="115"/>
      <c r="AY92" s="116"/>
      <c r="AZ92" s="13"/>
      <c r="BA92" s="13"/>
      <c r="BB92" s="9"/>
      <c r="BC92" s="9"/>
      <c r="BD92" s="9"/>
      <c r="BE92" s="9"/>
      <c r="BF92" s="9"/>
      <c r="BG92" s="9"/>
      <c r="BH92" s="9"/>
      <c r="BI92" s="9"/>
      <c r="BJ92" s="9"/>
    </row>
    <row r="93" spans="1:62" ht="12">
      <c r="A93"/>
      <c r="B93" s="79"/>
      <c r="C93" s="197"/>
      <c r="D93" s="198"/>
      <c r="E93" s="9"/>
      <c r="F93" s="13"/>
      <c r="G93" s="9"/>
      <c r="H93" s="235"/>
      <c r="I93" s="11"/>
      <c r="J93" s="11"/>
      <c r="K93" s="11"/>
      <c r="L93" s="11"/>
      <c r="M93" s="9"/>
      <c r="N93" s="9"/>
      <c r="O93" s="9"/>
      <c r="P93" s="9"/>
      <c r="Q93" s="9"/>
      <c r="R93" s="9"/>
      <c r="S93" s="9"/>
      <c r="T93" s="9"/>
      <c r="U93" s="9"/>
      <c r="V93" s="9"/>
      <c r="W93" s="9"/>
      <c r="X93" s="9"/>
      <c r="Y93" s="9"/>
      <c r="Z93" s="9"/>
      <c r="AA93" s="9"/>
      <c r="AB93" s="9"/>
      <c r="AC93" s="11"/>
      <c r="AD93" s="11"/>
      <c r="AE93" s="17"/>
      <c r="AF93" s="17"/>
      <c r="AG93" s="14"/>
      <c r="AH93" s="17"/>
      <c r="AI93" s="17"/>
      <c r="AJ93" s="17"/>
      <c r="AK93" s="14"/>
      <c r="AL93" s="17"/>
      <c r="AM93" s="17"/>
      <c r="AN93" s="17"/>
      <c r="AO93" s="13"/>
      <c r="AP93" s="17"/>
      <c r="AQ93" s="17"/>
      <c r="AR93" s="17"/>
      <c r="AS93" s="13"/>
      <c r="AT93" s="17"/>
      <c r="AU93" s="17"/>
      <c r="AV93" s="17"/>
      <c r="AW93" s="13"/>
      <c r="AX93" s="115"/>
      <c r="AY93" s="116"/>
      <c r="AZ93" s="13"/>
      <c r="BA93" s="13"/>
      <c r="BB93" s="9"/>
      <c r="BC93" s="9"/>
      <c r="BD93" s="9"/>
      <c r="BE93" s="9"/>
      <c r="BF93" s="9"/>
      <c r="BG93" s="9"/>
      <c r="BH93" s="9"/>
      <c r="BI93" s="9"/>
      <c r="BJ93" s="9"/>
    </row>
    <row r="94" spans="1:62" ht="12">
      <c r="A94"/>
      <c r="B94" s="79"/>
      <c r="C94" s="197"/>
      <c r="D94" s="198"/>
      <c r="E94" s="9"/>
      <c r="F94" s="13"/>
      <c r="G94" s="9"/>
      <c r="H94" s="235"/>
      <c r="I94" s="11"/>
      <c r="J94" s="11"/>
      <c r="K94" s="11"/>
      <c r="L94" s="11"/>
      <c r="M94" s="9"/>
      <c r="N94" s="9"/>
      <c r="O94" s="9"/>
      <c r="P94" s="9"/>
      <c r="Q94" s="9"/>
      <c r="R94" s="9"/>
      <c r="S94" s="9"/>
      <c r="T94" s="9"/>
      <c r="U94" s="9"/>
      <c r="V94" s="9"/>
      <c r="W94" s="9"/>
      <c r="X94" s="9"/>
      <c r="Y94" s="9"/>
      <c r="Z94" s="9"/>
      <c r="AA94" s="9"/>
      <c r="AB94" s="9"/>
      <c r="AC94" s="11"/>
      <c r="AD94" s="11"/>
      <c r="AE94" s="17"/>
      <c r="AF94" s="17"/>
      <c r="AG94" s="14"/>
      <c r="AH94" s="17"/>
      <c r="AI94" s="17"/>
      <c r="AJ94" s="17"/>
      <c r="AK94" s="14"/>
      <c r="AL94" s="17"/>
      <c r="AM94" s="17"/>
      <c r="AN94" s="17"/>
      <c r="AO94" s="13"/>
      <c r="AP94" s="17"/>
      <c r="AQ94" s="17"/>
      <c r="AR94" s="17"/>
      <c r="AS94" s="13"/>
      <c r="AT94" s="17"/>
      <c r="AU94" s="17"/>
      <c r="AV94" s="17"/>
      <c r="AW94" s="13"/>
      <c r="AX94" s="115"/>
      <c r="AY94" s="116"/>
      <c r="AZ94" s="13"/>
      <c r="BA94" s="13"/>
      <c r="BB94" s="9"/>
      <c r="BC94" s="9"/>
      <c r="BD94" s="9"/>
      <c r="BE94" s="9"/>
      <c r="BF94" s="9"/>
      <c r="BG94" s="9"/>
      <c r="BH94" s="9"/>
      <c r="BI94" s="9"/>
      <c r="BJ94" s="9"/>
    </row>
    <row r="95" spans="1:62" ht="12">
      <c r="A95"/>
      <c r="B95" s="79"/>
      <c r="C95" s="197"/>
      <c r="D95" s="198"/>
      <c r="E95" s="9"/>
      <c r="F95" s="13"/>
      <c r="G95" s="9"/>
      <c r="H95" s="235"/>
      <c r="I95" s="11"/>
      <c r="J95" s="11"/>
      <c r="K95" s="11"/>
      <c r="L95" s="11"/>
      <c r="M95" s="9"/>
      <c r="N95" s="9"/>
      <c r="O95" s="9"/>
      <c r="P95" s="9"/>
      <c r="Q95" s="9"/>
      <c r="R95" s="9"/>
      <c r="S95" s="9"/>
      <c r="T95" s="9"/>
      <c r="U95" s="9"/>
      <c r="V95" s="9"/>
      <c r="W95" s="9"/>
      <c r="X95" s="9"/>
      <c r="Y95" s="9"/>
      <c r="Z95" s="9"/>
      <c r="AA95" s="9"/>
      <c r="AB95" s="9"/>
      <c r="AC95" s="11"/>
      <c r="AD95" s="11"/>
      <c r="AE95" s="17"/>
      <c r="AF95" s="17"/>
      <c r="AG95" s="14"/>
      <c r="AH95" s="17"/>
      <c r="AI95" s="17"/>
      <c r="AJ95" s="17"/>
      <c r="AK95" s="14"/>
      <c r="AL95" s="17"/>
      <c r="AM95" s="17"/>
      <c r="AN95" s="17"/>
      <c r="AO95" s="13"/>
      <c r="AP95" s="17"/>
      <c r="AQ95" s="17"/>
      <c r="AR95" s="17"/>
      <c r="AS95" s="13"/>
      <c r="AT95" s="17"/>
      <c r="AU95" s="17"/>
      <c r="AV95" s="17"/>
      <c r="AW95" s="13"/>
      <c r="AX95" s="115"/>
      <c r="AY95" s="116"/>
      <c r="AZ95" s="13"/>
      <c r="BA95" s="13"/>
      <c r="BB95" s="9"/>
      <c r="BC95" s="9"/>
      <c r="BD95" s="9"/>
      <c r="BE95" s="9"/>
      <c r="BF95" s="9"/>
      <c r="BG95" s="9"/>
      <c r="BH95" s="9"/>
      <c r="BI95" s="9"/>
      <c r="BJ95" s="9"/>
    </row>
    <row r="96" spans="1:62" ht="12">
      <c r="A96"/>
      <c r="B96" s="79"/>
      <c r="C96" s="197"/>
      <c r="D96" s="198"/>
      <c r="E96" s="9"/>
      <c r="F96" s="13"/>
      <c r="G96" s="9"/>
      <c r="H96" s="235"/>
      <c r="I96" s="11"/>
      <c r="J96" s="11"/>
      <c r="K96" s="11"/>
      <c r="L96" s="11"/>
      <c r="M96" s="9"/>
      <c r="N96" s="9"/>
      <c r="O96" s="9"/>
      <c r="P96" s="9"/>
      <c r="Q96" s="9"/>
      <c r="R96" s="9"/>
      <c r="S96" s="9"/>
      <c r="T96" s="9"/>
      <c r="U96" s="9"/>
      <c r="V96" s="9"/>
      <c r="W96" s="9"/>
      <c r="X96" s="9"/>
      <c r="Y96" s="9"/>
      <c r="Z96" s="9"/>
      <c r="AA96" s="9"/>
      <c r="AB96" s="9"/>
      <c r="AC96" s="11"/>
      <c r="AD96" s="11"/>
      <c r="AE96" s="17"/>
      <c r="AF96" s="17"/>
      <c r="AG96" s="14"/>
      <c r="AH96" s="17"/>
      <c r="AI96" s="17"/>
      <c r="AJ96" s="17"/>
      <c r="AK96" s="14"/>
      <c r="AL96" s="17"/>
      <c r="AM96" s="17"/>
      <c r="AN96" s="17"/>
      <c r="AO96" s="13"/>
      <c r="AP96" s="17"/>
      <c r="AQ96" s="17"/>
      <c r="AR96" s="17"/>
      <c r="AS96" s="13"/>
      <c r="AT96" s="17"/>
      <c r="AU96" s="17"/>
      <c r="AV96" s="17"/>
      <c r="AW96" s="13"/>
      <c r="AX96" s="115"/>
      <c r="AY96" s="116"/>
      <c r="AZ96" s="13"/>
      <c r="BA96" s="13"/>
      <c r="BB96" s="9"/>
      <c r="BC96" s="9"/>
      <c r="BD96" s="9"/>
      <c r="BE96" s="9"/>
      <c r="BF96" s="9"/>
      <c r="BG96" s="9"/>
      <c r="BH96" s="9"/>
      <c r="BI96" s="9"/>
      <c r="BJ96" s="9"/>
    </row>
    <row r="97" spans="1:62" ht="12">
      <c r="A97"/>
      <c r="B97" s="79"/>
      <c r="C97" s="197"/>
      <c r="D97" s="198"/>
      <c r="E97" s="9"/>
      <c r="F97" s="13"/>
      <c r="G97" s="9"/>
      <c r="H97" s="235"/>
      <c r="I97" s="11"/>
      <c r="J97" s="11"/>
      <c r="K97" s="11"/>
      <c r="L97" s="11"/>
      <c r="M97" s="9"/>
      <c r="N97" s="9"/>
      <c r="O97" s="9"/>
      <c r="P97" s="9"/>
      <c r="Q97" s="9"/>
      <c r="R97" s="9"/>
      <c r="S97" s="9"/>
      <c r="T97" s="9"/>
      <c r="U97" s="9"/>
      <c r="V97" s="9"/>
      <c r="W97" s="9"/>
      <c r="X97" s="9"/>
      <c r="Y97" s="9"/>
      <c r="Z97" s="9"/>
      <c r="AA97" s="9"/>
      <c r="AB97" s="9"/>
      <c r="AC97" s="11"/>
      <c r="AD97" s="11"/>
      <c r="AE97" s="17"/>
      <c r="AF97" s="17"/>
      <c r="AG97" s="14"/>
      <c r="AH97" s="17"/>
      <c r="AI97" s="17"/>
      <c r="AJ97" s="17"/>
      <c r="AK97" s="14"/>
      <c r="AL97" s="17"/>
      <c r="AM97" s="17"/>
      <c r="AN97" s="17"/>
      <c r="AO97" s="13"/>
      <c r="AP97" s="17"/>
      <c r="AQ97" s="17"/>
      <c r="AR97" s="17"/>
      <c r="AS97" s="13"/>
      <c r="AT97" s="17"/>
      <c r="AU97" s="17"/>
      <c r="AV97" s="17"/>
      <c r="AW97" s="13"/>
      <c r="AX97" s="115"/>
      <c r="AY97" s="116"/>
      <c r="AZ97" s="13"/>
      <c r="BA97" s="13"/>
      <c r="BB97" s="9"/>
      <c r="BC97" s="9"/>
      <c r="BD97" s="9"/>
      <c r="BE97" s="9"/>
      <c r="BF97" s="9"/>
      <c r="BG97" s="9"/>
      <c r="BH97" s="9"/>
      <c r="BI97" s="9"/>
      <c r="BJ97" s="9"/>
    </row>
    <row r="98" spans="1:62" ht="12">
      <c r="A98"/>
      <c r="B98" s="79"/>
      <c r="C98" s="197"/>
      <c r="D98" s="198"/>
      <c r="E98" s="9"/>
      <c r="F98" s="13"/>
      <c r="G98" s="9"/>
      <c r="H98" s="235"/>
      <c r="I98" s="11"/>
      <c r="J98" s="11"/>
      <c r="K98" s="11"/>
      <c r="L98" s="11"/>
      <c r="M98" s="9"/>
      <c r="N98" s="9"/>
      <c r="O98" s="9"/>
      <c r="P98" s="9"/>
      <c r="Q98" s="9"/>
      <c r="R98" s="9"/>
      <c r="S98" s="9"/>
      <c r="T98" s="9"/>
      <c r="U98" s="9"/>
      <c r="V98" s="9"/>
      <c r="W98" s="9"/>
      <c r="X98" s="9"/>
      <c r="Y98" s="9"/>
      <c r="Z98" s="9"/>
      <c r="AA98" s="9"/>
      <c r="AB98" s="9"/>
      <c r="AC98" s="11"/>
      <c r="AD98" s="11"/>
      <c r="AE98" s="17"/>
      <c r="AF98" s="17"/>
      <c r="AG98" s="14"/>
      <c r="AH98" s="17"/>
      <c r="AI98" s="17"/>
      <c r="AJ98" s="17"/>
      <c r="AK98" s="14"/>
      <c r="AL98" s="17"/>
      <c r="AM98" s="17"/>
      <c r="AN98" s="17"/>
      <c r="AO98" s="13"/>
      <c r="AP98" s="17"/>
      <c r="AQ98" s="17"/>
      <c r="AR98" s="17"/>
      <c r="AS98" s="13"/>
      <c r="AT98" s="17"/>
      <c r="AU98" s="17"/>
      <c r="AV98" s="17"/>
      <c r="AW98" s="13"/>
      <c r="AX98" s="115"/>
      <c r="AY98" s="116"/>
      <c r="AZ98" s="13"/>
      <c r="BA98" s="13"/>
      <c r="BB98" s="9"/>
      <c r="BC98" s="9"/>
      <c r="BD98" s="9"/>
      <c r="BE98" s="9"/>
      <c r="BF98" s="9"/>
      <c r="BG98" s="9"/>
      <c r="BH98" s="9"/>
      <c r="BI98" s="9"/>
      <c r="BJ98" s="9"/>
    </row>
    <row r="99" spans="1:62" ht="12">
      <c r="A99"/>
      <c r="B99" s="79"/>
      <c r="C99" s="197"/>
      <c r="D99" s="198"/>
      <c r="E99" s="9"/>
      <c r="F99" s="13"/>
      <c r="G99" s="9"/>
      <c r="H99" s="235"/>
      <c r="I99" s="11"/>
      <c r="J99" s="11"/>
      <c r="K99" s="11"/>
      <c r="L99" s="11"/>
      <c r="M99" s="9"/>
      <c r="N99" s="9"/>
      <c r="O99" s="9"/>
      <c r="P99" s="9"/>
      <c r="Q99" s="9"/>
      <c r="R99" s="9"/>
      <c r="S99" s="9"/>
      <c r="T99" s="9"/>
      <c r="U99" s="9"/>
      <c r="V99" s="9"/>
      <c r="W99" s="9"/>
      <c r="X99" s="9"/>
      <c r="Y99" s="9"/>
      <c r="Z99" s="9"/>
      <c r="AA99" s="9"/>
      <c r="AB99" s="9"/>
      <c r="AC99" s="11"/>
      <c r="AD99" s="11"/>
      <c r="AE99" s="17"/>
      <c r="AF99" s="17"/>
      <c r="AG99" s="14"/>
      <c r="AH99" s="17"/>
      <c r="AI99" s="17"/>
      <c r="AJ99" s="17"/>
      <c r="AK99" s="14"/>
      <c r="AL99" s="17"/>
      <c r="AM99" s="17"/>
      <c r="AN99" s="17"/>
      <c r="AO99" s="13"/>
      <c r="AP99" s="17"/>
      <c r="AQ99" s="17"/>
      <c r="AR99" s="17"/>
      <c r="AS99" s="13"/>
      <c r="AT99" s="17"/>
      <c r="AU99" s="17"/>
      <c r="AV99" s="17"/>
      <c r="AW99" s="13"/>
      <c r="AX99" s="115"/>
      <c r="AY99" s="116"/>
      <c r="AZ99" s="13"/>
      <c r="BA99" s="13"/>
      <c r="BB99" s="9"/>
      <c r="BC99" s="9"/>
      <c r="BD99" s="9"/>
      <c r="BE99" s="9"/>
      <c r="BF99" s="9"/>
      <c r="BG99" s="9"/>
      <c r="BH99" s="9"/>
      <c r="BI99" s="9"/>
      <c r="BJ99" s="9"/>
    </row>
    <row r="100" spans="1:62" ht="12">
      <c r="A100"/>
      <c r="B100" s="79"/>
      <c r="C100" s="197"/>
      <c r="D100" s="198"/>
      <c r="E100" s="9"/>
      <c r="F100" s="13"/>
      <c r="G100" s="9"/>
      <c r="H100" s="235"/>
      <c r="I100" s="11"/>
      <c r="J100" s="11"/>
      <c r="K100" s="11"/>
      <c r="L100" s="11"/>
      <c r="M100" s="9"/>
      <c r="N100" s="9"/>
      <c r="O100" s="9"/>
      <c r="P100" s="9"/>
      <c r="Q100" s="9"/>
      <c r="R100" s="9"/>
      <c r="S100" s="9"/>
      <c r="T100" s="9"/>
      <c r="U100" s="9"/>
      <c r="V100" s="9"/>
      <c r="W100" s="9"/>
      <c r="X100" s="9"/>
      <c r="Y100" s="9"/>
      <c r="Z100" s="9"/>
      <c r="AA100" s="9"/>
      <c r="AB100" s="9"/>
      <c r="AC100" s="11"/>
      <c r="AD100" s="11"/>
      <c r="AE100" s="17"/>
      <c r="AF100" s="17"/>
      <c r="AG100" s="14"/>
      <c r="AH100" s="17"/>
      <c r="AI100" s="17"/>
      <c r="AJ100" s="17"/>
      <c r="AK100" s="14"/>
      <c r="AL100" s="17"/>
      <c r="AM100" s="17"/>
      <c r="AN100" s="17"/>
      <c r="AO100" s="13"/>
      <c r="AP100" s="17"/>
      <c r="AQ100" s="17"/>
      <c r="AR100" s="17"/>
      <c r="AS100" s="13"/>
      <c r="AT100" s="17"/>
      <c r="AU100" s="17"/>
      <c r="AV100" s="17"/>
      <c r="AW100" s="13"/>
      <c r="AX100" s="115"/>
      <c r="AY100" s="116"/>
      <c r="AZ100" s="13"/>
      <c r="BA100" s="13"/>
      <c r="BB100" s="9"/>
      <c r="BC100" s="9"/>
      <c r="BD100" s="9"/>
      <c r="BE100" s="9"/>
      <c r="BF100" s="9"/>
      <c r="BG100" s="9"/>
      <c r="BH100" s="9"/>
      <c r="BI100" s="9"/>
      <c r="BJ100" s="9"/>
    </row>
    <row r="101" spans="1:62" ht="12">
      <c r="A101"/>
      <c r="B101" s="79"/>
      <c r="C101" s="197"/>
      <c r="D101" s="198"/>
      <c r="E101" s="9"/>
      <c r="F101" s="13"/>
      <c r="G101" s="9"/>
      <c r="H101" s="235"/>
      <c r="I101" s="11"/>
      <c r="J101" s="11"/>
      <c r="K101" s="11"/>
      <c r="L101" s="11"/>
      <c r="M101" s="9"/>
      <c r="N101" s="9"/>
      <c r="O101" s="9"/>
      <c r="P101" s="9"/>
      <c r="Q101" s="9"/>
      <c r="R101" s="9"/>
      <c r="S101" s="9"/>
      <c r="T101" s="9"/>
      <c r="U101" s="9"/>
      <c r="V101" s="9"/>
      <c r="W101" s="9"/>
      <c r="X101" s="9"/>
      <c r="Y101" s="9"/>
      <c r="Z101" s="9"/>
      <c r="AA101" s="9"/>
      <c r="AB101" s="9"/>
      <c r="AC101" s="11"/>
      <c r="AD101" s="11"/>
      <c r="AE101" s="17"/>
      <c r="AF101" s="17"/>
      <c r="AG101" s="14"/>
      <c r="AH101" s="17"/>
      <c r="AI101" s="17"/>
      <c r="AJ101" s="17"/>
      <c r="AK101" s="14"/>
      <c r="AL101" s="17"/>
      <c r="AM101" s="17"/>
      <c r="AN101" s="17"/>
      <c r="AO101" s="13"/>
      <c r="AP101" s="17"/>
      <c r="AQ101" s="17"/>
      <c r="AR101" s="17"/>
      <c r="AS101" s="13"/>
      <c r="AT101" s="17"/>
      <c r="AU101" s="17"/>
      <c r="AV101" s="17"/>
      <c r="AW101" s="13"/>
      <c r="AX101" s="115"/>
      <c r="AY101" s="116"/>
      <c r="AZ101" s="13"/>
      <c r="BA101" s="13"/>
      <c r="BB101" s="9"/>
      <c r="BC101" s="9"/>
      <c r="BD101" s="9"/>
      <c r="BE101" s="9"/>
      <c r="BF101" s="9"/>
      <c r="BG101" s="9"/>
      <c r="BH101" s="9"/>
      <c r="BI101" s="9"/>
      <c r="BJ101" s="9"/>
    </row>
    <row r="102" spans="1:62" ht="12">
      <c r="A102"/>
      <c r="B102" s="79"/>
      <c r="C102" s="197"/>
      <c r="D102" s="198"/>
      <c r="E102" s="9"/>
      <c r="F102" s="13"/>
      <c r="G102" s="9"/>
      <c r="H102" s="235"/>
      <c r="I102" s="11"/>
      <c r="J102" s="11"/>
      <c r="K102" s="11"/>
      <c r="L102" s="11"/>
      <c r="M102" s="9"/>
      <c r="N102" s="9"/>
      <c r="O102" s="9"/>
      <c r="P102" s="9"/>
      <c r="Q102" s="9"/>
      <c r="R102" s="9"/>
      <c r="S102" s="9"/>
      <c r="T102" s="9"/>
      <c r="U102" s="9"/>
      <c r="V102" s="9"/>
      <c r="W102" s="9"/>
      <c r="X102" s="9"/>
      <c r="Y102" s="9"/>
      <c r="Z102" s="9"/>
      <c r="AA102" s="9"/>
      <c r="AB102" s="9"/>
      <c r="AC102" s="11"/>
      <c r="AD102" s="11"/>
      <c r="AE102" s="17"/>
      <c r="AF102" s="17"/>
      <c r="AG102" s="14"/>
      <c r="AH102" s="17"/>
      <c r="AI102" s="17"/>
      <c r="AJ102" s="17"/>
      <c r="AK102" s="14"/>
      <c r="AL102" s="17"/>
      <c r="AM102" s="17"/>
      <c r="AN102" s="17"/>
      <c r="AO102" s="13"/>
      <c r="AP102" s="17"/>
      <c r="AQ102" s="17"/>
      <c r="AR102" s="17"/>
      <c r="AS102" s="13"/>
      <c r="AT102" s="17"/>
      <c r="AU102" s="17"/>
      <c r="AV102" s="17"/>
      <c r="AW102" s="13"/>
      <c r="AX102" s="115"/>
      <c r="AY102" s="116"/>
      <c r="AZ102" s="13"/>
      <c r="BA102" s="13"/>
      <c r="BB102" s="9"/>
      <c r="BC102" s="9"/>
      <c r="BD102" s="9"/>
      <c r="BE102" s="9"/>
      <c r="BF102" s="9"/>
      <c r="BG102" s="9"/>
      <c r="BH102" s="9"/>
      <c r="BI102" s="9"/>
      <c r="BJ102" s="9"/>
    </row>
    <row r="103" spans="1:62" ht="12">
      <c r="A103"/>
      <c r="B103" s="79"/>
      <c r="C103" s="197"/>
      <c r="D103" s="198"/>
      <c r="E103" s="9"/>
      <c r="F103" s="13"/>
      <c r="G103" s="9"/>
      <c r="H103" s="235"/>
      <c r="I103" s="11"/>
      <c r="J103" s="11"/>
      <c r="K103" s="11"/>
      <c r="L103" s="11"/>
      <c r="M103" s="9"/>
      <c r="N103" s="9"/>
      <c r="O103" s="9"/>
      <c r="P103" s="9"/>
      <c r="Q103" s="9"/>
      <c r="R103" s="9"/>
      <c r="S103" s="9"/>
      <c r="T103" s="9"/>
      <c r="U103" s="9"/>
      <c r="V103" s="9"/>
      <c r="W103" s="9"/>
      <c r="X103" s="9"/>
      <c r="Y103" s="9"/>
      <c r="Z103" s="9"/>
      <c r="AA103" s="9"/>
      <c r="AB103" s="9"/>
      <c r="AC103" s="11"/>
      <c r="AD103" s="11"/>
      <c r="AE103" s="17"/>
      <c r="AF103" s="17"/>
      <c r="AG103" s="14"/>
      <c r="AH103" s="17"/>
      <c r="AI103" s="17"/>
      <c r="AJ103" s="17"/>
      <c r="AK103" s="14"/>
      <c r="AL103" s="17"/>
      <c r="AM103" s="17"/>
      <c r="AN103" s="17"/>
      <c r="AO103" s="13"/>
      <c r="AP103" s="17"/>
      <c r="AQ103" s="17"/>
      <c r="AR103" s="17"/>
      <c r="AS103" s="13"/>
      <c r="AT103" s="17"/>
      <c r="AU103" s="17"/>
      <c r="AV103" s="17"/>
      <c r="AW103" s="13"/>
      <c r="AX103" s="115"/>
      <c r="AY103" s="116"/>
      <c r="AZ103" s="13"/>
      <c r="BA103" s="13"/>
      <c r="BB103" s="9"/>
      <c r="BC103" s="9"/>
      <c r="BD103" s="9"/>
      <c r="BE103" s="9"/>
      <c r="BF103" s="9"/>
      <c r="BG103" s="9"/>
      <c r="BH103" s="9"/>
      <c r="BI103" s="9"/>
      <c r="BJ103" s="9"/>
    </row>
    <row r="104" spans="1:62" ht="12">
      <c r="A104"/>
      <c r="B104" s="79"/>
      <c r="C104" s="197"/>
      <c r="D104" s="198"/>
      <c r="E104" s="9"/>
      <c r="F104" s="13"/>
      <c r="G104" s="9"/>
      <c r="H104" s="235"/>
      <c r="I104" s="11"/>
      <c r="J104" s="11"/>
      <c r="K104" s="11"/>
      <c r="L104" s="11"/>
      <c r="M104" s="9"/>
      <c r="N104" s="9"/>
      <c r="O104" s="9"/>
      <c r="P104" s="9"/>
      <c r="Q104" s="9"/>
      <c r="R104" s="9"/>
      <c r="S104" s="9"/>
      <c r="T104" s="9"/>
      <c r="U104" s="9"/>
      <c r="V104" s="9"/>
      <c r="W104" s="9"/>
      <c r="X104" s="9"/>
      <c r="Y104" s="9"/>
      <c r="Z104" s="9"/>
      <c r="AA104" s="9"/>
      <c r="AB104" s="9"/>
      <c r="AC104" s="11"/>
      <c r="AD104" s="11"/>
      <c r="AE104" s="17"/>
      <c r="AF104" s="17"/>
      <c r="AG104" s="14"/>
      <c r="AH104" s="17"/>
      <c r="AI104" s="17"/>
      <c r="AJ104" s="17"/>
      <c r="AK104" s="14"/>
      <c r="AL104" s="17"/>
      <c r="AM104" s="17"/>
      <c r="AN104" s="17"/>
      <c r="AO104" s="13"/>
      <c r="AP104" s="17"/>
      <c r="AQ104" s="17"/>
      <c r="AR104" s="17"/>
      <c r="AS104" s="13"/>
      <c r="AT104" s="17"/>
      <c r="AU104" s="17"/>
      <c r="AV104" s="17"/>
      <c r="AW104" s="13"/>
      <c r="AX104" s="115"/>
      <c r="AY104" s="116"/>
      <c r="AZ104" s="13"/>
      <c r="BA104" s="13"/>
      <c r="BB104" s="9"/>
      <c r="BC104" s="9"/>
      <c r="BD104" s="9"/>
      <c r="BE104" s="9"/>
      <c r="BF104" s="9"/>
      <c r="BG104" s="9"/>
      <c r="BH104" s="9"/>
      <c r="BI104" s="9"/>
      <c r="BJ104" s="9"/>
    </row>
    <row r="105" spans="1:62" ht="12">
      <c r="A105"/>
      <c r="B105" s="79"/>
      <c r="C105" s="197"/>
      <c r="D105" s="198"/>
      <c r="E105" s="9"/>
      <c r="F105" s="13"/>
      <c r="G105" s="9"/>
      <c r="H105" s="235"/>
      <c r="I105" s="11"/>
      <c r="J105" s="11"/>
      <c r="K105" s="11"/>
      <c r="L105" s="11"/>
      <c r="M105" s="9"/>
      <c r="N105" s="9"/>
      <c r="O105" s="9"/>
      <c r="P105" s="9"/>
      <c r="Q105" s="9"/>
      <c r="R105" s="9"/>
      <c r="S105" s="9"/>
      <c r="T105" s="9"/>
      <c r="U105" s="9"/>
      <c r="V105" s="9"/>
      <c r="W105" s="9"/>
      <c r="X105" s="9"/>
      <c r="Y105" s="9"/>
      <c r="Z105" s="9"/>
      <c r="AA105" s="9"/>
      <c r="AB105" s="9"/>
      <c r="AC105" s="11"/>
      <c r="AD105" s="11"/>
      <c r="AE105" s="17"/>
      <c r="AF105" s="17"/>
      <c r="AG105" s="14"/>
      <c r="AH105" s="17"/>
      <c r="AI105" s="17"/>
      <c r="AJ105" s="17"/>
      <c r="AK105" s="14"/>
      <c r="AL105" s="17"/>
      <c r="AM105" s="17"/>
      <c r="AN105" s="17"/>
      <c r="AO105" s="13"/>
      <c r="AP105" s="17"/>
      <c r="AQ105" s="17"/>
      <c r="AR105" s="17"/>
      <c r="AS105" s="13"/>
      <c r="AT105" s="17"/>
      <c r="AU105" s="17"/>
      <c r="AV105" s="17"/>
      <c r="AW105" s="13"/>
      <c r="AX105" s="115"/>
      <c r="AY105" s="116"/>
      <c r="AZ105" s="13"/>
      <c r="BA105" s="13"/>
      <c r="BB105" s="9"/>
      <c r="BC105" s="9"/>
      <c r="BD105" s="9"/>
      <c r="BE105" s="9"/>
      <c r="BF105" s="9"/>
      <c r="BG105" s="9"/>
      <c r="BH105" s="9"/>
      <c r="BI105" s="9"/>
      <c r="BJ105" s="9"/>
    </row>
    <row r="106" spans="1:62" ht="12">
      <c r="A106"/>
      <c r="B106" s="79"/>
      <c r="C106" s="197"/>
      <c r="D106" s="198"/>
      <c r="E106" s="9"/>
      <c r="F106" s="13"/>
      <c r="G106" s="9"/>
      <c r="H106" s="235"/>
      <c r="I106" s="11"/>
      <c r="J106" s="11"/>
      <c r="K106" s="11"/>
      <c r="L106" s="11"/>
      <c r="M106" s="9"/>
      <c r="N106" s="9"/>
      <c r="O106" s="9"/>
      <c r="P106" s="9"/>
      <c r="Q106" s="9"/>
      <c r="R106" s="9"/>
      <c r="S106" s="9"/>
      <c r="T106" s="9"/>
      <c r="U106" s="9"/>
      <c r="V106" s="9"/>
      <c r="W106" s="9"/>
      <c r="X106" s="9"/>
      <c r="Y106" s="9"/>
      <c r="Z106" s="9"/>
      <c r="AA106" s="9"/>
      <c r="AB106" s="9"/>
      <c r="AC106" s="11"/>
      <c r="AD106" s="11"/>
      <c r="AE106" s="17"/>
      <c r="AF106" s="17"/>
      <c r="AG106" s="14"/>
      <c r="AH106" s="17"/>
      <c r="AI106" s="17"/>
      <c r="AJ106" s="17"/>
      <c r="AK106" s="14"/>
      <c r="AL106" s="17"/>
      <c r="AM106" s="17"/>
      <c r="AN106" s="17"/>
      <c r="AO106" s="13"/>
      <c r="AP106" s="17"/>
      <c r="AQ106" s="17"/>
      <c r="AR106" s="17"/>
      <c r="AS106" s="13"/>
      <c r="AT106" s="17"/>
      <c r="AU106" s="17"/>
      <c r="AV106" s="17"/>
      <c r="AW106" s="13"/>
      <c r="AX106" s="115"/>
      <c r="AY106" s="116"/>
      <c r="AZ106" s="13"/>
      <c r="BA106" s="13"/>
      <c r="BB106" s="9"/>
      <c r="BC106" s="9"/>
      <c r="BD106" s="9"/>
      <c r="BE106" s="9"/>
      <c r="BF106" s="9"/>
      <c r="BG106" s="9"/>
      <c r="BH106" s="9"/>
      <c r="BI106" s="9"/>
      <c r="BJ106" s="9"/>
    </row>
    <row r="107" spans="1:62" ht="12">
      <c r="A107"/>
      <c r="B107" s="79"/>
      <c r="C107" s="197"/>
      <c r="D107" s="198"/>
      <c r="E107" s="9"/>
      <c r="F107" s="13"/>
      <c r="G107" s="9"/>
      <c r="H107" s="235"/>
      <c r="I107" s="11"/>
      <c r="J107" s="11"/>
      <c r="K107" s="11"/>
      <c r="L107" s="11"/>
      <c r="M107" s="9"/>
      <c r="N107" s="9"/>
      <c r="O107" s="9"/>
      <c r="P107" s="9"/>
      <c r="Q107" s="9"/>
      <c r="R107" s="9"/>
      <c r="S107" s="9"/>
      <c r="T107" s="9"/>
      <c r="U107" s="9"/>
      <c r="V107" s="9"/>
      <c r="W107" s="9"/>
      <c r="X107" s="9"/>
      <c r="Y107" s="9"/>
      <c r="Z107" s="9"/>
      <c r="AA107" s="9"/>
      <c r="AB107" s="9"/>
      <c r="AC107" s="11"/>
      <c r="AD107" s="11"/>
      <c r="AE107" s="17"/>
      <c r="AF107" s="17"/>
      <c r="AG107" s="14"/>
      <c r="AH107" s="17"/>
      <c r="AI107" s="17"/>
      <c r="AJ107" s="17"/>
      <c r="AK107" s="14"/>
      <c r="AL107" s="17"/>
      <c r="AM107" s="17"/>
      <c r="AN107" s="17"/>
      <c r="AO107" s="13"/>
      <c r="AP107" s="17"/>
      <c r="AQ107" s="17"/>
      <c r="AR107" s="17"/>
      <c r="AS107" s="13"/>
      <c r="AT107" s="17"/>
      <c r="AU107" s="17"/>
      <c r="AV107" s="17"/>
      <c r="AW107" s="13"/>
      <c r="AX107" s="115"/>
      <c r="AY107" s="116"/>
      <c r="AZ107" s="13"/>
      <c r="BA107" s="13"/>
      <c r="BB107" s="9"/>
      <c r="BC107" s="9"/>
      <c r="BD107" s="9"/>
      <c r="BE107" s="9"/>
      <c r="BF107" s="9"/>
      <c r="BG107" s="9"/>
      <c r="BH107" s="9"/>
      <c r="BI107" s="9"/>
      <c r="BJ107" s="9"/>
    </row>
    <row r="108" spans="1:62" ht="12">
      <c r="A108"/>
      <c r="B108" s="79"/>
      <c r="C108" s="197"/>
      <c r="D108" s="198"/>
      <c r="E108" s="9"/>
      <c r="F108" s="13"/>
      <c r="G108" s="9"/>
      <c r="H108" s="235"/>
      <c r="I108" s="11"/>
      <c r="J108" s="11"/>
      <c r="K108" s="11"/>
      <c r="L108" s="11"/>
      <c r="M108" s="9"/>
      <c r="N108" s="9"/>
      <c r="O108" s="9"/>
      <c r="P108" s="9"/>
      <c r="Q108" s="9"/>
      <c r="R108" s="9"/>
      <c r="S108" s="9"/>
      <c r="T108" s="9"/>
      <c r="U108" s="9"/>
      <c r="V108" s="9"/>
      <c r="W108" s="9"/>
      <c r="X108" s="9"/>
      <c r="Y108" s="9"/>
      <c r="Z108" s="9"/>
      <c r="AA108" s="9"/>
      <c r="AB108" s="9"/>
      <c r="AC108" s="11"/>
      <c r="AD108" s="11"/>
      <c r="AE108" s="17"/>
      <c r="AF108" s="17"/>
      <c r="AG108" s="14"/>
      <c r="AH108" s="17"/>
      <c r="AI108" s="17"/>
      <c r="AJ108" s="17"/>
      <c r="AK108" s="14"/>
      <c r="AL108" s="17"/>
      <c r="AM108" s="17"/>
      <c r="AN108" s="17"/>
      <c r="AO108" s="13"/>
      <c r="AP108" s="17"/>
      <c r="AQ108" s="17"/>
      <c r="AR108" s="17"/>
      <c r="AS108" s="13"/>
      <c r="AT108" s="17"/>
      <c r="AU108" s="17"/>
      <c r="AV108" s="17"/>
      <c r="AW108" s="13"/>
      <c r="AX108" s="115"/>
      <c r="AY108" s="116"/>
      <c r="AZ108" s="13"/>
      <c r="BA108" s="13"/>
      <c r="BB108" s="9"/>
      <c r="BC108" s="9"/>
      <c r="BD108" s="9"/>
      <c r="BE108" s="9"/>
      <c r="BF108" s="9"/>
      <c r="BG108" s="9"/>
      <c r="BH108" s="9"/>
      <c r="BI108" s="9"/>
      <c r="BJ108" s="9"/>
    </row>
    <row r="109" spans="1:62" ht="12">
      <c r="A109"/>
      <c r="B109" s="79"/>
      <c r="C109" s="197"/>
      <c r="D109" s="198"/>
      <c r="E109" s="9"/>
      <c r="F109" s="13"/>
      <c r="G109" s="9"/>
      <c r="H109" s="235"/>
      <c r="I109" s="11"/>
      <c r="J109" s="11"/>
      <c r="K109" s="11"/>
      <c r="L109" s="11"/>
      <c r="M109" s="9"/>
      <c r="N109" s="9"/>
      <c r="O109" s="9"/>
      <c r="P109" s="9"/>
      <c r="Q109" s="9"/>
      <c r="R109" s="9"/>
      <c r="S109" s="9"/>
      <c r="T109" s="9"/>
      <c r="U109" s="9"/>
      <c r="V109" s="9"/>
      <c r="W109" s="9"/>
      <c r="X109" s="9"/>
      <c r="Y109" s="9"/>
      <c r="Z109" s="9"/>
      <c r="AA109" s="9"/>
      <c r="AB109" s="9"/>
      <c r="AC109" s="11"/>
      <c r="AD109" s="11"/>
      <c r="AE109" s="17"/>
      <c r="AF109" s="17"/>
      <c r="AG109" s="14"/>
      <c r="AH109" s="17"/>
      <c r="AI109" s="17"/>
      <c r="AJ109" s="17"/>
      <c r="AK109" s="14"/>
      <c r="AL109" s="17"/>
      <c r="AM109" s="17"/>
      <c r="AN109" s="17"/>
      <c r="AO109" s="13"/>
      <c r="AP109" s="17"/>
      <c r="AQ109" s="17"/>
      <c r="AR109" s="17"/>
      <c r="AS109" s="13"/>
      <c r="AT109" s="17"/>
      <c r="AU109" s="17"/>
      <c r="AV109" s="17"/>
      <c r="AW109" s="13"/>
      <c r="AX109" s="115"/>
      <c r="AY109" s="116"/>
      <c r="AZ109" s="13"/>
      <c r="BA109" s="13"/>
      <c r="BB109" s="9"/>
      <c r="BC109" s="9"/>
      <c r="BD109" s="9"/>
      <c r="BE109" s="9"/>
      <c r="BF109" s="9"/>
      <c r="BG109" s="9"/>
      <c r="BH109" s="9"/>
      <c r="BI109" s="9"/>
      <c r="BJ109" s="9"/>
    </row>
    <row r="110" spans="1:62" ht="12">
      <c r="A110"/>
      <c r="B110" s="79"/>
      <c r="C110" s="197"/>
      <c r="D110" s="198"/>
      <c r="E110" s="9"/>
      <c r="F110" s="13"/>
      <c r="G110" s="9"/>
      <c r="H110" s="235"/>
      <c r="I110" s="11"/>
      <c r="J110" s="11"/>
      <c r="K110" s="11"/>
      <c r="L110" s="11"/>
      <c r="M110" s="9"/>
      <c r="N110" s="9"/>
      <c r="O110" s="9"/>
      <c r="P110" s="9"/>
      <c r="Q110" s="9"/>
      <c r="R110" s="9"/>
      <c r="S110" s="9"/>
      <c r="T110" s="9"/>
      <c r="U110" s="9"/>
      <c r="V110" s="9"/>
      <c r="W110" s="9"/>
      <c r="X110" s="9"/>
      <c r="Y110" s="9"/>
      <c r="Z110" s="9"/>
      <c r="AA110" s="9"/>
      <c r="AB110" s="9"/>
      <c r="AC110" s="11"/>
      <c r="AD110" s="11"/>
      <c r="AE110" s="17"/>
      <c r="AF110" s="17"/>
      <c r="AG110" s="14"/>
      <c r="AH110" s="17"/>
      <c r="AI110" s="17"/>
      <c r="AJ110" s="17"/>
      <c r="AK110" s="14"/>
      <c r="AL110" s="17"/>
      <c r="AM110" s="17"/>
      <c r="AN110" s="17"/>
      <c r="AO110" s="13"/>
      <c r="AP110" s="17"/>
      <c r="AQ110" s="17"/>
      <c r="AR110" s="17"/>
      <c r="AS110" s="13"/>
      <c r="AT110" s="17"/>
      <c r="AU110" s="17"/>
      <c r="AV110" s="17"/>
      <c r="AW110" s="13"/>
      <c r="AX110" s="115"/>
      <c r="AY110" s="116"/>
      <c r="AZ110" s="13"/>
      <c r="BA110" s="13"/>
      <c r="BB110" s="9"/>
      <c r="BC110" s="9"/>
      <c r="BD110" s="9"/>
      <c r="BE110" s="9"/>
      <c r="BF110" s="9"/>
      <c r="BG110" s="9"/>
      <c r="BH110" s="9"/>
      <c r="BI110" s="9"/>
      <c r="BJ110" s="9"/>
    </row>
    <row r="111" spans="1:62" ht="12">
      <c r="A111"/>
      <c r="B111" s="79"/>
      <c r="C111" s="197"/>
      <c r="D111" s="198"/>
      <c r="E111" s="9"/>
      <c r="F111" s="13"/>
      <c r="G111" s="9"/>
      <c r="H111" s="235"/>
      <c r="I111" s="11"/>
      <c r="J111" s="11"/>
      <c r="K111" s="11"/>
      <c r="L111" s="11"/>
      <c r="M111" s="9"/>
      <c r="N111" s="9"/>
      <c r="O111" s="9"/>
      <c r="P111" s="9"/>
      <c r="Q111" s="9"/>
      <c r="R111" s="9"/>
      <c r="S111" s="9"/>
      <c r="T111" s="9"/>
      <c r="U111" s="9"/>
      <c r="V111" s="9"/>
      <c r="W111" s="9"/>
      <c r="X111" s="9"/>
      <c r="Y111" s="9"/>
      <c r="Z111" s="9"/>
      <c r="AA111" s="9"/>
      <c r="AB111" s="9"/>
      <c r="AC111" s="11"/>
      <c r="AD111" s="11"/>
      <c r="AE111" s="17"/>
      <c r="AF111" s="17"/>
      <c r="AG111" s="14"/>
      <c r="AH111" s="17"/>
      <c r="AI111" s="17"/>
      <c r="AJ111" s="17"/>
      <c r="AK111" s="14"/>
      <c r="AL111" s="17"/>
      <c r="AM111" s="17"/>
      <c r="AN111" s="17"/>
      <c r="AO111" s="13"/>
      <c r="AP111" s="17"/>
      <c r="AQ111" s="17"/>
      <c r="AR111" s="17"/>
      <c r="AS111" s="13"/>
      <c r="AT111" s="17"/>
      <c r="AU111" s="17"/>
      <c r="AV111" s="17"/>
      <c r="AW111" s="13"/>
      <c r="AX111" s="115"/>
      <c r="AY111" s="116"/>
      <c r="AZ111" s="13"/>
      <c r="BA111" s="13"/>
      <c r="BB111" s="9"/>
      <c r="BC111" s="9"/>
      <c r="BD111" s="9"/>
      <c r="BE111" s="9"/>
      <c r="BF111" s="9"/>
      <c r="BG111" s="9"/>
      <c r="BH111" s="9"/>
      <c r="BI111" s="9"/>
      <c r="BJ111" s="9"/>
    </row>
    <row r="112" spans="1:62" ht="12">
      <c r="A112"/>
      <c r="B112" s="79"/>
      <c r="C112" s="197"/>
      <c r="D112" s="198"/>
      <c r="E112" s="9"/>
      <c r="F112" s="13"/>
      <c r="G112" s="9"/>
      <c r="H112" s="235"/>
      <c r="I112" s="11"/>
      <c r="J112" s="11"/>
      <c r="K112" s="11"/>
      <c r="L112" s="11"/>
      <c r="M112" s="9"/>
      <c r="N112" s="9"/>
      <c r="O112" s="9"/>
      <c r="P112" s="9"/>
      <c r="Q112" s="9"/>
      <c r="R112" s="9"/>
      <c r="S112" s="9"/>
      <c r="T112" s="9"/>
      <c r="U112" s="9"/>
      <c r="V112" s="9"/>
      <c r="W112" s="9"/>
      <c r="X112" s="9"/>
      <c r="Y112" s="9"/>
      <c r="Z112" s="9"/>
      <c r="AA112" s="9"/>
      <c r="AB112" s="9"/>
      <c r="AC112" s="11"/>
      <c r="AD112" s="11"/>
      <c r="AE112" s="17"/>
      <c r="AF112" s="17"/>
      <c r="AG112" s="14"/>
      <c r="AH112" s="17"/>
      <c r="AI112" s="17"/>
      <c r="AJ112" s="17"/>
      <c r="AK112" s="14"/>
      <c r="AL112" s="17"/>
      <c r="AM112" s="17"/>
      <c r="AN112" s="17"/>
      <c r="AO112" s="13"/>
      <c r="AP112" s="17"/>
      <c r="AQ112" s="17"/>
      <c r="AR112" s="17"/>
      <c r="AS112" s="13"/>
      <c r="AT112" s="17"/>
      <c r="AU112" s="17"/>
      <c r="AV112" s="17"/>
      <c r="AW112" s="13"/>
      <c r="AX112" s="115"/>
      <c r="AY112" s="116"/>
      <c r="AZ112" s="13"/>
      <c r="BA112" s="13"/>
      <c r="BB112" s="9"/>
      <c r="BC112" s="9"/>
      <c r="BD112" s="9"/>
      <c r="BE112" s="9"/>
      <c r="BF112" s="9"/>
      <c r="BG112" s="9"/>
      <c r="BH112" s="9"/>
      <c r="BI112" s="9"/>
      <c r="BJ112" s="9"/>
    </row>
    <row r="113" spans="1:62" ht="12">
      <c r="A113"/>
      <c r="B113" s="79"/>
      <c r="C113" s="197"/>
      <c r="D113" s="198"/>
      <c r="E113" s="9"/>
      <c r="F113" s="13"/>
      <c r="G113" s="9"/>
      <c r="H113" s="235"/>
      <c r="I113" s="11"/>
      <c r="J113" s="11"/>
      <c r="K113" s="11"/>
      <c r="L113" s="11"/>
      <c r="M113" s="9"/>
      <c r="N113" s="9"/>
      <c r="O113" s="9"/>
      <c r="P113" s="9"/>
      <c r="Q113" s="9"/>
      <c r="R113" s="9"/>
      <c r="S113" s="9"/>
      <c r="T113" s="9"/>
      <c r="U113" s="9"/>
      <c r="V113" s="9"/>
      <c r="W113" s="9"/>
      <c r="X113" s="9"/>
      <c r="Y113" s="9"/>
      <c r="Z113" s="9"/>
      <c r="AA113" s="9"/>
      <c r="AB113" s="9"/>
      <c r="AC113" s="11"/>
      <c r="AD113" s="11"/>
      <c r="AE113" s="17"/>
      <c r="AF113" s="17"/>
      <c r="AG113" s="14"/>
      <c r="AH113" s="17"/>
      <c r="AI113" s="17"/>
      <c r="AJ113" s="17"/>
      <c r="AK113" s="14"/>
      <c r="AL113" s="17"/>
      <c r="AM113" s="17"/>
      <c r="AN113" s="17"/>
      <c r="AO113" s="13"/>
      <c r="AP113" s="17"/>
      <c r="AQ113" s="17"/>
      <c r="AR113" s="17"/>
      <c r="AS113" s="13"/>
      <c r="AT113" s="17"/>
      <c r="AU113" s="17"/>
      <c r="AV113" s="17"/>
      <c r="AW113" s="13"/>
      <c r="AX113" s="115"/>
      <c r="AY113" s="116"/>
      <c r="AZ113" s="13"/>
      <c r="BA113" s="13"/>
      <c r="BB113" s="9"/>
      <c r="BC113" s="9"/>
      <c r="BD113" s="9"/>
      <c r="BE113" s="9"/>
      <c r="BF113" s="9"/>
      <c r="BG113" s="9"/>
      <c r="BH113" s="9"/>
      <c r="BI113" s="9"/>
      <c r="BJ113" s="9"/>
    </row>
    <row r="114" spans="1:62" ht="12">
      <c r="A114"/>
      <c r="B114" s="79"/>
      <c r="C114" s="197"/>
      <c r="D114" s="198"/>
      <c r="E114" s="9"/>
      <c r="F114" s="13"/>
      <c r="G114" s="9"/>
      <c r="H114" s="235"/>
      <c r="I114" s="11"/>
      <c r="J114" s="11"/>
      <c r="K114" s="11"/>
      <c r="L114" s="11"/>
      <c r="M114" s="9"/>
      <c r="N114" s="9"/>
      <c r="O114" s="9"/>
      <c r="P114" s="9"/>
      <c r="Q114" s="9"/>
      <c r="R114" s="9"/>
      <c r="S114" s="9"/>
      <c r="T114" s="9"/>
      <c r="U114" s="9"/>
      <c r="V114" s="9"/>
      <c r="W114" s="9"/>
      <c r="X114" s="9"/>
      <c r="Y114" s="9"/>
      <c r="Z114" s="9"/>
      <c r="AA114" s="9"/>
      <c r="AB114" s="9"/>
      <c r="AC114" s="11"/>
      <c r="AD114" s="11"/>
      <c r="AE114" s="17"/>
      <c r="AF114" s="17"/>
      <c r="AG114" s="14"/>
      <c r="AH114" s="17"/>
      <c r="AI114" s="17"/>
      <c r="AJ114" s="17"/>
      <c r="AK114" s="14"/>
      <c r="AL114" s="17"/>
      <c r="AM114" s="17"/>
      <c r="AN114" s="17"/>
      <c r="AO114" s="13"/>
      <c r="AP114" s="17"/>
      <c r="AQ114" s="17"/>
      <c r="AR114" s="17"/>
      <c r="AS114" s="13"/>
      <c r="AT114" s="17"/>
      <c r="AU114" s="17"/>
      <c r="AV114" s="17"/>
      <c r="AW114" s="13"/>
      <c r="AX114" s="115"/>
      <c r="AY114" s="116"/>
      <c r="AZ114" s="13"/>
      <c r="BA114" s="13"/>
      <c r="BB114" s="9"/>
      <c r="BC114" s="9"/>
      <c r="BD114" s="9"/>
      <c r="BE114" s="9"/>
      <c r="BF114" s="9"/>
      <c r="BG114" s="9"/>
      <c r="BH114" s="9"/>
      <c r="BI114" s="9"/>
      <c r="BJ114" s="9"/>
    </row>
    <row r="115" spans="1:62" ht="12">
      <c r="A115"/>
      <c r="B115" s="79"/>
      <c r="C115" s="197"/>
      <c r="D115" s="198"/>
      <c r="E115" s="9"/>
      <c r="F115" s="13"/>
      <c r="G115" s="9"/>
      <c r="H115" s="235"/>
      <c r="I115" s="11"/>
      <c r="J115" s="11"/>
      <c r="K115" s="11"/>
      <c r="L115" s="11"/>
      <c r="M115" s="9"/>
      <c r="N115" s="9"/>
      <c r="O115" s="9"/>
      <c r="P115" s="9"/>
      <c r="Q115" s="9"/>
      <c r="R115" s="9"/>
      <c r="S115" s="9"/>
      <c r="T115" s="9"/>
      <c r="U115" s="9"/>
      <c r="V115" s="9"/>
      <c r="W115" s="9"/>
      <c r="X115" s="9"/>
      <c r="Y115" s="9"/>
      <c r="Z115" s="9"/>
      <c r="AA115" s="9"/>
      <c r="AB115" s="9"/>
      <c r="AC115" s="11"/>
      <c r="AD115" s="11"/>
      <c r="AE115" s="17"/>
      <c r="AF115" s="17"/>
      <c r="AG115" s="14"/>
      <c r="AH115" s="17"/>
      <c r="AI115" s="17"/>
      <c r="AJ115" s="17"/>
      <c r="AK115" s="14"/>
      <c r="AL115" s="17"/>
      <c r="AM115" s="17"/>
      <c r="AN115" s="17"/>
      <c r="AO115" s="13"/>
      <c r="AP115" s="17"/>
      <c r="AQ115" s="17"/>
      <c r="AR115" s="17"/>
      <c r="AS115" s="13"/>
      <c r="AT115" s="17"/>
      <c r="AU115" s="17"/>
      <c r="AV115" s="17"/>
      <c r="AW115" s="13"/>
      <c r="AX115" s="115"/>
      <c r="AY115" s="116"/>
      <c r="AZ115" s="13"/>
      <c r="BA115" s="13"/>
      <c r="BB115" s="9"/>
      <c r="BC115" s="9"/>
      <c r="BD115" s="9"/>
      <c r="BE115" s="9"/>
      <c r="BF115" s="9"/>
      <c r="BG115" s="9"/>
      <c r="BH115" s="9"/>
      <c r="BI115" s="9"/>
      <c r="BJ115" s="9"/>
    </row>
    <row r="116" spans="1:62" ht="12">
      <c r="A116"/>
      <c r="B116" s="79"/>
      <c r="C116" s="197"/>
      <c r="D116" s="198"/>
      <c r="E116" s="9"/>
      <c r="F116" s="13"/>
      <c r="G116" s="9"/>
      <c r="H116" s="235"/>
      <c r="I116" s="11"/>
      <c r="J116" s="11"/>
      <c r="K116" s="11"/>
      <c r="L116" s="11"/>
      <c r="M116" s="9"/>
      <c r="N116" s="9"/>
      <c r="O116" s="9"/>
      <c r="P116" s="9"/>
      <c r="Q116" s="9"/>
      <c r="R116" s="9"/>
      <c r="S116" s="9"/>
      <c r="T116" s="9"/>
      <c r="U116" s="9"/>
      <c r="V116" s="9"/>
      <c r="W116" s="9"/>
      <c r="X116" s="9"/>
      <c r="Y116" s="9"/>
      <c r="Z116" s="9"/>
      <c r="AA116" s="9"/>
      <c r="AB116" s="9"/>
      <c r="AC116" s="11"/>
      <c r="AD116" s="11"/>
      <c r="AE116" s="17"/>
      <c r="AF116" s="17"/>
      <c r="AG116" s="14"/>
      <c r="AH116" s="17"/>
      <c r="AI116" s="17"/>
      <c r="AJ116" s="17"/>
      <c r="AK116" s="14"/>
      <c r="AL116" s="17"/>
      <c r="AM116" s="17"/>
      <c r="AN116" s="17"/>
      <c r="AO116" s="13"/>
      <c r="AP116" s="17"/>
      <c r="AQ116" s="17"/>
      <c r="AR116" s="17"/>
      <c r="AS116" s="13"/>
      <c r="AT116" s="17"/>
      <c r="AU116" s="17"/>
      <c r="AV116" s="17"/>
      <c r="AW116" s="13"/>
      <c r="AX116" s="115"/>
      <c r="AY116" s="116"/>
      <c r="AZ116" s="13"/>
      <c r="BA116" s="13"/>
      <c r="BB116" s="9"/>
      <c r="BC116" s="9"/>
      <c r="BD116" s="9"/>
      <c r="BE116" s="9"/>
      <c r="BF116" s="9"/>
      <c r="BG116" s="9"/>
      <c r="BH116" s="9"/>
      <c r="BI116" s="9"/>
      <c r="BJ116" s="9"/>
    </row>
    <row r="117" spans="1:62" ht="12">
      <c r="A117"/>
      <c r="B117" s="79"/>
      <c r="C117" s="197"/>
      <c r="D117" s="198"/>
      <c r="E117" s="9"/>
      <c r="F117" s="13"/>
      <c r="G117" s="9"/>
      <c r="H117" s="235"/>
      <c r="I117" s="11"/>
      <c r="J117" s="11"/>
      <c r="K117" s="11"/>
      <c r="L117" s="11"/>
      <c r="M117" s="9"/>
      <c r="N117" s="9"/>
      <c r="O117" s="9"/>
      <c r="P117" s="9"/>
      <c r="Q117" s="9"/>
      <c r="R117" s="9"/>
      <c r="S117" s="9"/>
      <c r="T117" s="9"/>
      <c r="U117" s="9"/>
      <c r="V117" s="9"/>
      <c r="W117" s="9"/>
      <c r="X117" s="9"/>
      <c r="Y117" s="9"/>
      <c r="Z117" s="9"/>
      <c r="AA117" s="9"/>
      <c r="AB117" s="9"/>
      <c r="AC117" s="11"/>
      <c r="AD117" s="11"/>
      <c r="AE117" s="17"/>
      <c r="AF117" s="17"/>
      <c r="AG117" s="14"/>
      <c r="AH117" s="17"/>
      <c r="AI117" s="17"/>
      <c r="AJ117" s="17"/>
      <c r="AK117" s="14"/>
      <c r="AL117" s="17"/>
      <c r="AM117" s="17"/>
      <c r="AN117" s="17"/>
      <c r="AO117" s="13"/>
      <c r="AP117" s="17"/>
      <c r="AQ117" s="17"/>
      <c r="AR117" s="17"/>
      <c r="AS117" s="13"/>
      <c r="AT117" s="17"/>
      <c r="AU117" s="17"/>
      <c r="AV117" s="17"/>
      <c r="AW117" s="13"/>
      <c r="AX117" s="115"/>
      <c r="AY117" s="116"/>
      <c r="AZ117" s="13"/>
      <c r="BA117" s="13"/>
      <c r="BB117" s="9"/>
      <c r="BC117" s="9"/>
      <c r="BD117" s="9"/>
      <c r="BE117" s="9"/>
      <c r="BF117" s="9"/>
      <c r="BG117" s="9"/>
      <c r="BH117" s="9"/>
      <c r="BI117" s="9"/>
      <c r="BJ117" s="9"/>
    </row>
    <row r="118" spans="1:62" ht="12">
      <c r="A118"/>
      <c r="B118" s="79"/>
      <c r="C118" s="197"/>
      <c r="D118" s="198"/>
      <c r="E118" s="9"/>
      <c r="F118" s="13"/>
      <c r="G118" s="9"/>
      <c r="H118" s="235"/>
      <c r="I118" s="11"/>
      <c r="J118" s="11"/>
      <c r="K118" s="11"/>
      <c r="L118" s="11"/>
      <c r="M118" s="9"/>
      <c r="N118" s="9"/>
      <c r="O118" s="9"/>
      <c r="P118" s="9"/>
      <c r="Q118" s="9"/>
      <c r="R118" s="9"/>
      <c r="S118" s="9"/>
      <c r="T118" s="9"/>
      <c r="U118" s="9"/>
      <c r="V118" s="9"/>
      <c r="W118" s="9"/>
      <c r="X118" s="9"/>
      <c r="Y118" s="9"/>
      <c r="Z118" s="9"/>
      <c r="AA118" s="9"/>
      <c r="AB118" s="9"/>
      <c r="AC118" s="11"/>
      <c r="AD118" s="11"/>
      <c r="AE118" s="17"/>
      <c r="AF118" s="17"/>
      <c r="AG118" s="14"/>
      <c r="AH118" s="17"/>
      <c r="AI118" s="17"/>
      <c r="AJ118" s="17"/>
      <c r="AK118" s="14"/>
      <c r="AL118" s="17"/>
      <c r="AM118" s="17"/>
      <c r="AN118" s="17"/>
      <c r="AO118" s="13"/>
      <c r="AP118" s="17"/>
      <c r="AQ118" s="17"/>
      <c r="AR118" s="17"/>
      <c r="AS118" s="13"/>
      <c r="AT118" s="17"/>
      <c r="AU118" s="17"/>
      <c r="AV118" s="17"/>
      <c r="AW118" s="13"/>
      <c r="AX118" s="115"/>
      <c r="AY118" s="116"/>
      <c r="AZ118" s="13"/>
      <c r="BA118" s="13"/>
      <c r="BB118" s="9"/>
      <c r="BC118" s="9"/>
      <c r="BD118" s="9"/>
      <c r="BE118" s="9"/>
      <c r="BF118" s="9"/>
      <c r="BG118" s="9"/>
      <c r="BH118" s="9"/>
      <c r="BI118" s="9"/>
      <c r="BJ118" s="9"/>
    </row>
    <row r="119" spans="1:62" ht="12">
      <c r="A119"/>
      <c r="B119" s="79"/>
      <c r="C119" s="197"/>
      <c r="D119" s="198"/>
      <c r="E119" s="9"/>
      <c r="F119" s="13"/>
      <c r="G119" s="9"/>
      <c r="H119" s="235"/>
      <c r="I119" s="11"/>
      <c r="J119" s="11"/>
      <c r="K119" s="11"/>
      <c r="L119" s="11"/>
      <c r="M119" s="9"/>
      <c r="N119" s="9"/>
      <c r="O119" s="9"/>
      <c r="P119" s="9"/>
      <c r="Q119" s="9"/>
      <c r="R119" s="9"/>
      <c r="S119" s="9"/>
      <c r="T119" s="9"/>
      <c r="U119" s="9"/>
      <c r="V119" s="9"/>
      <c r="W119" s="9"/>
      <c r="X119" s="9"/>
      <c r="Y119" s="9"/>
      <c r="Z119" s="9"/>
      <c r="AA119" s="9"/>
      <c r="AB119" s="9"/>
      <c r="AC119" s="11"/>
      <c r="AD119" s="11"/>
      <c r="AE119" s="17"/>
      <c r="AF119" s="17"/>
      <c r="AG119" s="14"/>
      <c r="AH119" s="17"/>
      <c r="AI119" s="17"/>
      <c r="AJ119" s="17"/>
      <c r="AK119" s="14"/>
      <c r="AL119" s="17"/>
      <c r="AM119" s="17"/>
      <c r="AN119" s="17"/>
      <c r="AO119" s="13"/>
      <c r="AP119" s="17"/>
      <c r="AQ119" s="17"/>
      <c r="AR119" s="17"/>
      <c r="AS119" s="13"/>
      <c r="AT119" s="17"/>
      <c r="AU119" s="17"/>
      <c r="AV119" s="17"/>
      <c r="AW119" s="13"/>
      <c r="AX119" s="115"/>
      <c r="AY119" s="116"/>
      <c r="AZ119" s="13"/>
      <c r="BA119" s="13"/>
      <c r="BB119" s="9"/>
      <c r="BC119" s="9"/>
      <c r="BD119" s="9"/>
      <c r="BE119" s="9"/>
      <c r="BF119" s="9"/>
      <c r="BG119" s="9"/>
      <c r="BH119" s="9"/>
      <c r="BI119" s="9"/>
      <c r="BJ119" s="9"/>
    </row>
    <row r="120" spans="1:62" ht="12">
      <c r="A120"/>
      <c r="B120" s="79"/>
      <c r="C120" s="197"/>
      <c r="D120" s="198"/>
      <c r="E120" s="9"/>
      <c r="F120" s="13"/>
      <c r="G120" s="9"/>
      <c r="H120" s="235"/>
      <c r="I120" s="11"/>
      <c r="J120" s="11"/>
      <c r="K120" s="11"/>
      <c r="L120" s="11"/>
      <c r="M120" s="9"/>
      <c r="N120" s="9"/>
      <c r="O120" s="9"/>
      <c r="P120" s="9"/>
      <c r="Q120" s="9"/>
      <c r="R120" s="9"/>
      <c r="S120" s="9"/>
      <c r="T120" s="9"/>
      <c r="U120" s="9"/>
      <c r="V120" s="9"/>
      <c r="W120" s="9"/>
      <c r="X120" s="9"/>
      <c r="Y120" s="9"/>
      <c r="Z120" s="9"/>
      <c r="AA120" s="9"/>
      <c r="AB120" s="9"/>
      <c r="AC120" s="11"/>
      <c r="AD120" s="11"/>
      <c r="AE120" s="17"/>
      <c r="AF120" s="17"/>
      <c r="AG120" s="14"/>
      <c r="AH120" s="17"/>
      <c r="AI120" s="17"/>
      <c r="AJ120" s="17"/>
      <c r="AK120" s="14"/>
      <c r="AL120" s="17"/>
      <c r="AM120" s="17"/>
      <c r="AN120" s="17"/>
      <c r="AO120" s="13"/>
      <c r="AP120" s="17"/>
      <c r="AQ120" s="17"/>
      <c r="AR120" s="17"/>
      <c r="AS120" s="13"/>
      <c r="AT120" s="17"/>
      <c r="AU120" s="17"/>
      <c r="AV120" s="17"/>
      <c r="AW120" s="13"/>
      <c r="AX120" s="115"/>
      <c r="AY120" s="116"/>
      <c r="AZ120" s="13"/>
      <c r="BA120" s="13"/>
      <c r="BB120" s="9"/>
      <c r="BC120" s="9"/>
      <c r="BD120" s="9"/>
      <c r="BE120" s="9"/>
      <c r="BF120" s="9"/>
      <c r="BG120" s="9"/>
      <c r="BH120" s="9"/>
      <c r="BI120" s="9"/>
      <c r="BJ120" s="9"/>
    </row>
    <row r="121" spans="1:62" ht="12">
      <c r="A121"/>
      <c r="B121" s="79"/>
      <c r="C121" s="197"/>
      <c r="D121" s="198"/>
      <c r="E121" s="9"/>
      <c r="F121" s="13"/>
      <c r="G121" s="9"/>
      <c r="H121" s="235"/>
      <c r="I121" s="11"/>
      <c r="J121" s="11"/>
      <c r="K121" s="11"/>
      <c r="L121" s="11"/>
      <c r="M121" s="9"/>
      <c r="N121" s="9"/>
      <c r="O121" s="9"/>
      <c r="P121" s="9"/>
      <c r="Q121" s="9"/>
      <c r="R121" s="9"/>
      <c r="S121" s="9"/>
      <c r="T121" s="9"/>
      <c r="U121" s="9"/>
      <c r="V121" s="9"/>
      <c r="W121" s="9"/>
      <c r="X121" s="9"/>
      <c r="Y121" s="9"/>
      <c r="Z121" s="9"/>
      <c r="AA121" s="9"/>
      <c r="AB121" s="9"/>
      <c r="AC121" s="11"/>
      <c r="AD121" s="11"/>
      <c r="AE121" s="17"/>
      <c r="AF121" s="17"/>
      <c r="AG121" s="14"/>
      <c r="AH121" s="17"/>
      <c r="AI121" s="17"/>
      <c r="AJ121" s="17"/>
      <c r="AK121" s="14"/>
      <c r="AL121" s="17"/>
      <c r="AM121" s="17"/>
      <c r="AN121" s="17"/>
      <c r="AO121" s="13"/>
      <c r="AP121" s="17"/>
      <c r="AQ121" s="17"/>
      <c r="AR121" s="17"/>
      <c r="AS121" s="13"/>
      <c r="AT121" s="17"/>
      <c r="AU121" s="17"/>
      <c r="AV121" s="17"/>
      <c r="AW121" s="13"/>
      <c r="AX121" s="115"/>
      <c r="AY121" s="116"/>
      <c r="AZ121" s="13"/>
      <c r="BA121" s="13"/>
      <c r="BB121" s="9"/>
      <c r="BC121" s="9"/>
      <c r="BD121" s="9"/>
      <c r="BE121" s="9"/>
      <c r="BF121" s="9"/>
      <c r="BG121" s="9"/>
      <c r="BH121" s="9"/>
      <c r="BI121" s="9"/>
      <c r="BJ121" s="9"/>
    </row>
    <row r="122" spans="1:62" ht="12">
      <c r="A122"/>
      <c r="B122" s="79"/>
      <c r="C122" s="197"/>
      <c r="D122" s="198"/>
      <c r="E122" s="9"/>
      <c r="F122" s="13"/>
      <c r="G122" s="9"/>
      <c r="H122" s="235"/>
      <c r="I122" s="11"/>
      <c r="J122" s="11"/>
      <c r="K122" s="11"/>
      <c r="L122" s="11"/>
      <c r="M122" s="9"/>
      <c r="N122" s="9"/>
      <c r="O122" s="9"/>
      <c r="P122" s="9"/>
      <c r="Q122" s="9"/>
      <c r="R122" s="9"/>
      <c r="S122" s="9"/>
      <c r="T122" s="9"/>
      <c r="U122" s="9"/>
      <c r="V122" s="9"/>
      <c r="W122" s="9"/>
      <c r="X122" s="9"/>
      <c r="Y122" s="9"/>
      <c r="Z122" s="9"/>
      <c r="AA122" s="9"/>
      <c r="AB122" s="9"/>
      <c r="AC122" s="11"/>
      <c r="AD122" s="11"/>
      <c r="AE122" s="17"/>
      <c r="AF122" s="17"/>
      <c r="AG122" s="14"/>
      <c r="AH122" s="17"/>
      <c r="AI122" s="17"/>
      <c r="AJ122" s="17"/>
      <c r="AK122" s="14"/>
      <c r="AL122" s="17"/>
      <c r="AM122" s="17"/>
      <c r="AN122" s="17"/>
      <c r="AO122" s="13"/>
      <c r="AP122" s="17"/>
      <c r="AQ122" s="17"/>
      <c r="AR122" s="17"/>
      <c r="AS122" s="13"/>
      <c r="AT122" s="17"/>
      <c r="AU122" s="17"/>
      <c r="AV122" s="17"/>
      <c r="AW122" s="13"/>
      <c r="AX122" s="115"/>
      <c r="AY122" s="116"/>
      <c r="AZ122" s="13"/>
      <c r="BA122" s="13"/>
      <c r="BB122" s="9"/>
      <c r="BC122" s="9"/>
      <c r="BD122" s="9"/>
      <c r="BE122" s="9"/>
      <c r="BF122" s="9"/>
      <c r="BG122" s="9"/>
      <c r="BH122" s="9"/>
      <c r="BI122" s="9"/>
      <c r="BJ122" s="9"/>
    </row>
    <row r="123" spans="1:62" ht="12">
      <c r="A123"/>
      <c r="B123" s="79"/>
      <c r="C123" s="197"/>
      <c r="D123" s="198"/>
      <c r="E123" s="9"/>
      <c r="F123" s="13"/>
      <c r="G123" s="9"/>
      <c r="H123" s="235"/>
      <c r="I123" s="11"/>
      <c r="J123" s="11"/>
      <c r="K123" s="11"/>
      <c r="L123" s="11"/>
      <c r="M123" s="9"/>
      <c r="N123" s="9"/>
      <c r="O123" s="9"/>
      <c r="P123" s="9"/>
      <c r="Q123" s="9"/>
      <c r="R123" s="9"/>
      <c r="S123" s="9"/>
      <c r="T123" s="9"/>
      <c r="U123" s="9"/>
      <c r="V123" s="9"/>
      <c r="W123" s="9"/>
      <c r="X123" s="9"/>
      <c r="Y123" s="9"/>
      <c r="Z123" s="9"/>
      <c r="AA123" s="9"/>
      <c r="AB123" s="9"/>
      <c r="AC123" s="11"/>
      <c r="AD123" s="11"/>
      <c r="AE123" s="17"/>
      <c r="AF123" s="17"/>
      <c r="AG123" s="14"/>
      <c r="AH123" s="17"/>
      <c r="AI123" s="17"/>
      <c r="AJ123" s="17"/>
      <c r="AK123" s="14"/>
      <c r="AL123" s="17"/>
      <c r="AM123" s="17"/>
      <c r="AN123" s="17"/>
      <c r="AO123" s="13"/>
      <c r="AP123" s="17"/>
      <c r="AQ123" s="17"/>
      <c r="AR123" s="17"/>
      <c r="AS123" s="13"/>
      <c r="AT123" s="17"/>
      <c r="AU123" s="17"/>
      <c r="AV123" s="17"/>
      <c r="AW123" s="13"/>
      <c r="AX123" s="115"/>
      <c r="AY123" s="116"/>
      <c r="AZ123" s="13"/>
      <c r="BA123" s="13"/>
      <c r="BB123" s="9"/>
      <c r="BC123" s="9"/>
      <c r="BD123" s="9"/>
      <c r="BE123" s="9"/>
      <c r="BF123" s="9"/>
      <c r="BG123" s="9"/>
      <c r="BH123" s="9"/>
      <c r="BI123" s="9"/>
      <c r="BJ123" s="9"/>
    </row>
    <row r="124" spans="1:62" ht="12">
      <c r="A124"/>
      <c r="B124" s="79"/>
      <c r="C124" s="197"/>
      <c r="D124" s="198"/>
      <c r="E124" s="9"/>
      <c r="F124" s="13"/>
      <c r="G124" s="9"/>
      <c r="H124" s="235"/>
      <c r="I124" s="11"/>
      <c r="J124" s="11"/>
      <c r="K124" s="11"/>
      <c r="L124" s="11"/>
      <c r="M124" s="9"/>
      <c r="N124" s="9"/>
      <c r="O124" s="9"/>
      <c r="P124" s="9"/>
      <c r="Q124" s="9"/>
      <c r="R124" s="9"/>
      <c r="S124" s="9"/>
      <c r="T124" s="9"/>
      <c r="U124" s="9"/>
      <c r="V124" s="9"/>
      <c r="W124" s="9"/>
      <c r="X124" s="9"/>
      <c r="Y124" s="9"/>
      <c r="Z124" s="9"/>
      <c r="AA124" s="9"/>
      <c r="AB124" s="9"/>
      <c r="AC124" s="11"/>
      <c r="AD124" s="11"/>
      <c r="AE124" s="17"/>
      <c r="AF124" s="17"/>
      <c r="AG124" s="14"/>
      <c r="AH124" s="17"/>
      <c r="AI124" s="17"/>
      <c r="AJ124" s="17"/>
      <c r="AK124" s="14"/>
      <c r="AL124" s="17"/>
      <c r="AM124" s="17"/>
      <c r="AN124" s="17"/>
      <c r="AO124" s="13"/>
      <c r="AP124" s="17"/>
      <c r="AQ124" s="17"/>
      <c r="AR124" s="17"/>
      <c r="AS124" s="13"/>
      <c r="AT124" s="17"/>
      <c r="AU124" s="17"/>
      <c r="AV124" s="17"/>
      <c r="AW124" s="13"/>
      <c r="AX124" s="115"/>
      <c r="AY124" s="116"/>
      <c r="AZ124" s="13"/>
      <c r="BA124" s="13"/>
      <c r="BB124" s="9"/>
      <c r="BC124" s="9"/>
      <c r="BD124" s="9"/>
      <c r="BE124" s="9"/>
      <c r="BF124" s="9"/>
      <c r="BG124" s="9"/>
      <c r="BH124" s="9"/>
      <c r="BI124" s="9"/>
      <c r="BJ124" s="9"/>
    </row>
    <row r="125" spans="1:62" ht="12">
      <c r="A125"/>
      <c r="B125" s="79"/>
      <c r="C125" s="197"/>
      <c r="D125" s="198"/>
      <c r="E125" s="9"/>
      <c r="F125" s="13"/>
      <c r="G125" s="9"/>
      <c r="H125" s="235"/>
      <c r="I125" s="11"/>
      <c r="J125" s="11"/>
      <c r="K125" s="11"/>
      <c r="L125" s="11"/>
      <c r="M125" s="9"/>
      <c r="N125" s="9"/>
      <c r="O125" s="9"/>
      <c r="P125" s="9"/>
      <c r="Q125" s="9"/>
      <c r="R125" s="9"/>
      <c r="S125" s="9"/>
      <c r="T125" s="9"/>
      <c r="U125" s="9"/>
      <c r="V125" s="9"/>
      <c r="W125" s="9"/>
      <c r="X125" s="9"/>
      <c r="Y125" s="9"/>
      <c r="Z125" s="9"/>
      <c r="AA125" s="9"/>
      <c r="AB125" s="9"/>
      <c r="AC125" s="11"/>
      <c r="AD125" s="11"/>
      <c r="AE125" s="17"/>
      <c r="AF125" s="17"/>
      <c r="AG125" s="14"/>
      <c r="AH125" s="17"/>
      <c r="AI125" s="17"/>
      <c r="AJ125" s="17"/>
      <c r="AK125" s="14"/>
      <c r="AL125" s="17"/>
      <c r="AM125" s="17"/>
      <c r="AN125" s="17"/>
      <c r="AO125" s="13"/>
      <c r="AP125" s="17"/>
      <c r="AQ125" s="17"/>
      <c r="AR125" s="17"/>
      <c r="AS125" s="13"/>
      <c r="AT125" s="17"/>
      <c r="AU125" s="17"/>
      <c r="AV125" s="17"/>
      <c r="AW125" s="13"/>
      <c r="AX125" s="115"/>
      <c r="AY125" s="116"/>
      <c r="AZ125" s="13"/>
      <c r="BA125" s="13"/>
      <c r="BB125" s="9"/>
      <c r="BC125" s="9"/>
      <c r="BD125" s="9"/>
      <c r="BE125" s="9"/>
      <c r="BF125" s="9"/>
      <c r="BG125" s="9"/>
      <c r="BH125" s="9"/>
      <c r="BI125" s="9"/>
      <c r="BJ125" s="9"/>
    </row>
    <row r="126" spans="1:62" ht="12">
      <c r="A126"/>
      <c r="B126" s="79"/>
      <c r="C126" s="197"/>
      <c r="D126" s="198"/>
      <c r="E126" s="9"/>
      <c r="F126" s="13"/>
      <c r="G126" s="9"/>
      <c r="H126" s="235"/>
      <c r="I126" s="11"/>
      <c r="J126" s="11"/>
      <c r="K126" s="11"/>
      <c r="L126" s="11"/>
      <c r="M126" s="9"/>
      <c r="N126" s="9"/>
      <c r="O126" s="9"/>
      <c r="P126" s="9"/>
      <c r="Q126" s="9"/>
      <c r="R126" s="9"/>
      <c r="S126" s="9"/>
      <c r="T126" s="9"/>
      <c r="U126" s="9"/>
      <c r="V126" s="9"/>
      <c r="W126" s="9"/>
      <c r="X126" s="9"/>
      <c r="Y126" s="9"/>
      <c r="Z126" s="9"/>
      <c r="AA126" s="9"/>
      <c r="AB126" s="9"/>
      <c r="AC126" s="11"/>
      <c r="AD126" s="11"/>
      <c r="AE126" s="17"/>
      <c r="AF126" s="17"/>
      <c r="AG126" s="14"/>
      <c r="AH126" s="17"/>
      <c r="AI126" s="17"/>
      <c r="AJ126" s="17"/>
      <c r="AK126" s="14"/>
      <c r="AL126" s="17"/>
      <c r="AM126" s="17"/>
      <c r="AN126" s="17"/>
      <c r="AO126" s="13"/>
      <c r="AP126" s="17"/>
      <c r="AQ126" s="17"/>
      <c r="AR126" s="17"/>
      <c r="AS126" s="13"/>
      <c r="AT126" s="17"/>
      <c r="AU126" s="17"/>
      <c r="AV126" s="17"/>
      <c r="AW126" s="13"/>
      <c r="AX126" s="115"/>
      <c r="AY126" s="116"/>
      <c r="AZ126" s="13"/>
      <c r="BA126" s="13"/>
      <c r="BB126" s="9"/>
      <c r="BC126" s="9"/>
      <c r="BD126" s="9"/>
      <c r="BE126" s="9"/>
      <c r="BF126" s="9"/>
      <c r="BG126" s="9"/>
      <c r="BH126" s="9"/>
      <c r="BI126" s="9"/>
      <c r="BJ126" s="9"/>
    </row>
    <row r="127" spans="1:62" ht="12">
      <c r="A127"/>
      <c r="B127" s="79"/>
      <c r="C127" s="197"/>
      <c r="D127" s="198"/>
      <c r="E127" s="9"/>
      <c r="F127" s="13"/>
      <c r="G127" s="9"/>
      <c r="H127" s="235"/>
      <c r="I127" s="11"/>
      <c r="J127" s="11"/>
      <c r="K127" s="11"/>
      <c r="L127" s="11"/>
      <c r="M127" s="9"/>
      <c r="N127" s="9"/>
      <c r="O127" s="9"/>
      <c r="P127" s="9"/>
      <c r="Q127" s="9"/>
      <c r="R127" s="9"/>
      <c r="S127" s="9"/>
      <c r="T127" s="9"/>
      <c r="U127" s="9"/>
      <c r="V127" s="9"/>
      <c r="W127" s="9"/>
      <c r="X127" s="9"/>
      <c r="Y127" s="9"/>
      <c r="Z127" s="9"/>
      <c r="AA127" s="9"/>
      <c r="AB127" s="9"/>
      <c r="AC127" s="11"/>
      <c r="AD127" s="11"/>
      <c r="AE127" s="17"/>
      <c r="AF127" s="17"/>
      <c r="AG127" s="14"/>
      <c r="AH127" s="17"/>
      <c r="AI127" s="17"/>
      <c r="AJ127" s="17"/>
      <c r="AK127" s="14"/>
      <c r="AL127" s="17"/>
      <c r="AM127" s="17"/>
      <c r="AN127" s="17"/>
      <c r="AO127" s="13"/>
      <c r="AP127" s="17"/>
      <c r="AQ127" s="17"/>
      <c r="AR127" s="17"/>
      <c r="AS127" s="13"/>
      <c r="AT127" s="17"/>
      <c r="AU127" s="17"/>
      <c r="AV127" s="17"/>
      <c r="AW127" s="13"/>
      <c r="AX127" s="115"/>
      <c r="AY127" s="116"/>
      <c r="AZ127" s="13"/>
      <c r="BA127" s="13"/>
      <c r="BB127" s="9"/>
      <c r="BC127" s="9"/>
      <c r="BD127" s="9"/>
      <c r="BE127" s="9"/>
      <c r="BF127" s="9"/>
      <c r="BG127" s="9"/>
      <c r="BH127" s="9"/>
      <c r="BI127" s="9"/>
      <c r="BJ127" s="9"/>
    </row>
    <row r="128" spans="1:62" ht="12">
      <c r="A128"/>
      <c r="B128" s="79"/>
      <c r="C128" s="197"/>
      <c r="D128" s="198"/>
      <c r="E128" s="9"/>
      <c r="F128" s="13"/>
      <c r="G128" s="9"/>
      <c r="H128" s="235"/>
      <c r="I128" s="11"/>
      <c r="J128" s="11"/>
      <c r="K128" s="11"/>
      <c r="L128" s="11"/>
      <c r="M128" s="9"/>
      <c r="N128" s="9"/>
      <c r="O128" s="9"/>
      <c r="P128" s="9"/>
      <c r="Q128" s="9"/>
      <c r="R128" s="9"/>
      <c r="S128" s="9"/>
      <c r="T128" s="9"/>
      <c r="U128" s="9"/>
      <c r="V128" s="9"/>
      <c r="W128" s="9"/>
      <c r="X128" s="9"/>
      <c r="Y128" s="9"/>
      <c r="Z128" s="9"/>
      <c r="AA128" s="9"/>
      <c r="AB128" s="9"/>
      <c r="AC128" s="11"/>
      <c r="AD128" s="11"/>
      <c r="AE128" s="17"/>
      <c r="AF128" s="17"/>
      <c r="AG128" s="14"/>
      <c r="AH128" s="17"/>
      <c r="AI128" s="17"/>
      <c r="AJ128" s="17"/>
      <c r="AK128" s="14"/>
      <c r="AL128" s="17"/>
      <c r="AM128" s="17"/>
      <c r="AN128" s="17"/>
      <c r="AO128" s="13"/>
      <c r="AP128" s="17"/>
      <c r="AQ128" s="17"/>
      <c r="AR128" s="17"/>
      <c r="AS128" s="13"/>
      <c r="AT128" s="17"/>
      <c r="AU128" s="17"/>
      <c r="AV128" s="17"/>
      <c r="AW128" s="13"/>
      <c r="AX128" s="115"/>
      <c r="AY128" s="116"/>
      <c r="AZ128" s="13"/>
      <c r="BA128" s="13"/>
      <c r="BB128" s="9"/>
      <c r="BC128" s="9"/>
      <c r="BD128" s="9"/>
      <c r="BE128" s="9"/>
      <c r="BF128" s="9"/>
      <c r="BG128" s="9"/>
      <c r="BH128" s="9"/>
      <c r="BI128" s="9"/>
      <c r="BJ128" s="9"/>
    </row>
    <row r="129" spans="1:62" ht="12">
      <c r="A129"/>
      <c r="B129" s="79"/>
      <c r="C129" s="197"/>
      <c r="D129" s="198"/>
      <c r="E129" s="9"/>
      <c r="F129" s="13"/>
      <c r="G129" s="9"/>
      <c r="H129" s="235"/>
      <c r="I129" s="11"/>
      <c r="J129" s="11"/>
      <c r="K129" s="11"/>
      <c r="L129" s="11"/>
      <c r="M129" s="9"/>
      <c r="N129" s="9"/>
      <c r="O129" s="9"/>
      <c r="P129" s="9"/>
      <c r="Q129" s="9"/>
      <c r="R129" s="9"/>
      <c r="S129" s="9"/>
      <c r="T129" s="9"/>
      <c r="U129" s="9"/>
      <c r="V129" s="9"/>
      <c r="W129" s="9"/>
      <c r="X129" s="9"/>
      <c r="Y129" s="9"/>
      <c r="Z129" s="9"/>
      <c r="AA129" s="9"/>
      <c r="AB129" s="9"/>
      <c r="AC129" s="11"/>
      <c r="AD129" s="11"/>
      <c r="AE129" s="17"/>
      <c r="AF129" s="17"/>
      <c r="AG129" s="14"/>
      <c r="AH129" s="17"/>
      <c r="AI129" s="17"/>
      <c r="AJ129" s="17"/>
      <c r="AK129" s="14"/>
      <c r="AL129" s="17"/>
      <c r="AM129" s="17"/>
      <c r="AN129" s="17"/>
      <c r="AO129" s="13"/>
      <c r="AP129" s="17"/>
      <c r="AQ129" s="17"/>
      <c r="AR129" s="17"/>
      <c r="AS129" s="13"/>
      <c r="AT129" s="17"/>
      <c r="AU129" s="17"/>
      <c r="AV129" s="17"/>
      <c r="AW129" s="13"/>
      <c r="AX129" s="115"/>
      <c r="AY129" s="116"/>
      <c r="AZ129" s="13"/>
      <c r="BA129" s="13"/>
      <c r="BB129" s="9"/>
      <c r="BC129" s="9"/>
      <c r="BD129" s="9"/>
      <c r="BE129" s="9"/>
      <c r="BF129" s="9"/>
      <c r="BG129" s="9"/>
      <c r="BH129" s="9"/>
      <c r="BI129" s="9"/>
      <c r="BJ129" s="9"/>
    </row>
    <row r="130" spans="1:62" ht="12">
      <c r="A130"/>
      <c r="B130" s="79"/>
      <c r="C130" s="197"/>
      <c r="D130" s="198"/>
      <c r="E130" s="9"/>
      <c r="F130" s="13"/>
      <c r="G130" s="9"/>
      <c r="H130" s="235"/>
      <c r="I130" s="11"/>
      <c r="J130" s="11"/>
      <c r="K130" s="11"/>
      <c r="L130" s="11"/>
      <c r="M130" s="9"/>
      <c r="N130" s="9"/>
      <c r="O130" s="9"/>
      <c r="P130" s="9"/>
      <c r="Q130" s="9"/>
      <c r="R130" s="9"/>
      <c r="S130" s="9"/>
      <c r="T130" s="9"/>
      <c r="U130" s="9"/>
      <c r="V130" s="9"/>
      <c r="W130" s="9"/>
      <c r="X130" s="9"/>
      <c r="Y130" s="9"/>
      <c r="Z130" s="9"/>
      <c r="AA130" s="9"/>
      <c r="AB130" s="9"/>
      <c r="AC130" s="11"/>
      <c r="AD130" s="11"/>
      <c r="AE130" s="17"/>
      <c r="AF130" s="17"/>
      <c r="AG130" s="14"/>
      <c r="AH130" s="17"/>
      <c r="AI130" s="17"/>
      <c r="AJ130" s="17"/>
      <c r="AK130" s="14"/>
      <c r="AL130" s="17"/>
      <c r="AM130" s="17"/>
      <c r="AN130" s="17"/>
      <c r="AO130" s="13"/>
      <c r="AP130" s="17"/>
      <c r="AQ130" s="17"/>
      <c r="AR130" s="17"/>
      <c r="AS130" s="13"/>
      <c r="AT130" s="17"/>
      <c r="AU130" s="17"/>
      <c r="AV130" s="17"/>
      <c r="AW130" s="13"/>
      <c r="AX130" s="115"/>
      <c r="AY130" s="116"/>
      <c r="AZ130" s="13"/>
      <c r="BA130" s="13"/>
      <c r="BB130" s="9"/>
      <c r="BC130" s="9"/>
      <c r="BD130" s="9"/>
      <c r="BE130" s="9"/>
      <c r="BF130" s="9"/>
      <c r="BG130" s="9"/>
      <c r="BH130" s="9"/>
      <c r="BI130" s="9"/>
      <c r="BJ130" s="9"/>
    </row>
    <row r="131" spans="1:62" ht="12">
      <c r="A131"/>
      <c r="B131" s="79"/>
      <c r="C131" s="197"/>
      <c r="D131" s="198"/>
      <c r="E131" s="9"/>
      <c r="F131" s="13"/>
      <c r="G131" s="9"/>
      <c r="H131" s="235"/>
      <c r="I131" s="11"/>
      <c r="J131" s="11"/>
      <c r="K131" s="11"/>
      <c r="L131" s="11"/>
      <c r="M131" s="9"/>
      <c r="N131" s="9"/>
      <c r="O131" s="9"/>
      <c r="P131" s="9"/>
      <c r="Q131" s="9"/>
      <c r="R131" s="9"/>
      <c r="S131" s="9"/>
      <c r="T131" s="9"/>
      <c r="U131" s="9"/>
      <c r="V131" s="9"/>
      <c r="W131" s="9"/>
      <c r="X131" s="9"/>
      <c r="Y131" s="9"/>
      <c r="Z131" s="9"/>
      <c r="AA131" s="9"/>
      <c r="AB131" s="9"/>
      <c r="AC131" s="11"/>
      <c r="AD131" s="11"/>
      <c r="AE131" s="17"/>
      <c r="AF131" s="17"/>
      <c r="AG131" s="14"/>
      <c r="AH131" s="17"/>
      <c r="AI131" s="17"/>
      <c r="AJ131" s="17"/>
      <c r="AK131" s="14"/>
      <c r="AL131" s="17"/>
      <c r="AM131" s="17"/>
      <c r="AN131" s="17"/>
      <c r="AO131" s="13"/>
      <c r="AP131" s="17"/>
      <c r="AQ131" s="17"/>
      <c r="AR131" s="17"/>
      <c r="AS131" s="13"/>
      <c r="AT131" s="17"/>
      <c r="AU131" s="17"/>
      <c r="AV131" s="17"/>
      <c r="AW131" s="13"/>
      <c r="AX131" s="115"/>
      <c r="AY131" s="116"/>
      <c r="AZ131" s="13"/>
      <c r="BA131" s="13"/>
      <c r="BB131" s="9"/>
      <c r="BC131" s="9"/>
      <c r="BD131" s="9"/>
      <c r="BE131" s="9"/>
      <c r="BF131" s="9"/>
      <c r="BG131" s="9"/>
      <c r="BH131" s="9"/>
      <c r="BI131" s="9"/>
      <c r="BJ131" s="9"/>
    </row>
    <row r="132" spans="1:62" ht="12">
      <c r="A132"/>
      <c r="B132" s="79"/>
      <c r="C132" s="197"/>
      <c r="D132" s="198"/>
      <c r="E132" s="9"/>
      <c r="F132" s="13"/>
      <c r="G132" s="9"/>
      <c r="H132" s="235"/>
      <c r="I132" s="11"/>
      <c r="J132" s="11"/>
      <c r="K132" s="11"/>
      <c r="L132" s="11"/>
      <c r="M132" s="9"/>
      <c r="N132" s="9"/>
      <c r="O132" s="9"/>
      <c r="P132" s="9"/>
      <c r="Q132" s="9"/>
      <c r="R132" s="9"/>
      <c r="S132" s="9"/>
      <c r="T132" s="9"/>
      <c r="U132" s="9"/>
      <c r="V132" s="9"/>
      <c r="W132" s="9"/>
      <c r="X132" s="9"/>
      <c r="Y132" s="9"/>
      <c r="Z132" s="9"/>
      <c r="AA132" s="9"/>
      <c r="AB132" s="9"/>
      <c r="AC132" s="11"/>
      <c r="AD132" s="11"/>
      <c r="AE132" s="17"/>
      <c r="AF132" s="17"/>
      <c r="AG132" s="14"/>
      <c r="AH132" s="17"/>
      <c r="AI132" s="17"/>
      <c r="AJ132" s="17"/>
      <c r="AK132" s="14"/>
      <c r="AL132" s="17"/>
      <c r="AM132" s="17"/>
      <c r="AN132" s="17"/>
      <c r="AO132" s="13"/>
      <c r="AP132" s="17"/>
      <c r="AQ132" s="17"/>
      <c r="AR132" s="17"/>
      <c r="AS132" s="13"/>
      <c r="AT132" s="17"/>
      <c r="AU132" s="17"/>
      <c r="AV132" s="17"/>
      <c r="AW132" s="13"/>
      <c r="AX132" s="115"/>
      <c r="AY132" s="116"/>
      <c r="AZ132" s="13"/>
      <c r="BA132" s="13"/>
      <c r="BB132" s="9"/>
      <c r="BC132" s="9"/>
      <c r="BD132" s="9"/>
      <c r="BE132" s="9"/>
      <c r="BF132" s="9"/>
      <c r="BG132" s="9"/>
      <c r="BH132" s="9"/>
      <c r="BI132" s="9"/>
      <c r="BJ132" s="9"/>
    </row>
    <row r="133" spans="1:62" ht="12">
      <c r="A133"/>
      <c r="B133" s="79"/>
      <c r="C133" s="197"/>
      <c r="D133" s="198"/>
      <c r="E133" s="9"/>
      <c r="F133" s="13"/>
      <c r="G133" s="9"/>
      <c r="H133" s="235"/>
      <c r="I133" s="11"/>
      <c r="J133" s="11"/>
      <c r="K133" s="11"/>
      <c r="L133" s="11"/>
      <c r="M133" s="9"/>
      <c r="N133" s="9"/>
      <c r="O133" s="9"/>
      <c r="P133" s="9"/>
      <c r="Q133" s="9"/>
      <c r="R133" s="9"/>
      <c r="S133" s="9"/>
      <c r="T133" s="9"/>
      <c r="U133" s="9"/>
      <c r="V133" s="9"/>
      <c r="W133" s="9"/>
      <c r="X133" s="9"/>
      <c r="Y133" s="9"/>
      <c r="Z133" s="9"/>
      <c r="AA133" s="9"/>
      <c r="AB133" s="9"/>
      <c r="AC133" s="11"/>
      <c r="AD133" s="11"/>
      <c r="AE133" s="17"/>
      <c r="AF133" s="17"/>
      <c r="AG133" s="14"/>
      <c r="AH133" s="17"/>
      <c r="AI133" s="17"/>
      <c r="AJ133" s="17"/>
      <c r="AK133" s="14"/>
      <c r="AL133" s="17"/>
      <c r="AM133" s="17"/>
      <c r="AN133" s="17"/>
      <c r="AO133" s="13"/>
      <c r="AP133" s="17"/>
      <c r="AQ133" s="17"/>
      <c r="AR133" s="17"/>
      <c r="AS133" s="13"/>
      <c r="AT133" s="17"/>
      <c r="AU133" s="17"/>
      <c r="AV133" s="17"/>
      <c r="AW133" s="13"/>
      <c r="AX133" s="115"/>
      <c r="AY133" s="116"/>
      <c r="AZ133" s="13"/>
      <c r="BA133" s="13"/>
      <c r="BB133" s="9"/>
      <c r="BC133" s="9"/>
      <c r="BD133" s="9"/>
      <c r="BE133" s="9"/>
      <c r="BF133" s="9"/>
      <c r="BG133" s="9"/>
      <c r="BH133" s="9"/>
      <c r="BI133" s="9"/>
      <c r="BJ133" s="9"/>
    </row>
    <row r="134" spans="1:62" ht="12">
      <c r="A134"/>
      <c r="B134" s="79"/>
      <c r="C134" s="197"/>
      <c r="D134" s="198"/>
      <c r="E134" s="9"/>
      <c r="F134" s="13"/>
      <c r="G134" s="9"/>
      <c r="H134" s="235"/>
      <c r="I134" s="11"/>
      <c r="J134" s="11"/>
      <c r="K134" s="11"/>
      <c r="L134" s="11"/>
      <c r="M134" s="9"/>
      <c r="N134" s="9"/>
      <c r="O134" s="9"/>
      <c r="P134" s="9"/>
      <c r="Q134" s="9"/>
      <c r="R134" s="9"/>
      <c r="S134" s="9"/>
      <c r="T134" s="9"/>
      <c r="U134" s="9"/>
      <c r="V134" s="9"/>
      <c r="W134" s="9"/>
      <c r="X134" s="9"/>
      <c r="Y134" s="9"/>
      <c r="Z134" s="9"/>
      <c r="AA134" s="9"/>
      <c r="AB134" s="9"/>
      <c r="AC134" s="11"/>
      <c r="AD134" s="11"/>
      <c r="AE134" s="17"/>
      <c r="AF134" s="17"/>
      <c r="AG134" s="14"/>
      <c r="AH134" s="17"/>
      <c r="AI134" s="17"/>
      <c r="AJ134" s="17"/>
      <c r="AK134" s="14"/>
      <c r="AL134" s="17"/>
      <c r="AM134" s="17"/>
      <c r="AN134" s="17"/>
      <c r="AO134" s="13"/>
      <c r="AP134" s="17"/>
      <c r="AQ134" s="17"/>
      <c r="AR134" s="17"/>
      <c r="AS134" s="13"/>
      <c r="AT134" s="17"/>
      <c r="AU134" s="17"/>
      <c r="AV134" s="17"/>
      <c r="AW134" s="13"/>
      <c r="AX134" s="115"/>
      <c r="AY134" s="116"/>
      <c r="AZ134" s="13"/>
      <c r="BA134" s="13"/>
      <c r="BB134" s="9"/>
      <c r="BC134" s="9"/>
      <c r="BD134" s="9"/>
      <c r="BE134" s="9"/>
      <c r="BF134" s="9"/>
      <c r="BG134" s="9"/>
      <c r="BH134" s="9"/>
      <c r="BI134" s="9"/>
      <c r="BJ134" s="9"/>
    </row>
    <row r="135" spans="1:62" ht="12">
      <c r="A135"/>
      <c r="B135" s="79"/>
      <c r="C135" s="197"/>
      <c r="D135" s="198"/>
      <c r="E135" s="9"/>
      <c r="F135" s="13"/>
      <c r="G135" s="9"/>
      <c r="H135" s="235"/>
      <c r="I135" s="11"/>
      <c r="J135" s="11"/>
      <c r="K135" s="11"/>
      <c r="L135" s="11"/>
      <c r="M135" s="9"/>
      <c r="N135" s="9"/>
      <c r="O135" s="9"/>
      <c r="P135" s="9"/>
      <c r="Q135" s="9"/>
      <c r="R135" s="9"/>
      <c r="S135" s="9"/>
      <c r="T135" s="9"/>
      <c r="U135" s="9"/>
      <c r="V135" s="9"/>
      <c r="W135" s="9"/>
      <c r="X135" s="9"/>
      <c r="Y135" s="9"/>
      <c r="Z135" s="9"/>
      <c r="AA135" s="9"/>
      <c r="AB135" s="9"/>
      <c r="AC135" s="11"/>
      <c r="AD135" s="11"/>
      <c r="AE135" s="17"/>
      <c r="AF135" s="17"/>
      <c r="AG135" s="14"/>
      <c r="AH135" s="17"/>
      <c r="AI135" s="17"/>
      <c r="AJ135" s="17"/>
      <c r="AK135" s="14"/>
      <c r="AL135" s="17"/>
      <c r="AM135" s="17"/>
      <c r="AN135" s="17"/>
      <c r="AO135" s="13"/>
      <c r="AP135" s="17"/>
      <c r="AQ135" s="17"/>
      <c r="AR135" s="17"/>
      <c r="AS135" s="13"/>
      <c r="AT135" s="17"/>
      <c r="AU135" s="17"/>
      <c r="AV135" s="17"/>
      <c r="AW135" s="13"/>
      <c r="AX135" s="115"/>
      <c r="AY135" s="116"/>
      <c r="AZ135" s="13"/>
      <c r="BA135" s="13"/>
      <c r="BB135" s="9"/>
      <c r="BC135" s="9"/>
      <c r="BD135" s="9"/>
      <c r="BE135" s="9"/>
      <c r="BF135" s="9"/>
      <c r="BG135" s="9"/>
      <c r="BH135" s="9"/>
      <c r="BI135" s="9"/>
      <c r="BJ135" s="9"/>
    </row>
    <row r="136" spans="1:62" ht="12">
      <c r="A136"/>
      <c r="B136" s="79"/>
      <c r="C136" s="197"/>
      <c r="D136" s="198"/>
      <c r="E136" s="9"/>
      <c r="F136" s="13"/>
      <c r="G136" s="9"/>
      <c r="H136" s="235"/>
      <c r="I136" s="11"/>
      <c r="J136" s="11"/>
      <c r="K136" s="11"/>
      <c r="L136" s="11"/>
      <c r="M136" s="9"/>
      <c r="N136" s="9"/>
      <c r="O136" s="9"/>
      <c r="P136" s="9"/>
      <c r="Q136" s="9"/>
      <c r="R136" s="9"/>
      <c r="S136" s="9"/>
      <c r="T136" s="9"/>
      <c r="U136" s="9"/>
      <c r="V136" s="9"/>
      <c r="W136" s="9"/>
      <c r="X136" s="9"/>
      <c r="Y136" s="9"/>
      <c r="Z136" s="9"/>
      <c r="AA136" s="9"/>
      <c r="AB136" s="9"/>
      <c r="AC136" s="11"/>
      <c r="AD136" s="11"/>
      <c r="AE136" s="17"/>
      <c r="AF136" s="17"/>
      <c r="AG136" s="14"/>
      <c r="AH136" s="17"/>
      <c r="AI136" s="17"/>
      <c r="AJ136" s="17"/>
      <c r="AK136" s="14"/>
      <c r="AL136" s="17"/>
      <c r="AM136" s="17"/>
      <c r="AN136" s="17"/>
      <c r="AO136" s="13"/>
      <c r="AP136" s="17"/>
      <c r="AQ136" s="17"/>
      <c r="AR136" s="17"/>
      <c r="AS136" s="13"/>
      <c r="AT136" s="17"/>
      <c r="AU136" s="17"/>
      <c r="AV136" s="17"/>
      <c r="AW136" s="13"/>
      <c r="AX136" s="115"/>
      <c r="AY136" s="116"/>
      <c r="AZ136" s="13"/>
      <c r="BA136" s="13"/>
      <c r="BB136" s="9"/>
      <c r="BC136" s="9"/>
      <c r="BD136" s="9"/>
      <c r="BE136" s="9"/>
      <c r="BF136" s="9"/>
      <c r="BG136" s="9"/>
      <c r="BH136" s="9"/>
      <c r="BI136" s="9"/>
      <c r="BJ136" s="9"/>
    </row>
    <row r="137" spans="1:62" ht="12">
      <c r="A137"/>
      <c r="B137" s="79"/>
      <c r="C137" s="197"/>
      <c r="D137" s="198"/>
      <c r="E137" s="9"/>
      <c r="F137" s="13"/>
      <c r="G137" s="9"/>
      <c r="H137" s="235"/>
      <c r="I137" s="11"/>
      <c r="J137" s="11"/>
      <c r="K137" s="11"/>
      <c r="L137" s="11"/>
      <c r="M137" s="9"/>
      <c r="N137" s="9"/>
      <c r="O137" s="9"/>
      <c r="P137" s="9"/>
      <c r="Q137" s="9"/>
      <c r="R137" s="9"/>
      <c r="S137" s="9"/>
      <c r="T137" s="9"/>
      <c r="U137" s="9"/>
      <c r="V137" s="9"/>
      <c r="W137" s="9"/>
      <c r="X137" s="9"/>
      <c r="Y137" s="9"/>
      <c r="Z137" s="9"/>
      <c r="AA137" s="9"/>
      <c r="AB137" s="9"/>
      <c r="AC137" s="11"/>
      <c r="AD137" s="11"/>
      <c r="AE137" s="17"/>
      <c r="AF137" s="17"/>
      <c r="AG137" s="14"/>
      <c r="AH137" s="17"/>
      <c r="AI137" s="17"/>
      <c r="AJ137" s="17"/>
      <c r="AK137" s="14"/>
      <c r="AL137" s="17"/>
      <c r="AM137" s="17"/>
      <c r="AN137" s="17"/>
      <c r="AO137" s="13"/>
      <c r="AP137" s="17"/>
      <c r="AQ137" s="17"/>
      <c r="AR137" s="17"/>
      <c r="AS137" s="13"/>
      <c r="AT137" s="17"/>
      <c r="AU137" s="17"/>
      <c r="AV137" s="17"/>
      <c r="AW137" s="13"/>
      <c r="AX137" s="115"/>
      <c r="AY137" s="116"/>
      <c r="AZ137" s="13"/>
      <c r="BA137" s="13"/>
      <c r="BB137" s="9"/>
      <c r="BC137" s="9"/>
      <c r="BD137" s="9"/>
      <c r="BE137" s="9"/>
      <c r="BF137" s="9"/>
      <c r="BG137" s="9"/>
      <c r="BH137" s="9"/>
      <c r="BI137" s="9"/>
      <c r="BJ137" s="9"/>
    </row>
    <row r="138" spans="1:62" ht="12">
      <c r="A138"/>
      <c r="B138" s="79"/>
      <c r="C138" s="197"/>
      <c r="D138" s="198"/>
      <c r="E138" s="9"/>
      <c r="F138" s="13"/>
      <c r="G138" s="9"/>
      <c r="H138" s="235"/>
      <c r="I138" s="11"/>
      <c r="J138" s="11"/>
      <c r="K138" s="11"/>
      <c r="L138" s="11"/>
      <c r="M138" s="9"/>
      <c r="N138" s="9"/>
      <c r="O138" s="9"/>
      <c r="P138" s="9"/>
      <c r="Q138" s="9"/>
      <c r="R138" s="9"/>
      <c r="S138" s="9"/>
      <c r="T138" s="9"/>
      <c r="U138" s="9"/>
      <c r="V138" s="9"/>
      <c r="W138" s="9"/>
      <c r="X138" s="9"/>
      <c r="Y138" s="9"/>
      <c r="Z138" s="9"/>
      <c r="AA138" s="9"/>
      <c r="AB138" s="9"/>
      <c r="AC138" s="11"/>
      <c r="AD138" s="11"/>
      <c r="AE138" s="17"/>
      <c r="AF138" s="17"/>
      <c r="AG138" s="14"/>
      <c r="AH138" s="17"/>
      <c r="AI138" s="17"/>
      <c r="AJ138" s="17"/>
      <c r="AK138" s="14"/>
      <c r="AL138" s="17"/>
      <c r="AM138" s="17"/>
      <c r="AN138" s="17"/>
      <c r="AO138" s="13"/>
      <c r="AP138" s="17"/>
      <c r="AQ138" s="17"/>
      <c r="AR138" s="17"/>
      <c r="AS138" s="13"/>
      <c r="AT138" s="17"/>
      <c r="AU138" s="17"/>
      <c r="AV138" s="17"/>
      <c r="AW138" s="13"/>
      <c r="AX138" s="115"/>
      <c r="AY138" s="116"/>
      <c r="AZ138" s="13"/>
      <c r="BA138" s="13"/>
      <c r="BB138" s="9"/>
      <c r="BC138" s="9"/>
      <c r="BD138" s="9"/>
      <c r="BE138" s="9"/>
      <c r="BF138" s="9"/>
      <c r="BG138" s="9"/>
      <c r="BH138" s="9"/>
      <c r="BI138" s="9"/>
      <c r="BJ138" s="9"/>
    </row>
    <row r="139" spans="1:62" ht="12">
      <c r="A139"/>
      <c r="B139" s="79"/>
      <c r="C139" s="197"/>
      <c r="D139" s="198"/>
      <c r="E139" s="9"/>
      <c r="F139" s="13"/>
      <c r="G139" s="9"/>
      <c r="H139" s="235"/>
      <c r="I139" s="11"/>
      <c r="J139" s="11"/>
      <c r="K139" s="11"/>
      <c r="L139" s="11"/>
      <c r="M139" s="9"/>
      <c r="N139" s="9"/>
      <c r="O139" s="9"/>
      <c r="P139" s="9"/>
      <c r="Q139" s="9"/>
      <c r="R139" s="9"/>
      <c r="S139" s="9"/>
      <c r="T139" s="9"/>
      <c r="U139" s="9"/>
      <c r="V139" s="9"/>
      <c r="W139" s="9"/>
      <c r="X139" s="9"/>
      <c r="Y139" s="9"/>
      <c r="Z139" s="9"/>
      <c r="AA139" s="9"/>
      <c r="AB139" s="9"/>
      <c r="AC139" s="11"/>
      <c r="AD139" s="11"/>
      <c r="AE139" s="17"/>
      <c r="AF139" s="17"/>
      <c r="AG139" s="14"/>
      <c r="AH139" s="17"/>
      <c r="AI139" s="17"/>
      <c r="AJ139" s="17"/>
      <c r="AK139" s="14"/>
      <c r="AL139" s="17"/>
      <c r="AM139" s="17"/>
      <c r="AN139" s="17"/>
      <c r="AO139" s="13"/>
      <c r="AP139" s="17"/>
      <c r="AQ139" s="17"/>
      <c r="AR139" s="17"/>
      <c r="AS139" s="13"/>
      <c r="AT139" s="17"/>
      <c r="AU139" s="17"/>
      <c r="AV139" s="17"/>
      <c r="AW139" s="13"/>
      <c r="AX139" s="115"/>
      <c r="AY139" s="116"/>
      <c r="AZ139" s="13"/>
      <c r="BA139" s="13"/>
      <c r="BB139" s="9"/>
      <c r="BC139" s="9"/>
      <c r="BD139" s="9"/>
      <c r="BE139" s="9"/>
      <c r="BF139" s="9"/>
      <c r="BG139" s="9"/>
      <c r="BH139" s="9"/>
      <c r="BI139" s="9"/>
      <c r="BJ139" s="9"/>
    </row>
    <row r="140" spans="1:62" ht="12">
      <c r="A140"/>
      <c r="B140" s="79"/>
      <c r="C140" s="197"/>
      <c r="D140" s="198"/>
      <c r="E140" s="9"/>
      <c r="F140" s="13"/>
      <c r="G140" s="9"/>
      <c r="H140" s="235"/>
      <c r="I140" s="11"/>
      <c r="J140" s="11"/>
      <c r="K140" s="11"/>
      <c r="L140" s="11"/>
      <c r="M140" s="9"/>
      <c r="N140" s="9"/>
      <c r="O140" s="9"/>
      <c r="P140" s="9"/>
      <c r="Q140" s="9"/>
      <c r="R140" s="9"/>
      <c r="S140" s="9"/>
      <c r="T140" s="9"/>
      <c r="U140" s="9"/>
      <c r="V140" s="9"/>
      <c r="W140" s="9"/>
      <c r="X140" s="9"/>
      <c r="Y140" s="9"/>
      <c r="Z140" s="9"/>
      <c r="AA140" s="9"/>
      <c r="AB140" s="9"/>
      <c r="AC140" s="11"/>
      <c r="AD140" s="11"/>
      <c r="AE140" s="17"/>
      <c r="AF140" s="17"/>
      <c r="AG140" s="14"/>
      <c r="AH140" s="17"/>
      <c r="AI140" s="17"/>
      <c r="AJ140" s="17"/>
      <c r="AK140" s="14"/>
      <c r="AL140" s="17"/>
      <c r="AM140" s="17"/>
      <c r="AN140" s="17"/>
      <c r="AO140" s="13"/>
      <c r="AP140" s="17"/>
      <c r="AQ140" s="17"/>
      <c r="AR140" s="17"/>
      <c r="AS140" s="13"/>
      <c r="AT140" s="17"/>
      <c r="AU140" s="17"/>
      <c r="AV140" s="17"/>
      <c r="AW140" s="13"/>
      <c r="AX140" s="115"/>
      <c r="AY140" s="116"/>
      <c r="AZ140" s="13"/>
      <c r="BA140" s="13"/>
      <c r="BB140" s="9"/>
      <c r="BC140" s="9"/>
      <c r="BD140" s="9"/>
      <c r="BE140" s="9"/>
      <c r="BF140" s="9"/>
      <c r="BG140" s="9"/>
      <c r="BH140" s="9"/>
      <c r="BI140" s="9"/>
      <c r="BJ140" s="9"/>
    </row>
    <row r="141" spans="1:62" ht="12">
      <c r="A141"/>
      <c r="B141" s="79"/>
      <c r="C141" s="197"/>
      <c r="D141" s="198"/>
      <c r="E141" s="9"/>
      <c r="F141" s="13"/>
      <c r="G141" s="9"/>
      <c r="H141" s="235"/>
      <c r="I141" s="11"/>
      <c r="J141" s="11"/>
      <c r="K141" s="11"/>
      <c r="L141" s="11"/>
      <c r="M141" s="9"/>
      <c r="N141" s="9"/>
      <c r="O141" s="9"/>
      <c r="P141" s="9"/>
      <c r="Q141" s="9"/>
      <c r="R141" s="9"/>
      <c r="S141" s="9"/>
      <c r="T141" s="9"/>
      <c r="U141" s="9"/>
      <c r="V141" s="9"/>
      <c r="W141" s="9"/>
      <c r="X141" s="9"/>
      <c r="Y141" s="9"/>
      <c r="Z141" s="9"/>
      <c r="AA141" s="9"/>
      <c r="AB141" s="9"/>
      <c r="AC141" s="11"/>
      <c r="AD141" s="11"/>
      <c r="AE141" s="17"/>
      <c r="AF141" s="17"/>
      <c r="AG141" s="14"/>
      <c r="AH141" s="17"/>
      <c r="AI141" s="17"/>
      <c r="AJ141" s="17"/>
      <c r="AK141" s="14"/>
      <c r="AL141" s="17"/>
      <c r="AM141" s="17"/>
      <c r="AN141" s="17"/>
      <c r="AO141" s="13"/>
      <c r="AP141" s="17"/>
      <c r="AQ141" s="17"/>
      <c r="AR141" s="17"/>
      <c r="AS141" s="13"/>
      <c r="AT141" s="17"/>
      <c r="AU141" s="17"/>
      <c r="AV141" s="17"/>
      <c r="AW141" s="13"/>
      <c r="AX141" s="115"/>
      <c r="AY141" s="116"/>
      <c r="AZ141" s="13"/>
      <c r="BA141" s="13"/>
      <c r="BB141" s="9"/>
      <c r="BC141" s="9"/>
      <c r="BD141" s="9"/>
      <c r="BE141" s="9"/>
      <c r="BF141" s="9"/>
      <c r="BG141" s="9"/>
      <c r="BH141" s="9"/>
      <c r="BI141" s="9"/>
      <c r="BJ141" s="9"/>
    </row>
    <row r="142" spans="1:62" ht="12">
      <c r="A142"/>
      <c r="B142" s="79"/>
      <c r="C142" s="197"/>
      <c r="D142" s="198"/>
      <c r="E142" s="9"/>
      <c r="F142" s="13"/>
      <c r="G142" s="9"/>
      <c r="H142" s="235"/>
      <c r="I142" s="11"/>
      <c r="J142" s="11"/>
      <c r="K142" s="11"/>
      <c r="L142" s="11"/>
      <c r="M142" s="9"/>
      <c r="N142" s="9"/>
      <c r="O142" s="9"/>
      <c r="P142" s="9"/>
      <c r="Q142" s="9"/>
      <c r="R142" s="9"/>
      <c r="S142" s="9"/>
      <c r="T142" s="9"/>
      <c r="U142" s="9"/>
      <c r="V142" s="9"/>
      <c r="W142" s="9"/>
      <c r="X142" s="9"/>
      <c r="Y142" s="9"/>
      <c r="Z142" s="9"/>
      <c r="AA142" s="9"/>
      <c r="AB142" s="9"/>
      <c r="AC142" s="11"/>
      <c r="AD142" s="11"/>
      <c r="AE142" s="17"/>
      <c r="AF142" s="17"/>
      <c r="AG142" s="14"/>
      <c r="AH142" s="17"/>
      <c r="AI142" s="17"/>
      <c r="AJ142" s="17"/>
      <c r="AK142" s="14"/>
      <c r="AL142" s="17"/>
      <c r="AM142" s="17"/>
      <c r="AN142" s="17"/>
      <c r="AO142" s="13"/>
      <c r="AP142" s="17"/>
      <c r="AQ142" s="17"/>
      <c r="AR142" s="17"/>
      <c r="AS142" s="13"/>
      <c r="AT142" s="17"/>
      <c r="AU142" s="17"/>
      <c r="AV142" s="17"/>
      <c r="AW142" s="13"/>
      <c r="AX142" s="115"/>
      <c r="AY142" s="116"/>
      <c r="AZ142" s="13"/>
      <c r="BA142" s="13"/>
      <c r="BB142" s="9"/>
      <c r="BC142" s="9"/>
      <c r="BD142" s="9"/>
      <c r="BE142" s="9"/>
      <c r="BF142" s="9"/>
      <c r="BG142" s="9"/>
      <c r="BH142" s="9"/>
      <c r="BI142" s="9"/>
      <c r="BJ142" s="9"/>
    </row>
    <row r="143" spans="1:62" ht="12">
      <c r="A143"/>
      <c r="B143" s="79"/>
      <c r="C143" s="197"/>
      <c r="D143" s="198"/>
      <c r="E143" s="9"/>
      <c r="F143" s="13"/>
      <c r="G143" s="9"/>
      <c r="H143" s="235"/>
      <c r="I143" s="11"/>
      <c r="J143" s="11"/>
      <c r="K143" s="11"/>
      <c r="L143" s="11"/>
      <c r="M143" s="9"/>
      <c r="N143" s="9"/>
      <c r="O143" s="9"/>
      <c r="P143" s="9"/>
      <c r="Q143" s="9"/>
      <c r="R143" s="9"/>
      <c r="S143" s="9"/>
      <c r="T143" s="9"/>
      <c r="U143" s="9"/>
      <c r="V143" s="9"/>
      <c r="W143" s="9"/>
      <c r="X143" s="9"/>
      <c r="Y143" s="9"/>
      <c r="Z143" s="9"/>
      <c r="AA143" s="9"/>
      <c r="AB143" s="9"/>
      <c r="AC143" s="11"/>
      <c r="AD143" s="11"/>
      <c r="AE143" s="17"/>
      <c r="AF143" s="17"/>
      <c r="AG143" s="14"/>
      <c r="AH143" s="17"/>
      <c r="AI143" s="17"/>
      <c r="AJ143" s="17"/>
      <c r="AK143" s="14"/>
      <c r="AL143" s="17"/>
      <c r="AM143" s="17"/>
      <c r="AN143" s="17"/>
      <c r="AO143" s="13"/>
      <c r="AP143" s="17"/>
      <c r="AQ143" s="17"/>
      <c r="AR143" s="17"/>
      <c r="AS143" s="13"/>
      <c r="AT143" s="17"/>
      <c r="AU143" s="17"/>
      <c r="AV143" s="17"/>
      <c r="AW143" s="13"/>
      <c r="AX143" s="115"/>
      <c r="AY143" s="116"/>
      <c r="AZ143" s="13"/>
      <c r="BA143" s="13"/>
      <c r="BB143" s="9"/>
      <c r="BC143" s="9"/>
      <c r="BD143" s="9"/>
      <c r="BE143" s="9"/>
      <c r="BF143" s="9"/>
      <c r="BG143" s="9"/>
      <c r="BH143" s="9"/>
      <c r="BI143" s="9"/>
      <c r="BJ143" s="9"/>
    </row>
    <row r="144" spans="1:62" ht="12">
      <c r="A144"/>
      <c r="B144" s="79"/>
      <c r="C144" s="197"/>
      <c r="D144" s="198"/>
      <c r="E144" s="9"/>
      <c r="F144" s="13"/>
      <c r="G144" s="9"/>
      <c r="H144" s="235"/>
      <c r="I144" s="11"/>
      <c r="J144" s="11"/>
      <c r="K144" s="11"/>
      <c r="L144" s="11"/>
      <c r="M144" s="9"/>
      <c r="N144" s="9"/>
      <c r="O144" s="9"/>
      <c r="P144" s="9"/>
      <c r="Q144" s="9"/>
      <c r="R144" s="9"/>
      <c r="S144" s="9"/>
      <c r="T144" s="9"/>
      <c r="U144" s="9"/>
      <c r="V144" s="9"/>
      <c r="W144" s="9"/>
      <c r="X144" s="9"/>
      <c r="Y144" s="9"/>
      <c r="Z144" s="9"/>
      <c r="AA144" s="9"/>
      <c r="AB144" s="9"/>
      <c r="AC144" s="11"/>
      <c r="AD144" s="11"/>
      <c r="AE144" s="17"/>
      <c r="AF144" s="17"/>
      <c r="AG144" s="14"/>
      <c r="AH144" s="17"/>
      <c r="AI144" s="17"/>
      <c r="AJ144" s="17"/>
      <c r="AK144" s="14"/>
      <c r="AL144" s="17"/>
      <c r="AM144" s="17"/>
      <c r="AN144" s="17"/>
      <c r="AO144" s="13"/>
      <c r="AP144" s="17"/>
      <c r="AQ144" s="17"/>
      <c r="AR144" s="17"/>
      <c r="AS144" s="13"/>
      <c r="AT144" s="17"/>
      <c r="AU144" s="17"/>
      <c r="AV144" s="17"/>
      <c r="AW144" s="13"/>
      <c r="AX144" s="115"/>
      <c r="AY144" s="116"/>
      <c r="AZ144" s="13"/>
      <c r="BA144" s="13"/>
      <c r="BB144" s="9"/>
      <c r="BC144" s="9"/>
      <c r="BD144" s="9"/>
      <c r="BE144" s="9"/>
      <c r="BF144" s="9"/>
      <c r="BG144" s="9"/>
      <c r="BH144" s="9"/>
      <c r="BI144" s="9"/>
      <c r="BJ144" s="9"/>
    </row>
    <row r="145" spans="1:62" ht="12">
      <c r="A145"/>
      <c r="B145" s="79"/>
      <c r="C145" s="197"/>
      <c r="D145" s="198"/>
      <c r="E145" s="9"/>
      <c r="F145" s="13"/>
      <c r="G145" s="9"/>
      <c r="H145" s="235"/>
      <c r="I145" s="11"/>
      <c r="J145" s="11"/>
      <c r="K145" s="11"/>
      <c r="L145" s="11"/>
      <c r="M145" s="9"/>
      <c r="N145" s="9"/>
      <c r="O145" s="9"/>
      <c r="P145" s="9"/>
      <c r="Q145" s="9"/>
      <c r="R145" s="9"/>
      <c r="S145" s="9"/>
      <c r="T145" s="9"/>
      <c r="U145" s="9"/>
      <c r="V145" s="9"/>
      <c r="W145" s="9"/>
      <c r="X145" s="9"/>
      <c r="Y145" s="9"/>
      <c r="Z145" s="9"/>
      <c r="AA145" s="9"/>
      <c r="AB145" s="9"/>
      <c r="AC145" s="11"/>
      <c r="AD145" s="11"/>
      <c r="AE145" s="17"/>
      <c r="AF145" s="17"/>
      <c r="AG145" s="14"/>
      <c r="AH145" s="17"/>
      <c r="AI145" s="17"/>
      <c r="AJ145" s="17"/>
      <c r="AK145" s="14"/>
      <c r="AL145" s="17"/>
      <c r="AM145" s="17"/>
      <c r="AN145" s="17"/>
      <c r="AO145" s="13"/>
      <c r="AP145" s="17"/>
      <c r="AQ145" s="17"/>
      <c r="AR145" s="17"/>
      <c r="AS145" s="13"/>
      <c r="AT145" s="17"/>
      <c r="AU145" s="17"/>
      <c r="AV145" s="17"/>
      <c r="AW145" s="13"/>
      <c r="AX145" s="115"/>
      <c r="AY145" s="116"/>
      <c r="AZ145" s="13"/>
      <c r="BA145" s="13"/>
      <c r="BB145" s="9"/>
      <c r="BC145" s="9"/>
      <c r="BD145" s="9"/>
      <c r="BE145" s="9"/>
      <c r="BF145" s="9"/>
      <c r="BG145" s="9"/>
      <c r="BH145" s="9"/>
      <c r="BI145" s="9"/>
      <c r="BJ145" s="9"/>
    </row>
    <row r="146" spans="1:62" ht="12">
      <c r="A146"/>
      <c r="B146" s="79"/>
      <c r="C146" s="197"/>
      <c r="D146" s="198"/>
      <c r="E146" s="9"/>
      <c r="F146" s="13"/>
      <c r="G146" s="9"/>
      <c r="H146" s="235"/>
      <c r="I146" s="11"/>
      <c r="J146" s="11"/>
      <c r="K146" s="11"/>
      <c r="L146" s="11"/>
      <c r="M146" s="9"/>
      <c r="N146" s="9"/>
      <c r="O146" s="9"/>
      <c r="P146" s="9"/>
      <c r="Q146" s="9"/>
      <c r="R146" s="9"/>
      <c r="S146" s="9"/>
      <c r="T146" s="9"/>
      <c r="U146" s="9"/>
      <c r="V146" s="9"/>
      <c r="W146" s="9"/>
      <c r="X146" s="9"/>
      <c r="Y146" s="9"/>
      <c r="Z146" s="9"/>
      <c r="AA146" s="9"/>
      <c r="AB146" s="9"/>
      <c r="AC146" s="11"/>
      <c r="AD146" s="11"/>
      <c r="AE146" s="17"/>
      <c r="AF146" s="17"/>
      <c r="AG146" s="14"/>
      <c r="AH146" s="17"/>
      <c r="AI146" s="17"/>
      <c r="AJ146" s="17"/>
      <c r="AK146" s="14"/>
      <c r="AL146" s="17"/>
      <c r="AM146" s="17"/>
      <c r="AN146" s="17"/>
      <c r="AO146" s="13"/>
      <c r="AP146" s="17"/>
      <c r="AQ146" s="17"/>
      <c r="AR146" s="17"/>
      <c r="AS146" s="13"/>
      <c r="AT146" s="17"/>
      <c r="AU146" s="17"/>
      <c r="AV146" s="17"/>
      <c r="AW146" s="13"/>
      <c r="AX146" s="115"/>
      <c r="AY146" s="116"/>
      <c r="AZ146" s="13"/>
      <c r="BA146" s="13"/>
      <c r="BB146" s="9"/>
      <c r="BC146" s="9"/>
      <c r="BD146" s="9"/>
      <c r="BE146" s="9"/>
      <c r="BF146" s="9"/>
      <c r="BG146" s="9"/>
      <c r="BH146" s="9"/>
      <c r="BI146" s="9"/>
      <c r="BJ146" s="9"/>
    </row>
    <row r="147" spans="1:62" ht="12">
      <c r="A147"/>
      <c r="B147" s="79"/>
      <c r="C147" s="197"/>
      <c r="D147" s="198"/>
      <c r="E147" s="9"/>
      <c r="F147" s="13"/>
      <c r="G147" s="9"/>
      <c r="H147" s="235"/>
      <c r="I147" s="11"/>
      <c r="J147" s="11"/>
      <c r="K147" s="11"/>
      <c r="L147" s="11"/>
      <c r="M147" s="9"/>
      <c r="N147" s="9"/>
      <c r="O147" s="9"/>
      <c r="P147" s="9"/>
      <c r="Q147" s="9"/>
      <c r="R147" s="9"/>
      <c r="S147" s="9"/>
      <c r="T147" s="9"/>
      <c r="U147" s="9"/>
      <c r="V147" s="9"/>
      <c r="W147" s="9"/>
      <c r="X147" s="9"/>
      <c r="Y147" s="9"/>
      <c r="Z147" s="9"/>
      <c r="AA147" s="9"/>
      <c r="AB147" s="9"/>
      <c r="AC147" s="11"/>
      <c r="AD147" s="11"/>
      <c r="AE147" s="17"/>
      <c r="AF147" s="17"/>
      <c r="AG147" s="14"/>
      <c r="AH147" s="17"/>
      <c r="AI147" s="17"/>
      <c r="AJ147" s="17"/>
      <c r="AK147" s="14"/>
      <c r="AL147" s="17"/>
      <c r="AM147" s="17"/>
      <c r="AN147" s="17"/>
      <c r="AO147" s="13"/>
      <c r="AP147" s="17"/>
      <c r="AQ147" s="17"/>
      <c r="AR147" s="17"/>
      <c r="AS147" s="13"/>
      <c r="AT147" s="17"/>
      <c r="AU147" s="17"/>
      <c r="AV147" s="17"/>
      <c r="AW147" s="13"/>
      <c r="AX147" s="115"/>
      <c r="AY147" s="116"/>
      <c r="AZ147" s="13"/>
      <c r="BA147" s="13"/>
      <c r="BB147" s="9"/>
      <c r="BC147" s="9"/>
      <c r="BD147" s="9"/>
      <c r="BE147" s="9"/>
      <c r="BF147" s="9"/>
      <c r="BG147" s="9"/>
      <c r="BH147" s="9"/>
      <c r="BI147" s="9"/>
      <c r="BJ147" s="9"/>
    </row>
    <row r="148" spans="1:62" ht="12">
      <c r="A148"/>
      <c r="B148" s="79"/>
      <c r="C148" s="197"/>
      <c r="D148" s="198"/>
      <c r="E148" s="9"/>
      <c r="F148" s="13"/>
      <c r="G148" s="9"/>
      <c r="H148" s="235"/>
      <c r="I148" s="11"/>
      <c r="J148" s="11"/>
      <c r="K148" s="11"/>
      <c r="L148" s="11"/>
      <c r="M148" s="9"/>
      <c r="N148" s="9"/>
      <c r="O148" s="9"/>
      <c r="P148" s="9"/>
      <c r="Q148" s="9"/>
      <c r="R148" s="9"/>
      <c r="S148" s="9"/>
      <c r="T148" s="9"/>
      <c r="U148" s="9"/>
      <c r="V148" s="9"/>
      <c r="W148" s="9"/>
      <c r="X148" s="9"/>
      <c r="Y148" s="9"/>
      <c r="Z148" s="9"/>
      <c r="AA148" s="9"/>
      <c r="AB148" s="9"/>
      <c r="AC148" s="11"/>
      <c r="AD148" s="11"/>
      <c r="AE148" s="17"/>
      <c r="AF148" s="17"/>
      <c r="AG148" s="14"/>
      <c r="AH148" s="17"/>
      <c r="AI148" s="17"/>
      <c r="AJ148" s="17"/>
      <c r="AK148" s="14"/>
      <c r="AL148" s="17"/>
      <c r="AM148" s="17"/>
      <c r="AN148" s="17"/>
      <c r="AO148" s="13"/>
      <c r="AP148" s="17"/>
      <c r="AQ148" s="17"/>
      <c r="AR148" s="17"/>
      <c r="AS148" s="13"/>
      <c r="AT148" s="17"/>
      <c r="AU148" s="17"/>
      <c r="AV148" s="17"/>
      <c r="AW148" s="13"/>
      <c r="AX148" s="115"/>
      <c r="AY148" s="116"/>
      <c r="AZ148" s="13"/>
      <c r="BA148" s="13"/>
      <c r="BB148" s="9"/>
      <c r="BC148" s="9"/>
      <c r="BD148" s="9"/>
      <c r="BE148" s="9"/>
      <c r="BF148" s="9"/>
      <c r="BG148" s="9"/>
      <c r="BH148" s="9"/>
      <c r="BI148" s="9"/>
      <c r="BJ148" s="9"/>
    </row>
    <row r="149" spans="1:62" ht="12">
      <c r="A149"/>
      <c r="B149" s="79"/>
      <c r="C149" s="197"/>
      <c r="D149" s="198"/>
      <c r="E149" s="9"/>
      <c r="F149" s="13"/>
      <c r="G149" s="9"/>
      <c r="H149" s="235"/>
      <c r="I149" s="11"/>
      <c r="J149" s="11"/>
      <c r="K149" s="11"/>
      <c r="L149" s="11"/>
      <c r="M149" s="9"/>
      <c r="N149" s="9"/>
      <c r="O149" s="9"/>
      <c r="P149" s="9"/>
      <c r="Q149" s="9"/>
      <c r="R149" s="9"/>
      <c r="S149" s="9"/>
      <c r="T149" s="9"/>
      <c r="U149" s="9"/>
      <c r="V149" s="9"/>
      <c r="W149" s="9"/>
      <c r="X149" s="9"/>
      <c r="Y149" s="9"/>
      <c r="Z149" s="9"/>
      <c r="AA149" s="9"/>
      <c r="AB149" s="9"/>
      <c r="AC149" s="11"/>
      <c r="AD149" s="11"/>
      <c r="AE149" s="17"/>
      <c r="AF149" s="17"/>
      <c r="AG149" s="14"/>
      <c r="AH149" s="17"/>
      <c r="AI149" s="17"/>
      <c r="AJ149" s="17"/>
      <c r="AK149" s="14"/>
      <c r="AL149" s="17"/>
      <c r="AM149" s="17"/>
      <c r="AN149" s="17"/>
      <c r="AO149" s="13"/>
      <c r="AP149" s="17"/>
      <c r="AQ149" s="17"/>
      <c r="AR149" s="17"/>
      <c r="AS149" s="13"/>
      <c r="AT149" s="17"/>
      <c r="AU149" s="17"/>
      <c r="AV149" s="17"/>
      <c r="AW149" s="13"/>
      <c r="AX149" s="115"/>
      <c r="AY149" s="116"/>
      <c r="AZ149" s="13"/>
      <c r="BA149" s="13"/>
      <c r="BB149" s="9"/>
      <c r="BC149" s="9"/>
      <c r="BD149" s="9"/>
      <c r="BE149" s="9"/>
      <c r="BF149" s="9"/>
      <c r="BG149" s="9"/>
      <c r="BH149" s="9"/>
      <c r="BI149" s="9"/>
      <c r="BJ149" s="9"/>
    </row>
    <row r="150" spans="1:62" ht="12">
      <c r="A150"/>
      <c r="B150" s="79"/>
      <c r="C150" s="197"/>
      <c r="D150" s="198"/>
      <c r="E150" s="9"/>
      <c r="F150" s="13"/>
      <c r="G150" s="9"/>
      <c r="H150" s="235"/>
      <c r="I150" s="11"/>
      <c r="J150" s="11"/>
      <c r="K150" s="11"/>
      <c r="L150" s="11"/>
      <c r="M150" s="9"/>
      <c r="N150" s="9"/>
      <c r="O150" s="9"/>
      <c r="P150" s="9"/>
      <c r="Q150" s="9"/>
      <c r="R150" s="9"/>
      <c r="S150" s="9"/>
      <c r="T150" s="9"/>
      <c r="U150" s="9"/>
      <c r="V150" s="9"/>
      <c r="W150" s="9"/>
      <c r="X150" s="9"/>
      <c r="Y150" s="9"/>
      <c r="Z150" s="9"/>
      <c r="AA150" s="9"/>
      <c r="AB150" s="9"/>
      <c r="AC150" s="11"/>
      <c r="AD150" s="11"/>
      <c r="AE150" s="17"/>
      <c r="AF150" s="17"/>
      <c r="AG150" s="14"/>
      <c r="AH150" s="17"/>
      <c r="AI150" s="17"/>
      <c r="AJ150" s="17"/>
      <c r="AK150" s="14"/>
      <c r="AL150" s="17"/>
      <c r="AM150" s="17"/>
      <c r="AN150" s="17"/>
      <c r="AO150" s="13"/>
      <c r="AP150" s="17"/>
      <c r="AQ150" s="17"/>
      <c r="AR150" s="17"/>
      <c r="AS150" s="13"/>
      <c r="AT150" s="17"/>
      <c r="AU150" s="17"/>
      <c r="AV150" s="17"/>
      <c r="AW150" s="13"/>
      <c r="AX150" s="115"/>
      <c r="AY150" s="116"/>
      <c r="AZ150" s="13"/>
      <c r="BA150" s="13"/>
      <c r="BB150" s="9"/>
      <c r="BC150" s="9"/>
      <c r="BD150" s="9"/>
      <c r="BE150" s="9"/>
      <c r="BF150" s="9"/>
      <c r="BG150" s="9"/>
      <c r="BH150" s="9"/>
      <c r="BI150" s="9"/>
      <c r="BJ150" s="9"/>
    </row>
    <row r="151" spans="1:62" ht="12">
      <c r="A151"/>
      <c r="B151" s="79"/>
      <c r="C151" s="197"/>
      <c r="D151" s="198"/>
      <c r="E151" s="9"/>
      <c r="F151" s="13"/>
      <c r="G151" s="9"/>
      <c r="H151" s="235"/>
      <c r="I151" s="11"/>
      <c r="J151" s="11"/>
      <c r="K151" s="11"/>
      <c r="L151" s="11"/>
      <c r="M151" s="9"/>
      <c r="N151" s="9"/>
      <c r="O151" s="9"/>
      <c r="P151" s="9"/>
      <c r="Q151" s="9"/>
      <c r="R151" s="9"/>
      <c r="S151" s="9"/>
      <c r="T151" s="9"/>
      <c r="U151" s="9"/>
      <c r="V151" s="9"/>
      <c r="W151" s="9"/>
      <c r="X151" s="9"/>
      <c r="Y151" s="9"/>
      <c r="Z151" s="9"/>
      <c r="AA151" s="9"/>
      <c r="AB151" s="9"/>
      <c r="AC151" s="11"/>
      <c r="AD151" s="11"/>
      <c r="AE151" s="17"/>
      <c r="AF151" s="17"/>
      <c r="AG151" s="14"/>
      <c r="AH151" s="17"/>
      <c r="AI151" s="17"/>
      <c r="AJ151" s="17"/>
      <c r="AK151" s="14"/>
      <c r="AL151" s="17"/>
      <c r="AM151" s="17"/>
      <c r="AN151" s="17"/>
      <c r="AO151" s="13"/>
      <c r="AP151" s="17"/>
      <c r="AQ151" s="17"/>
      <c r="AR151" s="17"/>
      <c r="AS151" s="13"/>
      <c r="AT151" s="17"/>
      <c r="AU151" s="17"/>
      <c r="AV151" s="17"/>
      <c r="AW151" s="13"/>
      <c r="AX151" s="115"/>
      <c r="AY151" s="116"/>
      <c r="AZ151" s="13"/>
      <c r="BA151" s="13"/>
      <c r="BB151" s="9"/>
      <c r="BC151" s="9"/>
      <c r="BD151" s="9"/>
      <c r="BE151" s="9"/>
      <c r="BF151" s="9"/>
      <c r="BG151" s="9"/>
      <c r="BH151" s="9"/>
      <c r="BI151" s="9"/>
      <c r="BJ151" s="9"/>
    </row>
    <row r="152" spans="1:62" ht="12">
      <c r="A152"/>
      <c r="B152" s="79"/>
      <c r="C152" s="197"/>
      <c r="D152" s="198"/>
      <c r="E152" s="9"/>
      <c r="F152" s="13"/>
      <c r="G152" s="9"/>
      <c r="H152" s="235"/>
      <c r="I152" s="11"/>
      <c r="J152" s="11"/>
      <c r="K152" s="11"/>
      <c r="L152" s="11"/>
      <c r="M152" s="9"/>
      <c r="N152" s="9"/>
      <c r="O152" s="9"/>
      <c r="P152" s="9"/>
      <c r="Q152" s="9"/>
      <c r="R152" s="9"/>
      <c r="S152" s="9"/>
      <c r="T152" s="9"/>
      <c r="U152" s="9"/>
      <c r="V152" s="9"/>
      <c r="W152" s="9"/>
      <c r="X152" s="9"/>
      <c r="Y152" s="9"/>
      <c r="Z152" s="9"/>
      <c r="AA152" s="9"/>
      <c r="AB152" s="9"/>
      <c r="AC152" s="11"/>
      <c r="AD152" s="11"/>
      <c r="AE152" s="17"/>
      <c r="AF152" s="17"/>
      <c r="AG152" s="14"/>
      <c r="AH152" s="17"/>
      <c r="AI152" s="17"/>
      <c r="AJ152" s="17"/>
      <c r="AK152" s="14"/>
      <c r="AL152" s="17"/>
      <c r="AM152" s="17"/>
      <c r="AN152" s="17"/>
      <c r="AO152" s="13"/>
      <c r="AP152" s="17"/>
      <c r="AQ152" s="17"/>
      <c r="AR152" s="17"/>
      <c r="AS152" s="13"/>
      <c r="AT152" s="17"/>
      <c r="AU152" s="17"/>
      <c r="AV152" s="17"/>
      <c r="AW152" s="13"/>
      <c r="AX152" s="115"/>
      <c r="AY152" s="116"/>
      <c r="AZ152" s="13"/>
      <c r="BA152" s="13"/>
      <c r="BB152" s="9"/>
      <c r="BC152" s="9"/>
      <c r="BD152" s="9"/>
      <c r="BE152" s="9"/>
      <c r="BF152" s="9"/>
      <c r="BG152" s="9"/>
      <c r="BH152" s="9"/>
      <c r="BI152" s="9"/>
      <c r="BJ152" s="9"/>
    </row>
    <row r="153" spans="1:62" ht="12">
      <c r="A153"/>
      <c r="B153" s="79"/>
      <c r="C153" s="197"/>
      <c r="D153" s="198"/>
      <c r="E153" s="9"/>
      <c r="F153" s="13"/>
      <c r="G153" s="9"/>
      <c r="H153" s="235"/>
      <c r="I153" s="11"/>
      <c r="J153" s="11"/>
      <c r="K153" s="11"/>
      <c r="L153" s="11"/>
      <c r="M153" s="9"/>
      <c r="N153" s="9"/>
      <c r="O153" s="9"/>
      <c r="P153" s="9"/>
      <c r="Q153" s="9"/>
      <c r="R153" s="9"/>
      <c r="S153" s="9"/>
      <c r="T153" s="9"/>
      <c r="U153" s="9"/>
      <c r="V153" s="9"/>
      <c r="W153" s="9"/>
      <c r="X153" s="9"/>
      <c r="Y153" s="9"/>
      <c r="Z153" s="9"/>
      <c r="AA153" s="9"/>
      <c r="AB153" s="9"/>
      <c r="AC153" s="11"/>
      <c r="AD153" s="11"/>
      <c r="AE153" s="17"/>
      <c r="AF153" s="17"/>
      <c r="AG153" s="14"/>
      <c r="AH153" s="17"/>
      <c r="AI153" s="17"/>
      <c r="AJ153" s="17"/>
      <c r="AK153" s="14"/>
      <c r="AL153" s="17"/>
      <c r="AM153" s="17"/>
      <c r="AN153" s="17"/>
      <c r="AO153" s="13"/>
      <c r="AP153" s="17"/>
      <c r="AQ153" s="17"/>
      <c r="AR153" s="17"/>
      <c r="AS153" s="13"/>
      <c r="AT153" s="17"/>
      <c r="AU153" s="17"/>
      <c r="AV153" s="17"/>
      <c r="AW153" s="13"/>
      <c r="AX153" s="115"/>
      <c r="AY153" s="116"/>
      <c r="AZ153" s="13"/>
      <c r="BA153" s="13"/>
      <c r="BB153" s="9"/>
      <c r="BC153" s="9"/>
      <c r="BD153" s="9"/>
      <c r="BE153" s="9"/>
      <c r="BF153" s="9"/>
      <c r="BG153" s="9"/>
      <c r="BH153" s="9"/>
      <c r="BI153" s="9"/>
      <c r="BJ153" s="9"/>
    </row>
    <row r="154" spans="1:62" ht="12">
      <c r="A154"/>
      <c r="B154" s="79"/>
      <c r="C154" s="197"/>
      <c r="D154" s="198"/>
      <c r="E154" s="9"/>
      <c r="F154" s="13"/>
      <c r="G154" s="9"/>
      <c r="H154" s="235"/>
      <c r="I154" s="11"/>
      <c r="J154" s="11"/>
      <c r="K154" s="11"/>
      <c r="L154" s="11"/>
      <c r="M154" s="9"/>
      <c r="N154" s="9"/>
      <c r="O154" s="9"/>
      <c r="P154" s="9"/>
      <c r="Q154" s="9"/>
      <c r="R154" s="9"/>
      <c r="S154" s="9"/>
      <c r="T154" s="9"/>
      <c r="U154" s="9"/>
      <c r="V154" s="9"/>
      <c r="W154" s="9"/>
      <c r="X154" s="9"/>
      <c r="Y154" s="9"/>
      <c r="Z154" s="9"/>
      <c r="AA154" s="9"/>
      <c r="AB154" s="9"/>
      <c r="AC154" s="11"/>
      <c r="AD154" s="11"/>
      <c r="AE154" s="17"/>
      <c r="AF154" s="17"/>
      <c r="AG154" s="14"/>
      <c r="AH154" s="17"/>
      <c r="AI154" s="17"/>
      <c r="AJ154" s="17"/>
      <c r="AK154" s="14"/>
      <c r="AL154" s="17"/>
      <c r="AM154" s="17"/>
      <c r="AN154" s="17"/>
      <c r="AO154" s="13"/>
      <c r="AP154" s="17"/>
      <c r="AQ154" s="17"/>
      <c r="AR154" s="17"/>
      <c r="AS154" s="13"/>
      <c r="AT154" s="17"/>
      <c r="AU154" s="17"/>
      <c r="AV154" s="17"/>
      <c r="AW154" s="13"/>
      <c r="AX154" s="115"/>
      <c r="AY154" s="116"/>
      <c r="AZ154" s="13"/>
      <c r="BA154" s="13"/>
      <c r="BB154" s="9"/>
      <c r="BC154" s="9"/>
      <c r="BD154" s="9"/>
      <c r="BE154" s="9"/>
      <c r="BF154" s="9"/>
      <c r="BG154" s="9"/>
      <c r="BH154" s="9"/>
      <c r="BI154" s="9"/>
      <c r="BJ154" s="9"/>
    </row>
    <row r="155" spans="1:62" ht="12">
      <c r="A155"/>
      <c r="B155" s="79"/>
      <c r="C155" s="197"/>
      <c r="D155" s="198"/>
      <c r="E155" s="9"/>
      <c r="F155" s="13"/>
      <c r="G155" s="9"/>
      <c r="H155" s="235"/>
      <c r="I155" s="11"/>
      <c r="J155" s="11"/>
      <c r="K155" s="11"/>
      <c r="L155" s="11"/>
      <c r="M155" s="9"/>
      <c r="N155" s="9"/>
      <c r="O155" s="9"/>
      <c r="P155" s="9"/>
      <c r="Q155" s="9"/>
      <c r="R155" s="9"/>
      <c r="S155" s="9"/>
      <c r="T155" s="9"/>
      <c r="U155" s="9"/>
      <c r="V155" s="9"/>
      <c r="W155" s="9"/>
      <c r="X155" s="9"/>
      <c r="Y155" s="9"/>
      <c r="Z155" s="9"/>
      <c r="AA155" s="9"/>
      <c r="AB155" s="9"/>
      <c r="AC155" s="11"/>
      <c r="AD155" s="11"/>
      <c r="AE155" s="17"/>
      <c r="AF155" s="17"/>
      <c r="AG155" s="14"/>
      <c r="AH155" s="17"/>
      <c r="AI155" s="17"/>
      <c r="AJ155" s="17"/>
      <c r="AK155" s="14"/>
      <c r="AL155" s="17"/>
      <c r="AM155" s="17"/>
      <c r="AN155" s="17"/>
      <c r="AO155" s="13"/>
      <c r="AP155" s="17"/>
      <c r="AQ155" s="17"/>
      <c r="AR155" s="17"/>
      <c r="AS155" s="13"/>
      <c r="AT155" s="17"/>
      <c r="AU155" s="17"/>
      <c r="AV155" s="17"/>
      <c r="AW155" s="13"/>
      <c r="AX155" s="115"/>
      <c r="AY155" s="116"/>
      <c r="AZ155" s="13"/>
      <c r="BA155" s="13"/>
      <c r="BB155" s="9"/>
      <c r="BC155" s="9"/>
      <c r="BD155" s="9"/>
      <c r="BE155" s="9"/>
      <c r="BF155" s="9"/>
      <c r="BG155" s="9"/>
      <c r="BH155" s="9"/>
      <c r="BI155" s="9"/>
      <c r="BJ155" s="9"/>
    </row>
    <row r="156" spans="1:62" ht="12">
      <c r="A156"/>
      <c r="B156" s="79"/>
      <c r="C156" s="197"/>
      <c r="D156" s="198"/>
      <c r="E156" s="9"/>
      <c r="F156" s="13"/>
      <c r="G156" s="9"/>
      <c r="H156" s="235"/>
      <c r="I156" s="11"/>
      <c r="J156" s="11"/>
      <c r="K156" s="11"/>
      <c r="L156" s="11"/>
      <c r="M156" s="9"/>
      <c r="N156" s="9"/>
      <c r="O156" s="9"/>
      <c r="P156" s="9"/>
      <c r="Q156" s="9"/>
      <c r="R156" s="9"/>
      <c r="S156" s="9"/>
      <c r="T156" s="9"/>
      <c r="U156" s="9"/>
      <c r="V156" s="9"/>
      <c r="W156" s="9"/>
      <c r="X156" s="9"/>
      <c r="Y156" s="9"/>
      <c r="Z156" s="9"/>
      <c r="AA156" s="9"/>
      <c r="AB156" s="9"/>
      <c r="AC156" s="11"/>
      <c r="AD156" s="11"/>
      <c r="AE156" s="17"/>
      <c r="AF156" s="17"/>
      <c r="AG156" s="14"/>
      <c r="AH156" s="17"/>
      <c r="AI156" s="17"/>
      <c r="AJ156" s="17"/>
      <c r="AK156" s="14"/>
      <c r="AL156" s="17"/>
      <c r="AM156" s="17"/>
      <c r="AN156" s="17"/>
      <c r="AO156" s="13"/>
      <c r="AP156" s="17"/>
      <c r="AQ156" s="17"/>
      <c r="AR156" s="17"/>
      <c r="AS156" s="13"/>
      <c r="AT156" s="17"/>
      <c r="AU156" s="17"/>
      <c r="AV156" s="17"/>
      <c r="AW156" s="13"/>
      <c r="AX156" s="115"/>
      <c r="AY156" s="116"/>
      <c r="AZ156" s="13"/>
      <c r="BA156" s="13"/>
      <c r="BB156" s="9"/>
      <c r="BC156" s="9"/>
      <c r="BD156" s="9"/>
      <c r="BE156" s="9"/>
      <c r="BF156" s="9"/>
      <c r="BG156" s="9"/>
      <c r="BH156" s="9"/>
      <c r="BI156" s="9"/>
      <c r="BJ156" s="9"/>
    </row>
    <row r="157" spans="1:62" ht="12">
      <c r="A157"/>
      <c r="B157" s="79"/>
      <c r="C157" s="197"/>
      <c r="D157" s="198"/>
      <c r="E157" s="9"/>
      <c r="F157" s="13"/>
      <c r="G157" s="9"/>
      <c r="H157" s="235"/>
      <c r="I157" s="11"/>
      <c r="J157" s="11"/>
      <c r="K157" s="11"/>
      <c r="L157" s="11"/>
      <c r="M157" s="9"/>
      <c r="N157" s="9"/>
      <c r="O157" s="9"/>
      <c r="P157" s="9"/>
      <c r="Q157" s="9"/>
      <c r="R157" s="9"/>
      <c r="S157" s="9"/>
      <c r="T157" s="9"/>
      <c r="U157" s="9"/>
      <c r="V157" s="9"/>
      <c r="W157" s="9"/>
      <c r="X157" s="9"/>
      <c r="Y157" s="9"/>
      <c r="Z157" s="9"/>
      <c r="AA157" s="9"/>
      <c r="AB157" s="9"/>
      <c r="AC157" s="11"/>
      <c r="AD157" s="11"/>
      <c r="AE157" s="17"/>
      <c r="AF157" s="17"/>
      <c r="AG157" s="14"/>
      <c r="AH157" s="17"/>
      <c r="AI157" s="17"/>
      <c r="AJ157" s="17"/>
      <c r="AK157" s="14"/>
      <c r="AL157" s="17"/>
      <c r="AM157" s="17"/>
      <c r="AN157" s="17"/>
      <c r="AO157" s="13"/>
      <c r="AP157" s="17"/>
      <c r="AQ157" s="17"/>
      <c r="AR157" s="17"/>
      <c r="AS157" s="13"/>
      <c r="AT157" s="17"/>
      <c r="AU157" s="17"/>
      <c r="AV157" s="17"/>
      <c r="AW157" s="13"/>
      <c r="AX157" s="115"/>
      <c r="AY157" s="116"/>
      <c r="AZ157" s="13"/>
      <c r="BA157" s="13"/>
      <c r="BB157" s="9"/>
      <c r="BC157" s="9"/>
      <c r="BD157" s="9"/>
      <c r="BE157" s="9"/>
      <c r="BF157" s="9"/>
      <c r="BG157" s="9"/>
      <c r="BH157" s="9"/>
      <c r="BI157" s="9"/>
      <c r="BJ157" s="9"/>
    </row>
    <row r="158" spans="1:62" ht="12">
      <c r="A158"/>
      <c r="B158" s="79"/>
      <c r="C158" s="197"/>
      <c r="D158" s="198"/>
      <c r="E158" s="9"/>
      <c r="F158" s="13"/>
      <c r="G158" s="9"/>
      <c r="H158" s="235"/>
      <c r="I158" s="11"/>
      <c r="J158" s="11"/>
      <c r="K158" s="11"/>
      <c r="L158" s="11"/>
      <c r="M158" s="9"/>
      <c r="N158" s="9"/>
      <c r="O158" s="9"/>
      <c r="P158" s="9"/>
      <c r="Q158" s="9"/>
      <c r="R158" s="9"/>
      <c r="S158" s="9"/>
      <c r="T158" s="9"/>
      <c r="U158" s="9"/>
      <c r="V158" s="9"/>
      <c r="W158" s="9"/>
      <c r="X158" s="9"/>
      <c r="Y158" s="9"/>
      <c r="Z158" s="9"/>
      <c r="AA158" s="9"/>
      <c r="AB158" s="9"/>
      <c r="AC158" s="11"/>
      <c r="AD158" s="11"/>
      <c r="AE158" s="17"/>
      <c r="AF158" s="17"/>
      <c r="AG158" s="14"/>
      <c r="AH158" s="17"/>
      <c r="AI158" s="17"/>
      <c r="AJ158" s="17"/>
      <c r="AK158" s="14"/>
      <c r="AL158" s="17"/>
      <c r="AM158" s="17"/>
      <c r="AN158" s="17"/>
      <c r="AO158" s="13"/>
      <c r="AP158" s="17"/>
      <c r="AQ158" s="17"/>
      <c r="AR158" s="17"/>
      <c r="AS158" s="13"/>
      <c r="AT158" s="17"/>
      <c r="AU158" s="17"/>
      <c r="AV158" s="17"/>
      <c r="AW158" s="13"/>
      <c r="AX158" s="115"/>
      <c r="AY158" s="116"/>
      <c r="AZ158" s="13"/>
      <c r="BA158" s="13"/>
      <c r="BB158" s="9"/>
      <c r="BC158" s="9"/>
      <c r="BD158" s="9"/>
      <c r="BE158" s="9"/>
      <c r="BF158" s="9"/>
      <c r="BG158" s="9"/>
      <c r="BH158" s="9"/>
      <c r="BI158" s="9"/>
      <c r="BJ158" s="9"/>
    </row>
    <row r="159" spans="1:62" ht="12">
      <c r="A159"/>
      <c r="B159" s="79"/>
      <c r="C159" s="197"/>
      <c r="D159" s="198"/>
      <c r="E159" s="9"/>
      <c r="F159" s="13"/>
      <c r="G159" s="9"/>
      <c r="H159" s="235"/>
      <c r="I159" s="11"/>
      <c r="J159" s="11"/>
      <c r="K159" s="11"/>
      <c r="L159" s="11"/>
      <c r="M159" s="9"/>
      <c r="N159" s="9"/>
      <c r="O159" s="9"/>
      <c r="P159" s="9"/>
      <c r="Q159" s="9"/>
      <c r="R159" s="9"/>
      <c r="S159" s="9"/>
      <c r="T159" s="9"/>
      <c r="U159" s="9"/>
      <c r="V159" s="9"/>
      <c r="W159" s="9"/>
      <c r="X159" s="9"/>
      <c r="Y159" s="9"/>
      <c r="Z159" s="9"/>
      <c r="AA159" s="9"/>
      <c r="AB159" s="9"/>
      <c r="AC159" s="11"/>
      <c r="AD159" s="11"/>
      <c r="AE159" s="17"/>
      <c r="AF159" s="17"/>
      <c r="AG159" s="14"/>
      <c r="AH159" s="17"/>
      <c r="AI159" s="17"/>
      <c r="AJ159" s="17"/>
      <c r="AK159" s="14"/>
      <c r="AL159" s="17"/>
      <c r="AM159" s="17"/>
      <c r="AN159" s="17"/>
      <c r="AO159" s="13"/>
      <c r="AP159" s="17"/>
      <c r="AQ159" s="17"/>
      <c r="AR159" s="17"/>
      <c r="AS159" s="13"/>
      <c r="AT159" s="17"/>
      <c r="AU159" s="17"/>
      <c r="AV159" s="17"/>
      <c r="AW159" s="13"/>
      <c r="AX159" s="115"/>
      <c r="AY159" s="116"/>
      <c r="AZ159" s="13"/>
      <c r="BA159" s="13"/>
      <c r="BB159" s="9"/>
      <c r="BC159" s="9"/>
      <c r="BD159" s="9"/>
      <c r="BE159" s="9"/>
      <c r="BF159" s="9"/>
      <c r="BG159" s="9"/>
      <c r="BH159" s="9"/>
      <c r="BI159" s="9"/>
      <c r="BJ159" s="9"/>
    </row>
    <row r="160" spans="1:62" ht="12">
      <c r="A160"/>
      <c r="B160" s="79"/>
      <c r="C160" s="197"/>
      <c r="D160" s="198"/>
      <c r="E160" s="9"/>
      <c r="F160" s="13"/>
      <c r="G160" s="9"/>
      <c r="H160" s="235"/>
      <c r="I160" s="11"/>
      <c r="J160" s="11"/>
      <c r="K160" s="11"/>
      <c r="L160" s="11"/>
      <c r="M160" s="9"/>
      <c r="N160" s="9"/>
      <c r="O160" s="9"/>
      <c r="P160" s="9"/>
      <c r="Q160" s="9"/>
      <c r="R160" s="9"/>
      <c r="S160" s="9"/>
      <c r="T160" s="9"/>
      <c r="U160" s="9"/>
      <c r="V160" s="9"/>
      <c r="W160" s="9"/>
      <c r="X160" s="9"/>
      <c r="Y160" s="9"/>
      <c r="Z160" s="9"/>
      <c r="AA160" s="9"/>
      <c r="AB160" s="9"/>
      <c r="AC160" s="11"/>
      <c r="AD160" s="11"/>
      <c r="AE160" s="17"/>
      <c r="AF160" s="17"/>
      <c r="AG160" s="14"/>
      <c r="AH160" s="17"/>
      <c r="AI160" s="17"/>
      <c r="AJ160" s="17"/>
      <c r="AK160" s="14"/>
      <c r="AL160" s="17"/>
      <c r="AM160" s="17"/>
      <c r="AN160" s="17"/>
      <c r="AO160" s="13"/>
      <c r="AP160" s="17"/>
      <c r="AQ160" s="17"/>
      <c r="AR160" s="17"/>
      <c r="AS160" s="13"/>
      <c r="AT160" s="17"/>
      <c r="AU160" s="17"/>
      <c r="AV160" s="17"/>
      <c r="AW160" s="13"/>
      <c r="AX160" s="115"/>
      <c r="AY160" s="116"/>
      <c r="AZ160" s="13"/>
      <c r="BA160" s="13"/>
      <c r="BB160" s="9"/>
      <c r="BC160" s="9"/>
      <c r="BD160" s="9"/>
      <c r="BE160" s="9"/>
      <c r="BF160" s="9"/>
      <c r="BG160" s="9"/>
      <c r="BH160" s="9"/>
      <c r="BI160" s="9"/>
      <c r="BJ160" s="9"/>
    </row>
    <row r="161" spans="1:62" ht="12">
      <c r="A161"/>
      <c r="B161" s="79"/>
      <c r="C161" s="197"/>
      <c r="D161" s="198"/>
      <c r="E161" s="9"/>
      <c r="F161" s="13"/>
      <c r="G161" s="9"/>
      <c r="H161" s="235"/>
      <c r="I161" s="11"/>
      <c r="J161" s="11"/>
      <c r="K161" s="11"/>
      <c r="L161" s="11"/>
      <c r="M161" s="9"/>
      <c r="N161" s="9"/>
      <c r="O161" s="9"/>
      <c r="P161" s="9"/>
      <c r="Q161" s="9"/>
      <c r="R161" s="9"/>
      <c r="S161" s="9"/>
      <c r="T161" s="9"/>
      <c r="U161" s="9"/>
      <c r="V161" s="9"/>
      <c r="W161" s="9"/>
      <c r="X161" s="9"/>
      <c r="Y161" s="9"/>
      <c r="Z161" s="9"/>
      <c r="AA161" s="9"/>
      <c r="AB161" s="9"/>
      <c r="AC161" s="11"/>
      <c r="AD161" s="11"/>
      <c r="AE161" s="17"/>
      <c r="AF161" s="17"/>
      <c r="AG161" s="14"/>
      <c r="AH161" s="17"/>
      <c r="AI161" s="17"/>
      <c r="AJ161" s="17"/>
      <c r="AK161" s="14"/>
      <c r="AL161" s="17"/>
      <c r="AM161" s="17"/>
      <c r="AN161" s="17"/>
      <c r="AO161" s="13"/>
      <c r="AP161" s="17"/>
      <c r="AQ161" s="17"/>
      <c r="AR161" s="17"/>
      <c r="AS161" s="13"/>
      <c r="AT161" s="17"/>
      <c r="AU161" s="17"/>
      <c r="AV161" s="17"/>
      <c r="AW161" s="13"/>
      <c r="AX161" s="115"/>
      <c r="AY161" s="116"/>
      <c r="AZ161" s="13"/>
      <c r="BA161" s="13"/>
      <c r="BB161" s="9"/>
      <c r="BC161" s="9"/>
      <c r="BD161" s="9"/>
      <c r="BE161" s="9"/>
      <c r="BF161" s="9"/>
      <c r="BG161" s="9"/>
      <c r="BH161" s="9"/>
      <c r="BI161" s="9"/>
      <c r="BJ161" s="9"/>
    </row>
    <row r="162" spans="1:62" ht="12">
      <c r="A162"/>
      <c r="B162" s="79"/>
      <c r="C162" s="197"/>
      <c r="D162" s="198"/>
      <c r="E162" s="9"/>
      <c r="F162" s="13"/>
      <c r="G162" s="9"/>
      <c r="H162" s="235"/>
      <c r="I162" s="11"/>
      <c r="J162" s="11"/>
      <c r="K162" s="11"/>
      <c r="L162" s="11"/>
      <c r="M162" s="9"/>
      <c r="N162" s="9"/>
      <c r="O162" s="9"/>
      <c r="P162" s="9"/>
      <c r="Q162" s="9"/>
      <c r="R162" s="9"/>
      <c r="S162" s="9"/>
      <c r="T162" s="9"/>
      <c r="U162" s="9"/>
      <c r="V162" s="9"/>
      <c r="W162" s="9"/>
      <c r="X162" s="9"/>
      <c r="Y162" s="9"/>
      <c r="Z162" s="9"/>
      <c r="AA162" s="9"/>
      <c r="AB162" s="9"/>
      <c r="AC162" s="11"/>
      <c r="AD162" s="11"/>
      <c r="AE162" s="17"/>
      <c r="AF162" s="17"/>
      <c r="AG162" s="14"/>
      <c r="AH162" s="17"/>
      <c r="AI162" s="17"/>
      <c r="AJ162" s="17"/>
      <c r="AK162" s="14"/>
      <c r="AL162" s="17"/>
      <c r="AM162" s="17"/>
      <c r="AN162" s="17"/>
      <c r="AO162" s="13"/>
      <c r="AP162" s="17"/>
      <c r="AQ162" s="17"/>
      <c r="AR162" s="17"/>
      <c r="AS162" s="13"/>
      <c r="AT162" s="17"/>
      <c r="AU162" s="17"/>
      <c r="AV162" s="17"/>
      <c r="AW162" s="13"/>
      <c r="AX162" s="115"/>
      <c r="AY162" s="116"/>
      <c r="AZ162" s="13"/>
      <c r="BA162" s="13"/>
      <c r="BB162" s="9"/>
      <c r="BC162" s="9"/>
      <c r="BD162" s="9"/>
      <c r="BE162" s="9"/>
      <c r="BF162" s="9"/>
      <c r="BG162" s="9"/>
      <c r="BH162" s="9"/>
      <c r="BI162" s="9"/>
      <c r="BJ162" s="9"/>
    </row>
    <row r="163" spans="1:62" ht="12">
      <c r="A163"/>
      <c r="B163" s="79"/>
      <c r="C163" s="197"/>
      <c r="D163" s="198"/>
      <c r="E163" s="9"/>
      <c r="F163" s="13"/>
      <c r="G163" s="9"/>
      <c r="H163" s="235"/>
      <c r="I163" s="11"/>
      <c r="J163" s="11"/>
      <c r="K163" s="11"/>
      <c r="L163" s="11"/>
      <c r="M163" s="9"/>
      <c r="N163" s="9"/>
      <c r="O163" s="9"/>
      <c r="P163" s="9"/>
      <c r="Q163" s="9"/>
      <c r="R163" s="9"/>
      <c r="S163" s="9"/>
      <c r="T163" s="9"/>
      <c r="U163" s="9"/>
      <c r="V163" s="9"/>
      <c r="W163" s="9"/>
      <c r="X163" s="9"/>
      <c r="Y163" s="9"/>
      <c r="Z163" s="9"/>
      <c r="AA163" s="9"/>
      <c r="AB163" s="9"/>
      <c r="AC163" s="11"/>
      <c r="AD163" s="11"/>
      <c r="AE163" s="17"/>
      <c r="AF163" s="17"/>
      <c r="AG163" s="14"/>
      <c r="AH163" s="17"/>
      <c r="AI163" s="17"/>
      <c r="AJ163" s="17"/>
      <c r="AK163" s="14"/>
      <c r="AL163" s="17"/>
      <c r="AM163" s="17"/>
      <c r="AN163" s="17"/>
      <c r="AO163" s="13"/>
      <c r="AP163" s="17"/>
      <c r="AQ163" s="17"/>
      <c r="AR163" s="17"/>
      <c r="AS163" s="13"/>
      <c r="AT163" s="17"/>
      <c r="AU163" s="17"/>
      <c r="AV163" s="17"/>
      <c r="AW163" s="13"/>
      <c r="AX163" s="115"/>
      <c r="AY163" s="116"/>
      <c r="AZ163" s="13"/>
      <c r="BA163" s="13"/>
      <c r="BB163" s="9"/>
      <c r="BC163" s="9"/>
      <c r="BD163" s="9"/>
      <c r="BE163" s="9"/>
      <c r="BF163" s="9"/>
      <c r="BG163" s="9"/>
      <c r="BH163" s="9"/>
      <c r="BI163" s="9"/>
      <c r="BJ163" s="9"/>
    </row>
    <row r="164" spans="1:62" ht="12">
      <c r="A164"/>
      <c r="B164" s="79"/>
      <c r="C164" s="197"/>
      <c r="D164" s="198"/>
      <c r="E164" s="9"/>
      <c r="F164" s="13"/>
      <c r="G164" s="9"/>
      <c r="H164" s="235"/>
      <c r="I164" s="11"/>
      <c r="J164" s="11"/>
      <c r="K164" s="11"/>
      <c r="L164" s="11"/>
      <c r="M164" s="9"/>
      <c r="N164" s="9"/>
      <c r="O164" s="9"/>
      <c r="P164" s="9"/>
      <c r="Q164" s="9"/>
      <c r="R164" s="9"/>
      <c r="S164" s="9"/>
      <c r="T164" s="9"/>
      <c r="U164" s="9"/>
      <c r="V164" s="9"/>
      <c r="W164" s="9"/>
      <c r="X164" s="9"/>
      <c r="Y164" s="9"/>
      <c r="Z164" s="9"/>
      <c r="AA164" s="9"/>
      <c r="AB164" s="9"/>
      <c r="AC164" s="11"/>
      <c r="AD164" s="11"/>
      <c r="AE164" s="17"/>
      <c r="AF164" s="17"/>
      <c r="AG164" s="14"/>
      <c r="AH164" s="17"/>
      <c r="AI164" s="17"/>
      <c r="AJ164" s="17"/>
      <c r="AK164" s="14"/>
      <c r="AL164" s="17"/>
      <c r="AM164" s="17"/>
      <c r="AN164" s="17"/>
      <c r="AO164" s="13"/>
      <c r="AP164" s="17"/>
      <c r="AQ164" s="17"/>
      <c r="AR164" s="17"/>
      <c r="AS164" s="13"/>
      <c r="AT164" s="17"/>
      <c r="AU164" s="17"/>
      <c r="AV164" s="17"/>
      <c r="AW164" s="13"/>
      <c r="AX164" s="115"/>
      <c r="AY164" s="116"/>
      <c r="AZ164" s="13"/>
      <c r="BA164" s="13"/>
      <c r="BB164" s="9"/>
      <c r="BC164" s="9"/>
      <c r="BD164" s="9"/>
      <c r="BE164" s="9"/>
      <c r="BF164" s="9"/>
      <c r="BG164" s="9"/>
      <c r="BH164" s="9"/>
      <c r="BI164" s="9"/>
      <c r="BJ164" s="9"/>
    </row>
    <row r="165" spans="1:62" ht="12">
      <c r="A165"/>
      <c r="B165" s="79"/>
      <c r="C165" s="197"/>
      <c r="D165" s="198"/>
      <c r="E165" s="9"/>
      <c r="F165" s="13"/>
      <c r="G165" s="9"/>
      <c r="H165" s="235"/>
      <c r="I165" s="11"/>
      <c r="J165" s="11"/>
      <c r="K165" s="11"/>
      <c r="L165" s="11"/>
      <c r="M165" s="9"/>
      <c r="N165" s="9"/>
      <c r="O165" s="9"/>
      <c r="P165" s="9"/>
      <c r="Q165" s="9"/>
      <c r="R165" s="9"/>
      <c r="S165" s="9"/>
      <c r="T165" s="9"/>
      <c r="U165" s="9"/>
      <c r="V165" s="9"/>
      <c r="W165" s="9"/>
      <c r="X165" s="9"/>
      <c r="Y165" s="9"/>
      <c r="Z165" s="9"/>
      <c r="AA165" s="9"/>
      <c r="AB165" s="9"/>
      <c r="AC165" s="11"/>
      <c r="AD165" s="11"/>
      <c r="AE165" s="17"/>
      <c r="AF165" s="17"/>
      <c r="AG165" s="14"/>
      <c r="AH165" s="17"/>
      <c r="AI165" s="17"/>
      <c r="AJ165" s="17"/>
      <c r="AK165" s="14"/>
      <c r="AL165" s="17"/>
      <c r="AM165" s="17"/>
      <c r="AN165" s="17"/>
      <c r="AO165" s="13"/>
      <c r="AP165" s="17"/>
      <c r="AQ165" s="17"/>
      <c r="AR165" s="17"/>
      <c r="AS165" s="13"/>
      <c r="AT165" s="17"/>
      <c r="AU165" s="17"/>
      <c r="AV165" s="17"/>
      <c r="AW165" s="13"/>
      <c r="AX165" s="115"/>
      <c r="AY165" s="116"/>
      <c r="AZ165" s="13"/>
      <c r="BA165" s="13"/>
      <c r="BB165" s="9"/>
      <c r="BC165" s="9"/>
      <c r="BD165" s="9"/>
      <c r="BE165" s="9"/>
      <c r="BF165" s="9"/>
      <c r="BG165" s="9"/>
      <c r="BH165" s="9"/>
      <c r="BI165" s="9"/>
      <c r="BJ165" s="9"/>
    </row>
    <row r="166" spans="1:62" ht="12">
      <c r="A166"/>
      <c r="B166" s="79"/>
      <c r="C166" s="197"/>
      <c r="D166" s="198"/>
      <c r="E166" s="9"/>
      <c r="F166" s="13"/>
      <c r="G166" s="9"/>
      <c r="H166" s="235"/>
      <c r="I166" s="11"/>
      <c r="J166" s="11"/>
      <c r="K166" s="11"/>
      <c r="L166" s="11"/>
      <c r="M166" s="9"/>
      <c r="N166" s="9"/>
      <c r="O166" s="9"/>
      <c r="P166" s="9"/>
      <c r="Q166" s="9"/>
      <c r="R166" s="9"/>
      <c r="S166" s="9"/>
      <c r="T166" s="9"/>
      <c r="U166" s="9"/>
      <c r="V166" s="9"/>
      <c r="W166" s="9"/>
      <c r="X166" s="9"/>
      <c r="Y166" s="9"/>
      <c r="Z166" s="9"/>
      <c r="AA166" s="9"/>
      <c r="AB166" s="9"/>
      <c r="AC166" s="11"/>
      <c r="AD166" s="11"/>
      <c r="AE166" s="17"/>
      <c r="AF166" s="17"/>
      <c r="AG166" s="14"/>
      <c r="AH166" s="17"/>
      <c r="AI166" s="17"/>
      <c r="AJ166" s="17"/>
      <c r="AK166" s="14"/>
      <c r="AL166" s="17"/>
      <c r="AM166" s="17"/>
      <c r="AN166" s="17"/>
      <c r="AO166" s="13"/>
      <c r="AP166" s="17"/>
      <c r="AQ166" s="17"/>
      <c r="AR166" s="17"/>
      <c r="AS166" s="13"/>
      <c r="AT166" s="17"/>
      <c r="AU166" s="17"/>
      <c r="AV166" s="17"/>
      <c r="AW166" s="13"/>
      <c r="AX166" s="115"/>
      <c r="AY166" s="116"/>
      <c r="AZ166" s="13"/>
      <c r="BA166" s="13"/>
      <c r="BB166" s="9"/>
      <c r="BC166" s="9"/>
      <c r="BD166" s="9"/>
      <c r="BE166" s="9"/>
      <c r="BF166" s="9"/>
      <c r="BG166" s="9"/>
      <c r="BH166" s="9"/>
      <c r="BI166" s="9"/>
      <c r="BJ166" s="9"/>
    </row>
    <row r="167" spans="1:62" ht="12">
      <c r="A167"/>
      <c r="B167" s="79"/>
      <c r="C167" s="197"/>
      <c r="D167" s="198"/>
      <c r="E167" s="9"/>
      <c r="F167" s="13"/>
      <c r="G167" s="9"/>
      <c r="H167" s="235"/>
      <c r="I167" s="11"/>
      <c r="J167" s="11"/>
      <c r="K167" s="11"/>
      <c r="L167" s="11"/>
      <c r="M167" s="9"/>
      <c r="N167" s="9"/>
      <c r="O167" s="9"/>
      <c r="P167" s="9"/>
      <c r="Q167" s="9"/>
      <c r="R167" s="9"/>
      <c r="S167" s="9"/>
      <c r="T167" s="9"/>
      <c r="U167" s="9"/>
      <c r="V167" s="9"/>
      <c r="W167" s="9"/>
      <c r="X167" s="9"/>
      <c r="Y167" s="9"/>
      <c r="Z167" s="9"/>
      <c r="AA167" s="9"/>
      <c r="AB167" s="9"/>
      <c r="AC167" s="11"/>
      <c r="AD167" s="11"/>
      <c r="AE167" s="17"/>
      <c r="AF167" s="17"/>
      <c r="AG167" s="14"/>
      <c r="AH167" s="17"/>
      <c r="AI167" s="17"/>
      <c r="AJ167" s="17"/>
      <c r="AK167" s="14"/>
      <c r="AL167" s="17"/>
      <c r="AM167" s="17"/>
      <c r="AN167" s="17"/>
      <c r="AO167" s="13"/>
      <c r="AP167" s="17"/>
      <c r="AQ167" s="17"/>
      <c r="AR167" s="17"/>
      <c r="AS167" s="13"/>
      <c r="AT167" s="17"/>
      <c r="AU167" s="17"/>
      <c r="AV167" s="17"/>
      <c r="AW167" s="13"/>
      <c r="AX167" s="115"/>
      <c r="AY167" s="116"/>
      <c r="AZ167" s="13"/>
      <c r="BA167" s="13"/>
      <c r="BB167" s="9"/>
      <c r="BC167" s="9"/>
      <c r="BD167" s="9"/>
      <c r="BE167" s="9"/>
      <c r="BF167" s="9"/>
      <c r="BG167" s="9"/>
      <c r="BH167" s="9"/>
      <c r="BI167" s="9"/>
      <c r="BJ167" s="9"/>
    </row>
    <row r="168" spans="1:62" ht="12">
      <c r="A168"/>
      <c r="B168" s="79"/>
      <c r="C168" s="197"/>
      <c r="D168" s="198"/>
      <c r="E168" s="9"/>
      <c r="F168" s="13"/>
      <c r="G168" s="9"/>
      <c r="H168" s="235"/>
      <c r="I168" s="11"/>
      <c r="J168" s="11"/>
      <c r="K168" s="11"/>
      <c r="L168" s="11"/>
      <c r="M168" s="9"/>
      <c r="N168" s="9"/>
      <c r="O168" s="9"/>
      <c r="P168" s="9"/>
      <c r="Q168" s="9"/>
      <c r="R168" s="9"/>
      <c r="S168" s="9"/>
      <c r="T168" s="9"/>
      <c r="U168" s="9"/>
      <c r="V168" s="9"/>
      <c r="W168" s="9"/>
      <c r="X168" s="9"/>
      <c r="Y168" s="9"/>
      <c r="Z168" s="9"/>
      <c r="AA168" s="9"/>
      <c r="AB168" s="9"/>
      <c r="AC168" s="11"/>
      <c r="AD168" s="11"/>
      <c r="AE168" s="17"/>
      <c r="AF168" s="17"/>
      <c r="AG168" s="14"/>
      <c r="AH168" s="17"/>
      <c r="AI168" s="17"/>
      <c r="AJ168" s="17"/>
      <c r="AK168" s="14"/>
      <c r="AL168" s="17"/>
      <c r="AM168" s="17"/>
      <c r="AN168" s="17"/>
      <c r="AO168" s="13"/>
      <c r="AP168" s="17"/>
      <c r="AQ168" s="17"/>
      <c r="AR168" s="17"/>
      <c r="AS168" s="13"/>
      <c r="AT168" s="17"/>
      <c r="AU168" s="17"/>
      <c r="AV168" s="17"/>
      <c r="AW168" s="13"/>
      <c r="AX168" s="115"/>
      <c r="AY168" s="116"/>
      <c r="AZ168" s="13"/>
      <c r="BA168" s="13"/>
      <c r="BB168" s="9"/>
      <c r="BC168" s="9"/>
      <c r="BD168" s="9"/>
      <c r="BE168" s="9"/>
      <c r="BF168" s="9"/>
      <c r="BG168" s="9"/>
      <c r="BH168" s="9"/>
      <c r="BI168" s="9"/>
      <c r="BJ168" s="9"/>
    </row>
    <row r="169" spans="1:62" ht="12">
      <c r="A169"/>
      <c r="B169" s="79"/>
      <c r="C169" s="197"/>
      <c r="D169" s="198"/>
      <c r="E169" s="9"/>
      <c r="F169" s="13"/>
      <c r="G169" s="9"/>
      <c r="H169" s="235"/>
      <c r="I169" s="11"/>
      <c r="J169" s="11"/>
      <c r="K169" s="11"/>
      <c r="L169" s="11"/>
      <c r="M169" s="9"/>
      <c r="N169" s="9"/>
      <c r="O169" s="9"/>
      <c r="P169" s="9"/>
      <c r="Q169" s="9"/>
      <c r="R169" s="9"/>
      <c r="S169" s="9"/>
      <c r="T169" s="9"/>
      <c r="U169" s="9"/>
      <c r="V169" s="9"/>
      <c r="W169" s="9"/>
      <c r="X169" s="9"/>
      <c r="Y169" s="9"/>
      <c r="Z169" s="9"/>
      <c r="AA169" s="9"/>
      <c r="AB169" s="9"/>
      <c r="AC169" s="11"/>
      <c r="AD169" s="11"/>
      <c r="AE169" s="17"/>
      <c r="AF169" s="17"/>
      <c r="AG169" s="14"/>
      <c r="AH169" s="17"/>
      <c r="AI169" s="17"/>
      <c r="AJ169" s="17"/>
      <c r="AK169" s="14"/>
      <c r="AL169" s="17"/>
      <c r="AM169" s="17"/>
      <c r="AN169" s="17"/>
      <c r="AO169" s="13"/>
      <c r="AP169" s="17"/>
      <c r="AQ169" s="17"/>
      <c r="AR169" s="17"/>
      <c r="AS169" s="13"/>
      <c r="AT169" s="17"/>
      <c r="AU169" s="17"/>
      <c r="AV169" s="17"/>
      <c r="AW169" s="13"/>
      <c r="AX169" s="115"/>
      <c r="AY169" s="116"/>
      <c r="AZ169" s="13"/>
      <c r="BA169" s="13"/>
      <c r="BB169" s="9"/>
      <c r="BC169" s="9"/>
      <c r="BD169" s="9"/>
      <c r="BE169" s="9"/>
      <c r="BF169" s="9"/>
      <c r="BG169" s="9"/>
      <c r="BH169" s="9"/>
      <c r="BI169" s="9"/>
      <c r="BJ169" s="9"/>
    </row>
    <row r="170" spans="1:62" ht="12">
      <c r="A170"/>
      <c r="B170" s="79"/>
      <c r="C170" s="197"/>
      <c r="D170" s="198"/>
      <c r="E170" s="9"/>
      <c r="F170" s="13"/>
      <c r="G170" s="9"/>
      <c r="H170" s="235"/>
      <c r="I170" s="11"/>
      <c r="J170" s="11"/>
      <c r="K170" s="11"/>
      <c r="L170" s="11"/>
      <c r="M170" s="9"/>
      <c r="N170" s="9"/>
      <c r="O170" s="9"/>
      <c r="P170" s="9"/>
      <c r="Q170" s="9"/>
      <c r="R170" s="9"/>
      <c r="S170" s="9"/>
      <c r="T170" s="9"/>
      <c r="U170" s="9"/>
      <c r="V170" s="9"/>
      <c r="W170" s="9"/>
      <c r="X170" s="9"/>
      <c r="Y170" s="9"/>
      <c r="Z170" s="9"/>
      <c r="AA170" s="9"/>
      <c r="AB170" s="9"/>
      <c r="AC170" s="11"/>
      <c r="AD170" s="11"/>
      <c r="AE170" s="17"/>
      <c r="AF170" s="17"/>
      <c r="AG170" s="14"/>
      <c r="AH170" s="17"/>
      <c r="AI170" s="17"/>
      <c r="AJ170" s="17"/>
      <c r="AK170" s="14"/>
      <c r="AL170" s="17"/>
      <c r="AM170" s="17"/>
      <c r="AN170" s="17"/>
      <c r="AO170" s="13"/>
      <c r="AP170" s="17"/>
      <c r="AQ170" s="17"/>
      <c r="AR170" s="17"/>
      <c r="AS170" s="13"/>
      <c r="AT170" s="17"/>
      <c r="AU170" s="17"/>
      <c r="AV170" s="17"/>
      <c r="AW170" s="13"/>
      <c r="AX170" s="115"/>
      <c r="AY170" s="116"/>
      <c r="AZ170" s="13"/>
      <c r="BA170" s="13"/>
      <c r="BB170" s="9"/>
      <c r="BC170" s="9"/>
      <c r="BD170" s="9"/>
      <c r="BE170" s="9"/>
      <c r="BF170" s="9"/>
      <c r="BG170" s="9"/>
      <c r="BH170" s="9"/>
      <c r="BI170" s="9"/>
      <c r="BJ170" s="9"/>
    </row>
    <row r="171" spans="1:62" ht="12">
      <c r="A171"/>
      <c r="B171" s="79"/>
      <c r="C171" s="197"/>
      <c r="D171" s="198"/>
      <c r="E171" s="9"/>
      <c r="F171" s="13"/>
      <c r="G171" s="9"/>
      <c r="H171" s="235"/>
      <c r="I171" s="11"/>
      <c r="J171" s="11"/>
      <c r="K171" s="11"/>
      <c r="L171" s="11"/>
      <c r="M171" s="9"/>
      <c r="N171" s="9"/>
      <c r="O171" s="9"/>
      <c r="P171" s="9"/>
      <c r="Q171" s="9"/>
      <c r="R171" s="9"/>
      <c r="S171" s="9"/>
      <c r="T171" s="9"/>
      <c r="U171" s="9"/>
      <c r="V171" s="9"/>
      <c r="W171" s="9"/>
      <c r="X171" s="9"/>
      <c r="Y171" s="9"/>
      <c r="Z171" s="9"/>
      <c r="AA171" s="9"/>
      <c r="AB171" s="9"/>
      <c r="AC171" s="11"/>
      <c r="AD171" s="11"/>
      <c r="AE171" s="17"/>
      <c r="AF171" s="17"/>
      <c r="AG171" s="14"/>
      <c r="AH171" s="17"/>
      <c r="AI171" s="17"/>
      <c r="AJ171" s="17"/>
      <c r="AK171" s="14"/>
      <c r="AL171" s="17"/>
      <c r="AM171" s="17"/>
      <c r="AN171" s="17"/>
      <c r="AO171" s="13"/>
      <c r="AP171" s="17"/>
      <c r="AQ171" s="17"/>
      <c r="AR171" s="17"/>
      <c r="AS171" s="13"/>
      <c r="AT171" s="17"/>
      <c r="AU171" s="17"/>
      <c r="AV171" s="17"/>
      <c r="AW171" s="13"/>
      <c r="AX171" s="115"/>
      <c r="AY171" s="116"/>
      <c r="AZ171" s="13"/>
      <c r="BA171" s="13"/>
      <c r="BB171" s="9"/>
      <c r="BC171" s="9"/>
      <c r="BD171" s="9"/>
      <c r="BE171" s="9"/>
      <c r="BF171" s="9"/>
      <c r="BG171" s="9"/>
      <c r="BH171" s="9"/>
      <c r="BI171" s="9"/>
      <c r="BJ171" s="9"/>
    </row>
    <row r="172" spans="1:62" ht="12">
      <c r="A172"/>
      <c r="B172" s="79"/>
      <c r="C172" s="197"/>
      <c r="D172" s="198"/>
      <c r="E172" s="9"/>
      <c r="F172" s="13"/>
      <c r="G172" s="9"/>
      <c r="H172" s="235"/>
      <c r="I172" s="11"/>
      <c r="J172" s="11"/>
      <c r="K172" s="11"/>
      <c r="L172" s="11"/>
      <c r="M172" s="9"/>
      <c r="N172" s="9"/>
      <c r="O172" s="9"/>
      <c r="P172" s="9"/>
      <c r="Q172" s="9"/>
      <c r="R172" s="9"/>
      <c r="S172" s="9"/>
      <c r="T172" s="9"/>
      <c r="U172" s="9"/>
      <c r="V172" s="9"/>
      <c r="W172" s="9"/>
      <c r="X172" s="9"/>
      <c r="Y172" s="9"/>
      <c r="Z172" s="9"/>
      <c r="AA172" s="9"/>
      <c r="AB172" s="9"/>
      <c r="AC172" s="11"/>
      <c r="AD172" s="11"/>
      <c r="AE172" s="17"/>
      <c r="AF172" s="17"/>
      <c r="AG172" s="14"/>
      <c r="AH172" s="17"/>
      <c r="AI172" s="17"/>
      <c r="AJ172" s="17"/>
      <c r="AK172" s="14"/>
      <c r="AL172" s="17"/>
      <c r="AM172" s="17"/>
      <c r="AN172" s="17"/>
      <c r="AO172" s="13"/>
      <c r="AP172" s="17"/>
      <c r="AQ172" s="17"/>
      <c r="AR172" s="17"/>
      <c r="AS172" s="13"/>
      <c r="AT172" s="17"/>
      <c r="AU172" s="17"/>
      <c r="AV172" s="17"/>
      <c r="AW172" s="13"/>
      <c r="AX172" s="115"/>
      <c r="AY172" s="116"/>
      <c r="AZ172" s="13"/>
      <c r="BA172" s="13"/>
      <c r="BB172" s="9"/>
      <c r="BC172" s="9"/>
      <c r="BD172" s="9"/>
      <c r="BE172" s="9"/>
      <c r="BF172" s="9"/>
      <c r="BG172" s="9"/>
      <c r="BH172" s="9"/>
      <c r="BI172" s="9"/>
      <c r="BJ172" s="9"/>
    </row>
    <row r="173" spans="1:62" ht="12">
      <c r="A173"/>
      <c r="B173" s="79"/>
      <c r="C173" s="197"/>
      <c r="D173" s="198"/>
      <c r="E173" s="9"/>
      <c r="F173" s="13"/>
      <c r="G173" s="9"/>
      <c r="H173" s="235"/>
      <c r="I173" s="11"/>
      <c r="J173" s="11"/>
      <c r="K173" s="11"/>
      <c r="L173" s="11"/>
      <c r="M173" s="9"/>
      <c r="N173" s="9"/>
      <c r="O173" s="9"/>
      <c r="P173" s="9"/>
      <c r="Q173" s="9"/>
      <c r="R173" s="9"/>
      <c r="S173" s="9"/>
      <c r="T173" s="9"/>
      <c r="U173" s="9"/>
      <c r="V173" s="9"/>
      <c r="W173" s="9"/>
      <c r="X173" s="9"/>
      <c r="Y173" s="9"/>
      <c r="Z173" s="9"/>
      <c r="AA173" s="9"/>
      <c r="AB173" s="9"/>
      <c r="AC173" s="11"/>
      <c r="AD173" s="11"/>
      <c r="AE173" s="17"/>
      <c r="AF173" s="17"/>
      <c r="AG173" s="14"/>
      <c r="AH173" s="17"/>
      <c r="AI173" s="17"/>
      <c r="AJ173" s="17"/>
      <c r="AK173" s="14"/>
      <c r="AL173" s="17"/>
      <c r="AM173" s="17"/>
      <c r="AN173" s="17"/>
      <c r="AO173" s="13"/>
      <c r="AP173" s="17"/>
      <c r="AQ173" s="17"/>
      <c r="AR173" s="17"/>
      <c r="AS173" s="13"/>
      <c r="AT173" s="17"/>
      <c r="AU173" s="17"/>
      <c r="AV173" s="17"/>
      <c r="AW173" s="13"/>
      <c r="AX173" s="115"/>
      <c r="AY173" s="116"/>
      <c r="AZ173" s="13"/>
      <c r="BA173" s="13"/>
      <c r="BB173" s="9"/>
      <c r="BC173" s="9"/>
      <c r="BD173" s="9"/>
      <c r="BE173" s="9"/>
      <c r="BF173" s="9"/>
      <c r="BG173" s="9"/>
      <c r="BH173" s="9"/>
      <c r="BI173" s="9"/>
      <c r="BJ173" s="9"/>
    </row>
    <row r="174" spans="1:62" ht="12">
      <c r="A174"/>
      <c r="B174" s="79"/>
      <c r="C174" s="197"/>
      <c r="D174" s="198"/>
      <c r="E174" s="9"/>
      <c r="F174" s="13"/>
      <c r="G174" s="9"/>
      <c r="H174" s="235"/>
      <c r="I174" s="11"/>
      <c r="J174" s="11"/>
      <c r="K174" s="11"/>
      <c r="L174" s="11"/>
      <c r="M174" s="9"/>
      <c r="N174" s="9"/>
      <c r="O174" s="9"/>
      <c r="P174" s="9"/>
      <c r="Q174" s="9"/>
      <c r="R174" s="9"/>
      <c r="S174" s="9"/>
      <c r="T174" s="9"/>
      <c r="U174" s="9"/>
      <c r="V174" s="9"/>
      <c r="W174" s="9"/>
      <c r="X174" s="9"/>
      <c r="Y174" s="9"/>
      <c r="Z174" s="9"/>
      <c r="AA174" s="9"/>
      <c r="AB174" s="9"/>
      <c r="AC174" s="11"/>
      <c r="AD174" s="11"/>
      <c r="AE174" s="17"/>
      <c r="AF174" s="17"/>
      <c r="AG174" s="14"/>
      <c r="AH174" s="17"/>
      <c r="AI174" s="17"/>
      <c r="AJ174" s="17"/>
      <c r="AK174" s="14"/>
      <c r="AL174" s="17"/>
      <c r="AM174" s="17"/>
      <c r="AN174" s="17"/>
      <c r="AO174" s="13"/>
      <c r="AP174" s="17"/>
      <c r="AQ174" s="17"/>
      <c r="AR174" s="17"/>
      <c r="AS174" s="13"/>
      <c r="AT174" s="17"/>
      <c r="AU174" s="17"/>
      <c r="AV174" s="17"/>
      <c r="AW174" s="13"/>
      <c r="AX174" s="115"/>
      <c r="AY174" s="116"/>
      <c r="AZ174" s="13"/>
      <c r="BA174" s="13"/>
      <c r="BB174" s="9"/>
      <c r="BC174" s="9"/>
      <c r="BD174" s="9"/>
      <c r="BE174" s="9"/>
      <c r="BF174" s="9"/>
      <c r="BG174" s="9"/>
      <c r="BH174" s="9"/>
      <c r="BI174" s="9"/>
      <c r="BJ174" s="9"/>
    </row>
    <row r="175" spans="1:62" ht="12">
      <c r="A175"/>
      <c r="B175" s="79"/>
      <c r="C175" s="197"/>
      <c r="D175" s="198"/>
      <c r="E175" s="9"/>
      <c r="F175" s="13"/>
      <c r="G175" s="9"/>
      <c r="H175" s="235"/>
      <c r="I175" s="11"/>
      <c r="J175" s="11"/>
      <c r="K175" s="11"/>
      <c r="L175" s="11"/>
      <c r="M175" s="9"/>
      <c r="N175" s="9"/>
      <c r="O175" s="9"/>
      <c r="P175" s="9"/>
      <c r="Q175" s="9"/>
      <c r="R175" s="9"/>
      <c r="S175" s="9"/>
      <c r="T175" s="9"/>
      <c r="U175" s="9"/>
      <c r="V175" s="9"/>
      <c r="W175" s="9"/>
      <c r="X175" s="9"/>
      <c r="Y175" s="9"/>
      <c r="Z175" s="9"/>
      <c r="AA175" s="9"/>
      <c r="AB175" s="9"/>
      <c r="AC175" s="11"/>
      <c r="AD175" s="11"/>
      <c r="AE175" s="17"/>
      <c r="AF175" s="17"/>
      <c r="AG175" s="14"/>
      <c r="AH175" s="17"/>
      <c r="AI175" s="17"/>
      <c r="AJ175" s="17"/>
      <c r="AK175" s="14"/>
      <c r="AL175" s="17"/>
      <c r="AM175" s="17"/>
      <c r="AN175" s="17"/>
      <c r="AO175" s="13"/>
      <c r="AP175" s="17"/>
      <c r="AQ175" s="17"/>
      <c r="AR175" s="17"/>
      <c r="AS175" s="13"/>
      <c r="AT175" s="17"/>
      <c r="AU175" s="17"/>
      <c r="AV175" s="17"/>
      <c r="AW175" s="13"/>
      <c r="AX175" s="115"/>
      <c r="AY175" s="116"/>
      <c r="AZ175" s="13"/>
      <c r="BA175" s="13"/>
      <c r="BB175" s="9"/>
      <c r="BC175" s="9"/>
      <c r="BD175" s="9"/>
      <c r="BE175" s="9"/>
      <c r="BF175" s="9"/>
      <c r="BG175" s="9"/>
      <c r="BH175" s="9"/>
      <c r="BI175" s="9"/>
      <c r="BJ175" s="9"/>
    </row>
    <row r="176" spans="1:62" ht="12">
      <c r="A176"/>
      <c r="B176" s="79"/>
      <c r="C176" s="197"/>
      <c r="D176" s="198"/>
      <c r="E176" s="9"/>
      <c r="F176" s="13"/>
      <c r="G176" s="9"/>
      <c r="H176" s="235"/>
      <c r="I176" s="11"/>
      <c r="J176" s="11"/>
      <c r="K176" s="11"/>
      <c r="L176" s="11"/>
      <c r="M176" s="9"/>
      <c r="N176" s="9"/>
      <c r="O176" s="9"/>
      <c r="P176" s="9"/>
      <c r="Q176" s="9"/>
      <c r="R176" s="9"/>
      <c r="S176" s="9"/>
      <c r="T176" s="9"/>
      <c r="U176" s="9"/>
      <c r="V176" s="9"/>
      <c r="W176" s="9"/>
      <c r="X176" s="9"/>
      <c r="Y176" s="9"/>
      <c r="Z176" s="9"/>
      <c r="AA176" s="9"/>
      <c r="AB176" s="9"/>
      <c r="AC176" s="11"/>
      <c r="AD176" s="11"/>
      <c r="AE176" s="17"/>
      <c r="AF176" s="17"/>
      <c r="AG176" s="14"/>
      <c r="AH176" s="17"/>
      <c r="AI176" s="17"/>
      <c r="AJ176" s="17"/>
      <c r="AK176" s="14"/>
      <c r="AL176" s="17"/>
      <c r="AM176" s="17"/>
      <c r="AN176" s="17"/>
      <c r="AO176" s="13"/>
      <c r="AP176" s="17"/>
      <c r="AQ176" s="17"/>
      <c r="AR176" s="17"/>
      <c r="AS176" s="13"/>
      <c r="AT176" s="17"/>
      <c r="AU176" s="17"/>
      <c r="AV176" s="17"/>
      <c r="AW176" s="13"/>
      <c r="AX176" s="115"/>
      <c r="AY176" s="116"/>
      <c r="AZ176" s="13"/>
      <c r="BA176" s="13"/>
      <c r="BB176" s="9"/>
      <c r="BC176" s="9"/>
      <c r="BD176" s="9"/>
      <c r="BE176" s="9"/>
      <c r="BF176" s="9"/>
      <c r="BG176" s="9"/>
      <c r="BH176" s="9"/>
      <c r="BI176" s="9"/>
      <c r="BJ176" s="9"/>
    </row>
    <row r="177" spans="1:62" ht="12">
      <c r="A177"/>
      <c r="B177" s="79"/>
      <c r="C177" s="197"/>
      <c r="D177" s="198"/>
      <c r="E177" s="9"/>
      <c r="F177" s="13"/>
      <c r="G177" s="9"/>
      <c r="H177" s="235"/>
      <c r="I177" s="11"/>
      <c r="J177" s="11"/>
      <c r="K177" s="11"/>
      <c r="L177" s="11"/>
      <c r="M177" s="9"/>
      <c r="N177" s="9"/>
      <c r="O177" s="9"/>
      <c r="P177" s="9"/>
      <c r="Q177" s="9"/>
      <c r="R177" s="9"/>
      <c r="S177" s="9"/>
      <c r="T177" s="9"/>
      <c r="U177" s="9"/>
      <c r="V177" s="9"/>
      <c r="W177" s="9"/>
      <c r="X177" s="9"/>
      <c r="Y177" s="9"/>
      <c r="Z177" s="9"/>
      <c r="AA177" s="9"/>
      <c r="AB177" s="9"/>
      <c r="AC177" s="11"/>
      <c r="AD177" s="11"/>
      <c r="AE177" s="17"/>
      <c r="AF177" s="17"/>
      <c r="AG177" s="14"/>
      <c r="AH177" s="17"/>
      <c r="AI177" s="17"/>
      <c r="AJ177" s="17"/>
      <c r="AK177" s="14"/>
      <c r="AL177" s="17"/>
      <c r="AM177" s="17"/>
      <c r="AN177" s="17"/>
      <c r="AO177" s="13"/>
      <c r="AP177" s="17"/>
      <c r="AQ177" s="17"/>
      <c r="AR177" s="17"/>
      <c r="AS177" s="13"/>
      <c r="AT177" s="17"/>
      <c r="AU177" s="17"/>
      <c r="AV177" s="17"/>
      <c r="AW177" s="13"/>
      <c r="AX177" s="115"/>
      <c r="AY177" s="116"/>
      <c r="AZ177" s="13"/>
      <c r="BA177" s="13"/>
      <c r="BB177" s="9"/>
      <c r="BC177" s="9"/>
      <c r="BD177" s="9"/>
      <c r="BE177" s="9"/>
      <c r="BF177" s="9"/>
      <c r="BG177" s="9"/>
      <c r="BH177" s="9"/>
      <c r="BI177" s="9"/>
      <c r="BJ177" s="9"/>
    </row>
    <row r="178" spans="1:62" ht="12">
      <c r="A178"/>
      <c r="B178" s="79"/>
      <c r="C178" s="197"/>
      <c r="D178" s="198"/>
      <c r="E178" s="9"/>
      <c r="F178" s="13"/>
      <c r="G178" s="9"/>
      <c r="H178" s="235"/>
      <c r="I178" s="11"/>
      <c r="J178" s="11"/>
      <c r="K178" s="11"/>
      <c r="L178" s="11"/>
      <c r="M178" s="9"/>
      <c r="N178" s="9"/>
      <c r="O178" s="9"/>
      <c r="P178" s="9"/>
      <c r="Q178" s="9"/>
      <c r="R178" s="9"/>
      <c r="S178" s="9"/>
      <c r="T178" s="9"/>
      <c r="U178" s="9"/>
      <c r="V178" s="9"/>
      <c r="W178" s="9"/>
      <c r="X178" s="9"/>
      <c r="Y178" s="9"/>
      <c r="Z178" s="9"/>
      <c r="AA178" s="9"/>
      <c r="AB178" s="9"/>
      <c r="AC178" s="11"/>
      <c r="AD178" s="11"/>
      <c r="AE178" s="17"/>
      <c r="AF178" s="17"/>
      <c r="AG178" s="14"/>
      <c r="AH178" s="17"/>
      <c r="AI178" s="17"/>
      <c r="AJ178" s="17"/>
      <c r="AK178" s="14"/>
      <c r="AL178" s="17"/>
      <c r="AM178" s="17"/>
      <c r="AN178" s="17"/>
      <c r="AO178" s="13"/>
      <c r="AP178" s="17"/>
      <c r="AQ178" s="17"/>
      <c r="AR178" s="17"/>
      <c r="AS178" s="13"/>
      <c r="AT178" s="17"/>
      <c r="AU178" s="17"/>
      <c r="AV178" s="17"/>
      <c r="AW178" s="13"/>
      <c r="AX178" s="115"/>
      <c r="AY178" s="116"/>
      <c r="AZ178" s="13"/>
      <c r="BA178" s="13"/>
      <c r="BB178" s="9"/>
      <c r="BC178" s="9"/>
      <c r="BD178" s="9"/>
      <c r="BE178" s="9"/>
      <c r="BF178" s="9"/>
      <c r="BG178" s="9"/>
      <c r="BH178" s="9"/>
      <c r="BI178" s="9"/>
      <c r="BJ178" s="9"/>
    </row>
    <row r="179" spans="1:62" ht="12">
      <c r="A179"/>
      <c r="B179" s="79"/>
      <c r="C179" s="197"/>
      <c r="D179" s="198"/>
      <c r="E179" s="9"/>
      <c r="F179" s="13"/>
      <c r="G179" s="9"/>
      <c r="H179" s="235"/>
      <c r="I179" s="11"/>
      <c r="J179" s="11"/>
      <c r="K179" s="11"/>
      <c r="L179" s="11"/>
      <c r="M179" s="9"/>
      <c r="N179" s="9"/>
      <c r="O179" s="9"/>
      <c r="P179" s="9"/>
      <c r="Q179" s="9"/>
      <c r="R179" s="9"/>
      <c r="S179" s="9"/>
      <c r="T179" s="9"/>
      <c r="U179" s="9"/>
      <c r="V179" s="9"/>
      <c r="W179" s="9"/>
      <c r="X179" s="9"/>
      <c r="Y179" s="9"/>
      <c r="Z179" s="9"/>
      <c r="AA179" s="9"/>
      <c r="AB179" s="9"/>
      <c r="AC179" s="11"/>
      <c r="AD179" s="11"/>
      <c r="AE179" s="17"/>
      <c r="AF179" s="17"/>
      <c r="AG179" s="14"/>
      <c r="AH179" s="17"/>
      <c r="AI179" s="17"/>
      <c r="AJ179" s="17"/>
      <c r="AK179" s="14"/>
      <c r="AL179" s="17"/>
      <c r="AM179" s="17"/>
      <c r="AN179" s="17"/>
      <c r="AO179" s="13"/>
      <c r="AP179" s="17"/>
      <c r="AQ179" s="17"/>
      <c r="AR179" s="17"/>
      <c r="AS179" s="13"/>
      <c r="AT179" s="17"/>
      <c r="AU179" s="17"/>
      <c r="AV179" s="17"/>
      <c r="AW179" s="13"/>
      <c r="AX179" s="115"/>
      <c r="AY179" s="116"/>
      <c r="AZ179" s="13"/>
      <c r="BA179" s="13"/>
      <c r="BB179" s="9"/>
      <c r="BC179" s="9"/>
      <c r="BD179" s="9"/>
      <c r="BE179" s="9"/>
      <c r="BF179" s="9"/>
      <c r="BG179" s="9"/>
      <c r="BH179" s="9"/>
      <c r="BI179" s="9"/>
      <c r="BJ179" s="9"/>
    </row>
    <row r="180" spans="1:62" ht="12">
      <c r="A180"/>
      <c r="B180" s="79"/>
      <c r="C180" s="197"/>
      <c r="D180" s="198"/>
      <c r="E180" s="9"/>
      <c r="F180" s="13"/>
      <c r="G180" s="9"/>
      <c r="H180" s="235"/>
      <c r="I180" s="11"/>
      <c r="J180" s="11"/>
      <c r="K180" s="11"/>
      <c r="L180" s="11"/>
      <c r="M180" s="9"/>
      <c r="N180" s="9"/>
      <c r="O180" s="9"/>
      <c r="P180" s="9"/>
      <c r="Q180" s="9"/>
      <c r="R180" s="9"/>
      <c r="S180" s="9"/>
      <c r="T180" s="9"/>
      <c r="U180" s="9"/>
      <c r="V180" s="9"/>
      <c r="W180" s="9"/>
      <c r="X180" s="9"/>
      <c r="Y180" s="9"/>
      <c r="Z180" s="9"/>
      <c r="AA180" s="9"/>
      <c r="AB180" s="9"/>
      <c r="AC180" s="11"/>
      <c r="AD180" s="11"/>
      <c r="AE180" s="17"/>
      <c r="AF180" s="17"/>
      <c r="AG180" s="14"/>
      <c r="AH180" s="17"/>
      <c r="AI180" s="17"/>
      <c r="AJ180" s="17"/>
      <c r="AK180" s="14"/>
      <c r="AL180" s="17"/>
      <c r="AM180" s="17"/>
      <c r="AN180" s="17"/>
      <c r="AO180" s="13"/>
      <c r="AP180" s="17"/>
      <c r="AQ180" s="17"/>
      <c r="AR180" s="17"/>
      <c r="AS180" s="13"/>
      <c r="AT180" s="17"/>
      <c r="AU180" s="17"/>
      <c r="AV180" s="17"/>
      <c r="AW180" s="13"/>
      <c r="AX180" s="115"/>
      <c r="AY180" s="116"/>
      <c r="AZ180" s="13"/>
      <c r="BA180" s="13"/>
      <c r="BB180" s="9"/>
      <c r="BC180" s="9"/>
      <c r="BD180" s="9"/>
      <c r="BE180" s="9"/>
      <c r="BF180" s="9"/>
      <c r="BG180" s="9"/>
      <c r="BH180" s="9"/>
      <c r="BI180" s="9"/>
      <c r="BJ180" s="9"/>
    </row>
    <row r="181" spans="1:62" ht="12">
      <c r="A181"/>
      <c r="B181" s="79"/>
      <c r="C181" s="197"/>
      <c r="D181" s="198"/>
      <c r="E181" s="9"/>
      <c r="F181" s="13"/>
      <c r="G181" s="9"/>
      <c r="H181" s="235"/>
      <c r="I181" s="11"/>
      <c r="J181" s="11"/>
      <c r="K181" s="11"/>
      <c r="L181" s="11"/>
      <c r="M181" s="9"/>
      <c r="N181" s="9"/>
      <c r="O181" s="9"/>
      <c r="P181" s="9"/>
      <c r="Q181" s="9"/>
      <c r="R181" s="9"/>
      <c r="S181" s="9"/>
      <c r="T181" s="9"/>
      <c r="U181" s="9"/>
      <c r="V181" s="9"/>
      <c r="W181" s="9"/>
      <c r="X181" s="9"/>
      <c r="Y181" s="9"/>
      <c r="Z181" s="9"/>
      <c r="AA181" s="9"/>
      <c r="AB181" s="9"/>
      <c r="AC181" s="11"/>
      <c r="AD181" s="11"/>
      <c r="AE181" s="17"/>
      <c r="AF181" s="17"/>
      <c r="AG181" s="14"/>
      <c r="AH181" s="17"/>
      <c r="AI181" s="17"/>
      <c r="AJ181" s="17"/>
      <c r="AK181" s="14"/>
      <c r="AL181" s="17"/>
      <c r="AM181" s="17"/>
      <c r="AN181" s="17"/>
      <c r="AO181" s="13"/>
      <c r="AP181" s="17"/>
      <c r="AQ181" s="17"/>
      <c r="AR181" s="17"/>
      <c r="AS181" s="13"/>
      <c r="AT181" s="17"/>
      <c r="AU181" s="17"/>
      <c r="AV181" s="17"/>
      <c r="AW181" s="13"/>
      <c r="AX181" s="115"/>
      <c r="AY181" s="116"/>
      <c r="AZ181" s="13"/>
      <c r="BA181" s="13"/>
      <c r="BB181" s="9"/>
      <c r="BC181" s="9"/>
      <c r="BD181" s="9"/>
      <c r="BE181" s="9"/>
      <c r="BF181" s="9"/>
      <c r="BG181" s="9"/>
      <c r="BH181" s="9"/>
      <c r="BI181" s="9"/>
      <c r="BJ181" s="9"/>
    </row>
    <row r="182" spans="1:62" ht="12">
      <c r="A182"/>
      <c r="B182" s="79"/>
      <c r="C182" s="197"/>
      <c r="D182" s="198"/>
      <c r="E182" s="9"/>
      <c r="F182" s="13"/>
      <c r="G182" s="9"/>
      <c r="H182" s="235"/>
      <c r="I182" s="11"/>
      <c r="J182" s="11"/>
      <c r="K182" s="11"/>
      <c r="L182" s="11"/>
      <c r="M182" s="9"/>
      <c r="N182" s="9"/>
      <c r="O182" s="9"/>
      <c r="P182" s="9"/>
      <c r="Q182" s="9"/>
      <c r="R182" s="9"/>
      <c r="S182" s="9"/>
      <c r="T182" s="9"/>
      <c r="U182" s="9"/>
      <c r="V182" s="9"/>
      <c r="W182" s="9"/>
      <c r="X182" s="9"/>
      <c r="Y182" s="9"/>
      <c r="Z182" s="9"/>
      <c r="AA182" s="9"/>
      <c r="AB182" s="9"/>
      <c r="AC182" s="11"/>
      <c r="AD182" s="11"/>
      <c r="AE182" s="17"/>
      <c r="AF182" s="17"/>
      <c r="AG182" s="14"/>
      <c r="AH182" s="17"/>
      <c r="AI182" s="17"/>
      <c r="AJ182" s="17"/>
      <c r="AK182" s="14"/>
      <c r="AL182" s="17"/>
      <c r="AM182" s="17"/>
      <c r="AN182" s="17"/>
      <c r="AO182" s="13"/>
      <c r="AP182" s="17"/>
      <c r="AQ182" s="17"/>
      <c r="AR182" s="17"/>
      <c r="AS182" s="13"/>
      <c r="AT182" s="17"/>
      <c r="AU182" s="17"/>
      <c r="AV182" s="17"/>
      <c r="AW182" s="13"/>
      <c r="AX182" s="115"/>
      <c r="AY182" s="116"/>
      <c r="AZ182" s="13"/>
      <c r="BA182" s="13"/>
      <c r="BB182" s="9"/>
      <c r="BC182" s="9"/>
      <c r="BD182" s="9"/>
      <c r="BE182" s="9"/>
      <c r="BF182" s="9"/>
      <c r="BG182" s="9"/>
      <c r="BH182" s="9"/>
      <c r="BI182" s="9"/>
      <c r="BJ182" s="9"/>
    </row>
    <row r="183" spans="1:62" ht="12">
      <c r="A183"/>
      <c r="B183" s="79"/>
      <c r="C183" s="197"/>
      <c r="D183" s="198"/>
      <c r="E183" s="9"/>
      <c r="F183" s="13"/>
      <c r="G183" s="9"/>
      <c r="H183" s="235"/>
      <c r="I183" s="11"/>
      <c r="J183" s="11"/>
      <c r="K183" s="11"/>
      <c r="L183" s="11"/>
      <c r="M183" s="9"/>
      <c r="N183" s="9"/>
      <c r="O183" s="9"/>
      <c r="P183" s="9"/>
      <c r="Q183" s="9"/>
      <c r="R183" s="9"/>
      <c r="S183" s="9"/>
      <c r="T183" s="9"/>
      <c r="U183" s="9"/>
      <c r="V183" s="9"/>
      <c r="W183" s="9"/>
      <c r="X183" s="9"/>
      <c r="Y183" s="9"/>
      <c r="Z183" s="9"/>
      <c r="AA183" s="9"/>
      <c r="AB183" s="9"/>
      <c r="AC183" s="11"/>
      <c r="AD183" s="11"/>
      <c r="AE183" s="17"/>
      <c r="AF183" s="17"/>
      <c r="AG183" s="14"/>
      <c r="AH183" s="17"/>
      <c r="AI183" s="17"/>
      <c r="AJ183" s="17"/>
      <c r="AK183" s="14"/>
      <c r="AL183" s="17"/>
      <c r="AM183" s="17"/>
      <c r="AN183" s="17"/>
      <c r="AO183" s="13"/>
      <c r="AP183" s="17"/>
      <c r="AQ183" s="17"/>
      <c r="AR183" s="17"/>
      <c r="AS183" s="13"/>
      <c r="AT183" s="17"/>
      <c r="AU183" s="17"/>
      <c r="AV183" s="17"/>
      <c r="AW183" s="13"/>
      <c r="AX183" s="115"/>
      <c r="AY183" s="116"/>
      <c r="AZ183" s="13"/>
      <c r="BA183" s="13"/>
      <c r="BB183" s="9"/>
      <c r="BC183" s="9"/>
      <c r="BD183" s="9"/>
      <c r="BE183" s="9"/>
      <c r="BF183" s="9"/>
      <c r="BG183" s="9"/>
      <c r="BH183" s="9"/>
      <c r="BI183" s="9"/>
      <c r="BJ183" s="9"/>
    </row>
    <row r="184" spans="1:62" ht="12">
      <c r="A184"/>
      <c r="B184" s="79"/>
      <c r="C184" s="197"/>
      <c r="D184" s="198"/>
      <c r="E184" s="9"/>
      <c r="F184" s="13"/>
      <c r="G184" s="9"/>
      <c r="H184" s="235"/>
      <c r="I184" s="11"/>
      <c r="J184" s="11"/>
      <c r="K184" s="11"/>
      <c r="L184" s="11"/>
      <c r="M184" s="9"/>
      <c r="N184" s="9"/>
      <c r="O184" s="9"/>
      <c r="P184" s="9"/>
      <c r="Q184" s="9"/>
      <c r="R184" s="9"/>
      <c r="S184" s="9"/>
      <c r="T184" s="9"/>
      <c r="U184" s="9"/>
      <c r="V184" s="9"/>
      <c r="W184" s="9"/>
      <c r="X184" s="9"/>
      <c r="Y184" s="9"/>
      <c r="Z184" s="9"/>
      <c r="AA184" s="9"/>
      <c r="AB184" s="9"/>
      <c r="AC184" s="11"/>
      <c r="AD184" s="11"/>
      <c r="AE184" s="17"/>
      <c r="AF184" s="17"/>
      <c r="AG184" s="14"/>
      <c r="AH184" s="17"/>
      <c r="AI184" s="17"/>
      <c r="AJ184" s="17"/>
      <c r="AK184" s="14"/>
      <c r="AL184" s="17"/>
      <c r="AM184" s="17"/>
      <c r="AN184" s="17"/>
      <c r="AO184" s="13"/>
      <c r="AP184" s="17"/>
      <c r="AQ184" s="17"/>
      <c r="AR184" s="17"/>
      <c r="AS184" s="13"/>
      <c r="AT184" s="17"/>
      <c r="AU184" s="17"/>
      <c r="AV184" s="17"/>
      <c r="AW184" s="13"/>
      <c r="AX184" s="115"/>
      <c r="AY184" s="116"/>
      <c r="AZ184" s="13"/>
      <c r="BA184" s="13"/>
      <c r="BB184" s="9"/>
      <c r="BC184" s="9"/>
      <c r="BD184" s="9"/>
      <c r="BE184" s="9"/>
      <c r="BF184" s="9"/>
      <c r="BG184" s="9"/>
      <c r="BH184" s="9"/>
      <c r="BI184" s="9"/>
      <c r="BJ184" s="9"/>
    </row>
    <row r="185" spans="1:62" ht="12">
      <c r="A185"/>
      <c r="B185" s="79"/>
      <c r="C185" s="197"/>
      <c r="D185" s="198"/>
      <c r="E185" s="9"/>
      <c r="F185" s="13"/>
      <c r="G185" s="9"/>
      <c r="H185" s="235"/>
      <c r="I185" s="11"/>
      <c r="J185" s="11"/>
      <c r="K185" s="11"/>
      <c r="L185" s="11"/>
      <c r="M185" s="9"/>
      <c r="N185" s="9"/>
      <c r="O185" s="9"/>
      <c r="P185" s="9"/>
      <c r="Q185" s="9"/>
      <c r="R185" s="9"/>
      <c r="S185" s="9"/>
      <c r="T185" s="9"/>
      <c r="U185" s="9"/>
      <c r="V185" s="9"/>
      <c r="W185" s="9"/>
      <c r="X185" s="9"/>
      <c r="Y185" s="9"/>
      <c r="Z185" s="9"/>
      <c r="AA185" s="9"/>
      <c r="AB185" s="9"/>
      <c r="AC185" s="11"/>
      <c r="AD185" s="11"/>
      <c r="AE185" s="17"/>
      <c r="AF185" s="17"/>
      <c r="AG185" s="14"/>
      <c r="AH185" s="17"/>
      <c r="AI185" s="17"/>
      <c r="AJ185" s="17"/>
      <c r="AK185" s="14"/>
      <c r="AL185" s="17"/>
      <c r="AM185" s="17"/>
      <c r="AN185" s="17"/>
      <c r="AO185" s="13"/>
      <c r="AP185" s="17"/>
      <c r="AQ185" s="17"/>
      <c r="AR185" s="17"/>
      <c r="AS185" s="13"/>
      <c r="AT185" s="17"/>
      <c r="AU185" s="17"/>
      <c r="AV185" s="17"/>
      <c r="AW185" s="13"/>
      <c r="AX185" s="115"/>
      <c r="AY185" s="116"/>
      <c r="AZ185" s="13"/>
      <c r="BA185" s="13"/>
      <c r="BB185" s="9"/>
      <c r="BC185" s="9"/>
      <c r="BD185" s="9"/>
      <c r="BE185" s="9"/>
      <c r="BF185" s="9"/>
      <c r="BG185" s="9"/>
      <c r="BH185" s="9"/>
      <c r="BI185" s="9"/>
      <c r="BJ185" s="9"/>
    </row>
    <row r="186" spans="1:62" ht="12">
      <c r="A186"/>
      <c r="B186" s="79"/>
      <c r="C186" s="197"/>
      <c r="D186" s="198"/>
      <c r="E186" s="9"/>
      <c r="F186" s="13"/>
      <c r="G186" s="9"/>
      <c r="H186" s="235"/>
      <c r="I186" s="11"/>
      <c r="J186" s="11"/>
      <c r="K186" s="11"/>
      <c r="L186" s="11"/>
      <c r="M186" s="9"/>
      <c r="N186" s="9"/>
      <c r="O186" s="9"/>
      <c r="P186" s="9"/>
      <c r="Q186" s="9"/>
      <c r="R186" s="9"/>
      <c r="S186" s="9"/>
      <c r="T186" s="9"/>
      <c r="U186" s="9"/>
      <c r="V186" s="9"/>
      <c r="W186" s="9"/>
      <c r="X186" s="9"/>
      <c r="Y186" s="9"/>
      <c r="Z186" s="9"/>
      <c r="AA186" s="9"/>
      <c r="AB186" s="9"/>
      <c r="AC186" s="11"/>
      <c r="AD186" s="11"/>
      <c r="AE186" s="17"/>
      <c r="AF186" s="17"/>
      <c r="AG186" s="14"/>
      <c r="AH186" s="17"/>
      <c r="AI186" s="17"/>
      <c r="AJ186" s="17"/>
      <c r="AK186" s="14"/>
      <c r="AL186" s="17"/>
      <c r="AM186" s="17"/>
      <c r="AN186" s="17"/>
      <c r="AO186" s="13"/>
      <c r="AP186" s="17"/>
      <c r="AQ186" s="17"/>
      <c r="AR186" s="17"/>
      <c r="AS186" s="13"/>
      <c r="AT186" s="17"/>
      <c r="AU186" s="17"/>
      <c r="AV186" s="17"/>
      <c r="AW186" s="13"/>
      <c r="AX186" s="115"/>
      <c r="AY186" s="116"/>
      <c r="AZ186" s="13"/>
      <c r="BA186" s="13"/>
      <c r="BB186" s="9"/>
      <c r="BC186" s="9"/>
      <c r="BD186" s="9"/>
      <c r="BE186" s="9"/>
      <c r="BF186" s="9"/>
      <c r="BG186" s="9"/>
      <c r="BH186" s="9"/>
      <c r="BI186" s="9"/>
      <c r="BJ186" s="9"/>
    </row>
    <row r="187" spans="1:62" ht="12">
      <c r="A187"/>
      <c r="B187" s="79"/>
      <c r="C187" s="197"/>
      <c r="D187" s="198"/>
      <c r="E187" s="9"/>
      <c r="F187" s="13"/>
      <c r="G187" s="9"/>
      <c r="H187" s="235"/>
      <c r="I187" s="11"/>
      <c r="J187" s="11"/>
      <c r="K187" s="11"/>
      <c r="L187" s="11"/>
      <c r="M187" s="9"/>
      <c r="N187" s="9"/>
      <c r="O187" s="9"/>
      <c r="P187" s="9"/>
      <c r="Q187" s="9"/>
      <c r="R187" s="9"/>
      <c r="S187" s="9"/>
      <c r="T187" s="9"/>
      <c r="U187" s="9"/>
      <c r="V187" s="9"/>
      <c r="W187" s="9"/>
      <c r="X187" s="9"/>
      <c r="Y187" s="9"/>
      <c r="Z187" s="9"/>
      <c r="AA187" s="9"/>
      <c r="AB187" s="9"/>
      <c r="AC187" s="11"/>
      <c r="AD187" s="11"/>
      <c r="AE187" s="17"/>
      <c r="AF187" s="17"/>
      <c r="AG187" s="14"/>
      <c r="AH187" s="17"/>
      <c r="AI187" s="17"/>
      <c r="AJ187" s="17"/>
      <c r="AK187" s="14"/>
      <c r="AL187" s="17"/>
      <c r="AM187" s="17"/>
      <c r="AN187" s="17"/>
      <c r="AO187" s="13"/>
      <c r="AP187" s="17"/>
      <c r="AQ187" s="17"/>
      <c r="AR187" s="17"/>
      <c r="AS187" s="13"/>
      <c r="AT187" s="17"/>
      <c r="AU187" s="17"/>
      <c r="AV187" s="17"/>
      <c r="AW187" s="13"/>
      <c r="AX187" s="115"/>
      <c r="AY187" s="116"/>
      <c r="AZ187" s="13"/>
      <c r="BA187" s="13"/>
      <c r="BB187" s="9"/>
      <c r="BC187" s="9"/>
      <c r="BD187" s="9"/>
      <c r="BE187" s="9"/>
      <c r="BF187" s="9"/>
      <c r="BG187" s="9"/>
      <c r="BH187" s="9"/>
      <c r="BI187" s="9"/>
      <c r="BJ187" s="9"/>
    </row>
    <row r="188" spans="1:62" ht="12">
      <c r="A188"/>
      <c r="B188" s="79"/>
      <c r="C188" s="197"/>
      <c r="D188" s="198"/>
      <c r="E188" s="9"/>
      <c r="F188" s="13"/>
      <c r="G188" s="9"/>
      <c r="H188" s="235"/>
      <c r="I188" s="11"/>
      <c r="J188" s="11"/>
      <c r="K188" s="11"/>
      <c r="L188" s="11"/>
      <c r="M188" s="9"/>
      <c r="N188" s="9"/>
      <c r="O188" s="9"/>
      <c r="P188" s="9"/>
      <c r="Q188" s="9"/>
      <c r="R188" s="9"/>
      <c r="S188" s="9"/>
      <c r="T188" s="9"/>
      <c r="U188" s="9"/>
      <c r="V188" s="9"/>
      <c r="W188" s="9"/>
      <c r="X188" s="9"/>
      <c r="Y188" s="9"/>
      <c r="Z188" s="9"/>
      <c r="AA188" s="9"/>
      <c r="AB188" s="9"/>
      <c r="AC188" s="11"/>
      <c r="AD188" s="11"/>
      <c r="AE188" s="17"/>
      <c r="AF188" s="17"/>
      <c r="AG188" s="14"/>
      <c r="AH188" s="17"/>
      <c r="AI188" s="17"/>
      <c r="AJ188" s="17"/>
      <c r="AK188" s="14"/>
      <c r="AL188" s="17"/>
      <c r="AM188" s="17"/>
      <c r="AN188" s="17"/>
      <c r="AO188" s="13"/>
      <c r="AP188" s="17"/>
      <c r="AQ188" s="17"/>
      <c r="AR188" s="17"/>
      <c r="AS188" s="13"/>
      <c r="AT188" s="17"/>
      <c r="AU188" s="17"/>
      <c r="AV188" s="17"/>
      <c r="AW188" s="13"/>
      <c r="AX188" s="115"/>
      <c r="AY188" s="116"/>
      <c r="AZ188" s="13"/>
      <c r="BA188" s="13"/>
      <c r="BB188" s="9"/>
      <c r="BC188" s="9"/>
      <c r="BD188" s="9"/>
      <c r="BE188" s="9"/>
      <c r="BF188" s="9"/>
      <c r="BG188" s="9"/>
      <c r="BH188" s="9"/>
      <c r="BI188" s="9"/>
      <c r="BJ188" s="9"/>
    </row>
    <row r="189" spans="1:62" ht="12">
      <c r="A189"/>
      <c r="B189" s="79"/>
      <c r="C189" s="197"/>
      <c r="D189" s="198"/>
      <c r="E189" s="9"/>
      <c r="F189" s="13"/>
      <c r="G189" s="9"/>
      <c r="H189" s="235"/>
      <c r="I189" s="11"/>
      <c r="J189" s="11"/>
      <c r="K189" s="11"/>
      <c r="L189" s="11"/>
      <c r="M189" s="9"/>
      <c r="N189" s="9"/>
      <c r="O189" s="9"/>
      <c r="P189" s="9"/>
      <c r="Q189" s="9"/>
      <c r="R189" s="9"/>
      <c r="S189" s="9"/>
      <c r="T189" s="9"/>
      <c r="U189" s="9"/>
      <c r="V189" s="9"/>
      <c r="W189" s="9"/>
      <c r="X189" s="9"/>
      <c r="Y189" s="9"/>
      <c r="Z189" s="9"/>
      <c r="AA189" s="9"/>
      <c r="AB189" s="9"/>
      <c r="AC189" s="11"/>
      <c r="AD189" s="11"/>
      <c r="AE189" s="17"/>
      <c r="AF189" s="17"/>
      <c r="AG189" s="14"/>
      <c r="AH189" s="17"/>
      <c r="AI189" s="17"/>
      <c r="AJ189" s="17"/>
      <c r="AK189" s="14"/>
      <c r="AL189" s="17"/>
      <c r="AM189" s="17"/>
      <c r="AN189" s="17"/>
      <c r="AO189" s="13"/>
      <c r="AP189" s="17"/>
      <c r="AQ189" s="17"/>
      <c r="AR189" s="17"/>
      <c r="AS189" s="13"/>
      <c r="AT189" s="17"/>
      <c r="AU189" s="17"/>
      <c r="AV189" s="17"/>
      <c r="AW189" s="13"/>
      <c r="AX189" s="115"/>
      <c r="AY189" s="116"/>
      <c r="AZ189" s="13"/>
      <c r="BA189" s="13"/>
      <c r="BB189" s="9"/>
      <c r="BC189" s="9"/>
      <c r="BD189" s="9"/>
      <c r="BE189" s="9"/>
      <c r="BF189" s="9"/>
      <c r="BG189" s="9"/>
      <c r="BH189" s="9"/>
      <c r="BI189" s="9"/>
      <c r="BJ189" s="9"/>
    </row>
    <row r="190" spans="1:62" ht="12">
      <c r="A190"/>
      <c r="B190" s="79"/>
      <c r="C190" s="197"/>
      <c r="D190" s="198"/>
      <c r="E190" s="9"/>
      <c r="F190" s="13"/>
      <c r="G190" s="9"/>
      <c r="H190" s="235"/>
      <c r="I190" s="11"/>
      <c r="J190" s="11"/>
      <c r="K190" s="11"/>
      <c r="L190" s="11"/>
      <c r="M190" s="9"/>
      <c r="N190" s="9"/>
      <c r="O190" s="9"/>
      <c r="P190" s="9"/>
      <c r="Q190" s="9"/>
      <c r="R190" s="9"/>
      <c r="S190" s="9"/>
      <c r="T190" s="9"/>
      <c r="U190" s="9"/>
      <c r="V190" s="9"/>
      <c r="W190" s="9"/>
      <c r="X190" s="9"/>
      <c r="Y190" s="9"/>
      <c r="Z190" s="9"/>
      <c r="AA190" s="9"/>
      <c r="AB190" s="9"/>
      <c r="AC190" s="11"/>
      <c r="AD190" s="11"/>
      <c r="AE190" s="17"/>
      <c r="AF190" s="17"/>
      <c r="AG190" s="14"/>
      <c r="AH190" s="17"/>
      <c r="AI190" s="17"/>
      <c r="AJ190" s="17"/>
      <c r="AK190" s="14"/>
      <c r="AL190" s="17"/>
      <c r="AM190" s="17"/>
      <c r="AN190" s="17"/>
      <c r="AO190" s="13"/>
      <c r="AP190" s="17"/>
      <c r="AQ190" s="17"/>
      <c r="AR190" s="17"/>
      <c r="AS190" s="13"/>
      <c r="AT190" s="17"/>
      <c r="AU190" s="17"/>
      <c r="AV190" s="17"/>
      <c r="AW190" s="13"/>
      <c r="AX190" s="115"/>
      <c r="AY190" s="116"/>
      <c r="AZ190" s="13"/>
      <c r="BA190" s="13"/>
      <c r="BB190" s="9"/>
      <c r="BC190" s="9"/>
      <c r="BD190" s="9"/>
      <c r="BE190" s="9"/>
      <c r="BF190" s="9"/>
      <c r="BG190" s="9"/>
      <c r="BH190" s="9"/>
      <c r="BI190" s="9"/>
      <c r="BJ190" s="9"/>
    </row>
    <row r="191" spans="1:62" ht="12">
      <c r="A191"/>
      <c r="B191" s="79"/>
      <c r="C191" s="197"/>
      <c r="D191" s="198"/>
      <c r="E191" s="9"/>
      <c r="F191" s="13"/>
      <c r="G191" s="9"/>
      <c r="H191" s="235"/>
      <c r="I191" s="11"/>
      <c r="J191" s="11"/>
      <c r="K191" s="11"/>
      <c r="L191" s="11"/>
      <c r="M191" s="9"/>
      <c r="N191" s="9"/>
      <c r="O191" s="9"/>
      <c r="P191" s="9"/>
      <c r="Q191" s="9"/>
      <c r="R191" s="9"/>
      <c r="S191" s="9"/>
      <c r="T191" s="9"/>
      <c r="U191" s="9"/>
      <c r="V191" s="9"/>
      <c r="W191" s="9"/>
      <c r="X191" s="9"/>
      <c r="Y191" s="9"/>
      <c r="Z191" s="9"/>
      <c r="AA191" s="9"/>
      <c r="AB191" s="9"/>
      <c r="AC191" s="11"/>
      <c r="AD191" s="11"/>
      <c r="AE191" s="17"/>
      <c r="AF191" s="17"/>
      <c r="AG191" s="14"/>
      <c r="AH191" s="17"/>
      <c r="AI191" s="17"/>
      <c r="AJ191" s="17"/>
      <c r="AK191" s="14"/>
      <c r="AL191" s="17"/>
      <c r="AM191" s="17"/>
      <c r="AN191" s="17"/>
      <c r="AO191" s="13"/>
      <c r="AP191" s="17"/>
      <c r="AQ191" s="17"/>
      <c r="AR191" s="17"/>
      <c r="AS191" s="13"/>
      <c r="AT191" s="17"/>
      <c r="AU191" s="17"/>
      <c r="AV191" s="17"/>
      <c r="AW191" s="13"/>
      <c r="AX191" s="115"/>
      <c r="AY191" s="116"/>
      <c r="AZ191" s="13"/>
      <c r="BA191" s="13"/>
      <c r="BB191" s="9"/>
      <c r="BC191" s="9"/>
      <c r="BD191" s="9"/>
      <c r="BE191" s="9"/>
      <c r="BF191" s="9"/>
      <c r="BG191" s="9"/>
      <c r="BH191" s="9"/>
      <c r="BI191" s="9"/>
      <c r="BJ191" s="9"/>
    </row>
    <row r="192" spans="1:62" ht="12">
      <c r="A192"/>
      <c r="B192" s="79"/>
      <c r="C192" s="197"/>
      <c r="D192" s="198"/>
      <c r="E192" s="9"/>
      <c r="F192" s="13"/>
      <c r="G192" s="9"/>
      <c r="H192" s="235"/>
      <c r="I192" s="11"/>
      <c r="J192" s="11"/>
      <c r="K192" s="11"/>
      <c r="L192" s="11"/>
      <c r="M192" s="9"/>
      <c r="N192" s="9"/>
      <c r="O192" s="9"/>
      <c r="P192" s="9"/>
      <c r="Q192" s="9"/>
      <c r="R192" s="9"/>
      <c r="S192" s="9"/>
      <c r="T192" s="9"/>
      <c r="U192" s="9"/>
      <c r="V192" s="9"/>
      <c r="W192" s="9"/>
      <c r="X192" s="9"/>
      <c r="Y192" s="9"/>
      <c r="Z192" s="9"/>
      <c r="AA192" s="9"/>
      <c r="AB192" s="9"/>
      <c r="AC192" s="11"/>
      <c r="AD192" s="11"/>
      <c r="AE192" s="17"/>
      <c r="AF192" s="17"/>
      <c r="AG192" s="14"/>
      <c r="AH192" s="17"/>
      <c r="AI192" s="17"/>
      <c r="AJ192" s="17"/>
      <c r="AK192" s="14"/>
      <c r="AL192" s="17"/>
      <c r="AM192" s="17"/>
      <c r="AN192" s="17"/>
      <c r="AO192" s="13"/>
      <c r="AP192" s="17"/>
      <c r="AQ192" s="17"/>
      <c r="AR192" s="17"/>
      <c r="AS192" s="13"/>
      <c r="AT192" s="17"/>
      <c r="AU192" s="17"/>
      <c r="AV192" s="17"/>
      <c r="AW192" s="13"/>
      <c r="AX192" s="115"/>
      <c r="AY192" s="116"/>
      <c r="AZ192" s="13"/>
      <c r="BA192" s="13"/>
      <c r="BB192" s="9"/>
      <c r="BC192" s="9"/>
      <c r="BD192" s="9"/>
      <c r="BE192" s="9"/>
      <c r="BF192" s="9"/>
      <c r="BG192" s="9"/>
      <c r="BH192" s="9"/>
      <c r="BI192" s="9"/>
      <c r="BJ192" s="9"/>
    </row>
    <row r="193" spans="1:62" ht="12">
      <c r="A193"/>
      <c r="B193" s="79"/>
      <c r="C193" s="197"/>
      <c r="D193" s="198"/>
      <c r="E193" s="9"/>
      <c r="F193" s="13"/>
      <c r="G193" s="9"/>
      <c r="H193" s="235"/>
      <c r="I193" s="11"/>
      <c r="J193" s="11"/>
      <c r="K193" s="11"/>
      <c r="L193" s="11"/>
      <c r="M193" s="9"/>
      <c r="N193" s="9"/>
      <c r="O193" s="9"/>
      <c r="P193" s="9"/>
      <c r="Q193" s="9"/>
      <c r="R193" s="9"/>
      <c r="S193" s="9"/>
      <c r="T193" s="9"/>
      <c r="U193" s="9"/>
      <c r="V193" s="9"/>
      <c r="W193" s="9"/>
      <c r="X193" s="9"/>
      <c r="Y193" s="9"/>
      <c r="Z193" s="9"/>
      <c r="AA193" s="9"/>
      <c r="AB193" s="9"/>
      <c r="AC193" s="11"/>
      <c r="AD193" s="11"/>
      <c r="AE193" s="17"/>
      <c r="AF193" s="17"/>
      <c r="AG193" s="14"/>
      <c r="AH193" s="17"/>
      <c r="AI193" s="17"/>
      <c r="AJ193" s="17"/>
      <c r="AK193" s="14"/>
      <c r="AL193" s="17"/>
      <c r="AM193" s="17"/>
      <c r="AN193" s="17"/>
      <c r="AO193" s="13"/>
      <c r="AP193" s="17"/>
      <c r="AQ193" s="17"/>
      <c r="AR193" s="17"/>
      <c r="AS193" s="13"/>
      <c r="AT193" s="17"/>
      <c r="AU193" s="17"/>
      <c r="AV193" s="17"/>
      <c r="AW193" s="13"/>
      <c r="AX193" s="115"/>
      <c r="AY193" s="116"/>
      <c r="AZ193" s="13"/>
      <c r="BA193" s="13"/>
      <c r="BB193" s="9"/>
      <c r="BC193" s="9"/>
      <c r="BD193" s="9"/>
      <c r="BE193" s="9"/>
      <c r="BF193" s="9"/>
      <c r="BG193" s="9"/>
      <c r="BH193" s="9"/>
      <c r="BI193" s="9"/>
      <c r="BJ193" s="9"/>
    </row>
    <row r="194" spans="1:62" ht="12">
      <c r="A194"/>
      <c r="B194" s="79"/>
      <c r="C194" s="197"/>
      <c r="D194" s="198"/>
      <c r="E194" s="9"/>
      <c r="F194" s="13"/>
      <c r="G194" s="9"/>
      <c r="H194" s="235"/>
      <c r="I194" s="11"/>
      <c r="J194" s="11"/>
      <c r="K194" s="11"/>
      <c r="L194" s="11"/>
      <c r="M194" s="9"/>
      <c r="N194" s="9"/>
      <c r="O194" s="9"/>
      <c r="P194" s="9"/>
      <c r="Q194" s="9"/>
      <c r="R194" s="9"/>
      <c r="S194" s="9"/>
      <c r="T194" s="9"/>
      <c r="U194" s="9"/>
      <c r="V194" s="9"/>
      <c r="W194" s="9"/>
      <c r="X194" s="9"/>
      <c r="Y194" s="9"/>
      <c r="Z194" s="9"/>
      <c r="AA194" s="9"/>
      <c r="AB194" s="9"/>
      <c r="AC194" s="11"/>
      <c r="AD194" s="11"/>
      <c r="AE194" s="17"/>
      <c r="AF194" s="17"/>
      <c r="AG194" s="14"/>
      <c r="AH194" s="17"/>
      <c r="AI194" s="17"/>
      <c r="AJ194" s="17"/>
      <c r="AK194" s="14"/>
      <c r="AL194" s="17"/>
      <c r="AM194" s="17"/>
      <c r="AN194" s="17"/>
      <c r="AO194" s="13"/>
      <c r="AP194" s="17"/>
      <c r="AQ194" s="17"/>
      <c r="AR194" s="17"/>
      <c r="AS194" s="13"/>
      <c r="AT194" s="17"/>
      <c r="AU194" s="17"/>
      <c r="AV194" s="17"/>
      <c r="AW194" s="13"/>
      <c r="AX194" s="115"/>
      <c r="AY194" s="116"/>
      <c r="AZ194" s="13"/>
      <c r="BA194" s="13"/>
      <c r="BB194" s="9"/>
      <c r="BC194" s="9"/>
      <c r="BD194" s="9"/>
      <c r="BE194" s="9"/>
      <c r="BF194" s="9"/>
      <c r="BG194" s="9"/>
      <c r="BH194" s="9"/>
      <c r="BI194" s="9"/>
      <c r="BJ194" s="9"/>
    </row>
    <row r="195" spans="1:62" ht="12">
      <c r="A195"/>
      <c r="B195" s="79"/>
      <c r="C195" s="197"/>
      <c r="D195" s="198"/>
      <c r="E195" s="9"/>
      <c r="F195" s="13"/>
      <c r="G195" s="9"/>
      <c r="H195" s="235"/>
      <c r="I195" s="11"/>
      <c r="J195" s="11"/>
      <c r="K195" s="11"/>
      <c r="L195" s="11"/>
      <c r="M195" s="9"/>
      <c r="N195" s="9"/>
      <c r="O195" s="9"/>
      <c r="P195" s="9"/>
      <c r="Q195" s="9"/>
      <c r="R195" s="9"/>
      <c r="S195" s="9"/>
      <c r="T195" s="9"/>
      <c r="U195" s="9"/>
      <c r="V195" s="9"/>
      <c r="W195" s="9"/>
      <c r="X195" s="9"/>
      <c r="Y195" s="9"/>
      <c r="Z195" s="9"/>
      <c r="AA195" s="9"/>
      <c r="AB195" s="9"/>
      <c r="AC195" s="11"/>
      <c r="AD195" s="11"/>
      <c r="AE195" s="17"/>
      <c r="AF195" s="17"/>
      <c r="AG195" s="14"/>
      <c r="AH195" s="17"/>
      <c r="AI195" s="17"/>
      <c r="AJ195" s="17"/>
      <c r="AK195" s="14"/>
      <c r="AL195" s="17"/>
      <c r="AM195" s="17"/>
      <c r="AN195" s="17"/>
      <c r="AO195" s="13"/>
      <c r="AP195" s="17"/>
      <c r="AQ195" s="17"/>
      <c r="AR195" s="17"/>
      <c r="AS195" s="13"/>
      <c r="AT195" s="17"/>
      <c r="AU195" s="17"/>
      <c r="AV195" s="17"/>
      <c r="AW195" s="13"/>
      <c r="AX195" s="115"/>
      <c r="AY195" s="116"/>
      <c r="AZ195" s="13"/>
      <c r="BA195" s="13"/>
      <c r="BB195" s="9"/>
      <c r="BC195" s="9"/>
      <c r="BD195" s="9"/>
      <c r="BE195" s="9"/>
      <c r="BF195" s="9"/>
      <c r="BG195" s="9"/>
      <c r="BH195" s="9"/>
      <c r="BI195" s="9"/>
      <c r="BJ195" s="9"/>
    </row>
    <row r="196" spans="1:62" ht="12">
      <c r="A196"/>
      <c r="B196" s="79"/>
      <c r="C196" s="197"/>
      <c r="D196" s="198"/>
      <c r="E196" s="9"/>
      <c r="F196" s="13"/>
      <c r="G196" s="9"/>
      <c r="H196" s="235"/>
      <c r="I196" s="11"/>
      <c r="J196" s="11"/>
      <c r="K196" s="11"/>
      <c r="L196" s="11"/>
      <c r="M196" s="9"/>
      <c r="N196" s="9"/>
      <c r="O196" s="9"/>
      <c r="P196" s="9"/>
      <c r="Q196" s="9"/>
      <c r="R196" s="9"/>
      <c r="S196" s="9"/>
      <c r="T196" s="9"/>
      <c r="U196" s="9"/>
      <c r="V196" s="9"/>
      <c r="W196" s="9"/>
      <c r="X196" s="9"/>
      <c r="Y196" s="9"/>
      <c r="Z196" s="9"/>
      <c r="AA196" s="9"/>
      <c r="AB196" s="9"/>
      <c r="AC196" s="11"/>
      <c r="AD196" s="11"/>
      <c r="AE196" s="17"/>
      <c r="AF196" s="17"/>
      <c r="AG196" s="14"/>
      <c r="AH196" s="17"/>
      <c r="AI196" s="17"/>
      <c r="AJ196" s="17"/>
      <c r="AK196" s="14"/>
      <c r="AL196" s="17"/>
      <c r="AM196" s="17"/>
      <c r="AN196" s="17"/>
      <c r="AO196" s="13"/>
      <c r="AP196" s="17"/>
      <c r="AQ196" s="17"/>
      <c r="AR196" s="17"/>
      <c r="AS196" s="13"/>
      <c r="AT196" s="17"/>
      <c r="AU196" s="17"/>
      <c r="AV196" s="17"/>
      <c r="AW196" s="13"/>
      <c r="AX196" s="115"/>
      <c r="AY196" s="116"/>
      <c r="AZ196" s="13"/>
      <c r="BA196" s="13"/>
      <c r="BB196" s="9"/>
      <c r="BC196" s="9"/>
      <c r="BD196" s="9"/>
      <c r="BE196" s="9"/>
      <c r="BF196" s="9"/>
      <c r="BG196" s="9"/>
      <c r="BH196" s="9"/>
      <c r="BI196" s="9"/>
      <c r="BJ196" s="9"/>
    </row>
    <row r="197" spans="1:62" ht="12">
      <c r="A197"/>
      <c r="B197" s="79"/>
      <c r="C197" s="197"/>
      <c r="D197" s="198"/>
      <c r="E197" s="9"/>
      <c r="F197" s="13"/>
      <c r="G197" s="9"/>
      <c r="H197" s="235"/>
      <c r="I197" s="11"/>
      <c r="J197" s="11"/>
      <c r="K197" s="11"/>
      <c r="L197" s="11"/>
      <c r="M197" s="9"/>
      <c r="N197" s="9"/>
      <c r="O197" s="9"/>
      <c r="P197" s="9"/>
      <c r="Q197" s="9"/>
      <c r="R197" s="9"/>
      <c r="S197" s="9"/>
      <c r="T197" s="9"/>
      <c r="U197" s="9"/>
      <c r="V197" s="9"/>
      <c r="W197" s="9"/>
      <c r="X197" s="9"/>
      <c r="Y197" s="9"/>
      <c r="Z197" s="9"/>
      <c r="AA197" s="9"/>
      <c r="AB197" s="9"/>
      <c r="AC197" s="11"/>
      <c r="AD197" s="11"/>
      <c r="AE197" s="17"/>
      <c r="AF197" s="17"/>
      <c r="AG197" s="14"/>
      <c r="AH197" s="17"/>
      <c r="AI197" s="17"/>
      <c r="AJ197" s="17"/>
      <c r="AK197" s="14"/>
      <c r="AL197" s="17"/>
      <c r="AM197" s="17"/>
      <c r="AN197" s="17"/>
      <c r="AO197" s="13"/>
      <c r="AP197" s="17"/>
      <c r="AQ197" s="17"/>
      <c r="AR197" s="17"/>
      <c r="AS197" s="13"/>
      <c r="AT197" s="17"/>
      <c r="AU197" s="17"/>
      <c r="AV197" s="17"/>
      <c r="AW197" s="13"/>
      <c r="AX197" s="115"/>
      <c r="AY197" s="116"/>
      <c r="AZ197" s="13"/>
      <c r="BA197" s="13"/>
      <c r="BB197" s="9"/>
      <c r="BC197" s="9"/>
      <c r="BD197" s="9"/>
      <c r="BE197" s="9"/>
      <c r="BF197" s="9"/>
      <c r="BG197" s="9"/>
      <c r="BH197" s="9"/>
      <c r="BI197" s="9"/>
      <c r="BJ197" s="9"/>
    </row>
    <row r="198" spans="1:62" ht="12">
      <c r="A198"/>
      <c r="B198" s="79"/>
      <c r="C198" s="197"/>
      <c r="D198" s="198"/>
      <c r="E198" s="9"/>
      <c r="F198" s="13"/>
      <c r="G198" s="9"/>
      <c r="H198" s="235"/>
      <c r="I198" s="11"/>
      <c r="J198" s="11"/>
      <c r="K198" s="11"/>
      <c r="L198" s="11"/>
      <c r="M198" s="9"/>
      <c r="N198" s="9"/>
      <c r="O198" s="9"/>
      <c r="P198" s="9"/>
      <c r="Q198" s="9"/>
      <c r="R198" s="9"/>
      <c r="S198" s="9"/>
      <c r="T198" s="9"/>
      <c r="U198" s="9"/>
      <c r="V198" s="9"/>
      <c r="W198" s="9"/>
      <c r="X198" s="9"/>
      <c r="Y198" s="9"/>
      <c r="Z198" s="9"/>
      <c r="AA198" s="9"/>
      <c r="AB198" s="9"/>
      <c r="AC198" s="11"/>
      <c r="AD198" s="11"/>
      <c r="AE198" s="17"/>
      <c r="AF198" s="17"/>
      <c r="AG198" s="14"/>
      <c r="AH198" s="17"/>
      <c r="AI198" s="17"/>
      <c r="AJ198" s="17"/>
      <c r="AK198" s="14"/>
      <c r="AL198" s="17"/>
      <c r="AM198" s="17"/>
      <c r="AN198" s="17"/>
      <c r="AO198" s="13"/>
      <c r="AP198" s="17"/>
      <c r="AQ198" s="17"/>
      <c r="AR198" s="17"/>
      <c r="AS198" s="13"/>
      <c r="AT198" s="17"/>
      <c r="AU198" s="17"/>
      <c r="AV198" s="17"/>
      <c r="AW198" s="13"/>
      <c r="AX198" s="115"/>
      <c r="AY198" s="116"/>
      <c r="AZ198" s="13"/>
      <c r="BA198" s="13"/>
      <c r="BB198" s="9"/>
      <c r="BC198" s="9"/>
      <c r="BD198" s="9"/>
      <c r="BE198" s="9"/>
      <c r="BF198" s="9"/>
      <c r="BG198" s="9"/>
      <c r="BH198" s="9"/>
      <c r="BI198" s="9"/>
      <c r="BJ198" s="9"/>
    </row>
    <row r="199" spans="1:62" ht="12">
      <c r="A199"/>
      <c r="B199" s="79"/>
      <c r="C199" s="197"/>
      <c r="D199" s="198"/>
      <c r="E199" s="9"/>
      <c r="F199" s="13"/>
      <c r="G199" s="9"/>
      <c r="H199" s="235"/>
      <c r="I199" s="11"/>
      <c r="J199" s="11"/>
      <c r="K199" s="11"/>
      <c r="L199" s="11"/>
      <c r="M199" s="9"/>
      <c r="N199" s="9"/>
      <c r="O199" s="9"/>
      <c r="P199" s="9"/>
      <c r="Q199" s="9"/>
      <c r="R199" s="9"/>
      <c r="S199" s="9"/>
      <c r="T199" s="9"/>
      <c r="U199" s="9"/>
      <c r="V199" s="9"/>
      <c r="W199" s="9"/>
      <c r="X199" s="9"/>
      <c r="Y199" s="9"/>
      <c r="Z199" s="9"/>
      <c r="AA199" s="9"/>
      <c r="AB199" s="9"/>
      <c r="AC199" s="11"/>
      <c r="AD199" s="11"/>
      <c r="AE199" s="17"/>
      <c r="AF199" s="17"/>
      <c r="AG199" s="14"/>
      <c r="AH199" s="17"/>
      <c r="AI199" s="17"/>
      <c r="AJ199" s="17"/>
      <c r="AK199" s="14"/>
      <c r="AL199" s="17"/>
      <c r="AM199" s="17"/>
      <c r="AN199" s="17"/>
      <c r="AO199" s="13"/>
      <c r="AP199" s="17"/>
      <c r="AQ199" s="17"/>
      <c r="AR199" s="17"/>
      <c r="AS199" s="13"/>
      <c r="AT199" s="17"/>
      <c r="AU199" s="17"/>
      <c r="AV199" s="17"/>
      <c r="AW199" s="13"/>
      <c r="AX199" s="115"/>
      <c r="AY199" s="116"/>
      <c r="AZ199" s="13"/>
      <c r="BA199" s="13"/>
      <c r="BB199" s="9"/>
      <c r="BC199" s="9"/>
      <c r="BD199" s="9"/>
      <c r="BE199" s="9"/>
      <c r="BF199" s="9"/>
      <c r="BG199" s="9"/>
      <c r="BH199" s="9"/>
      <c r="BI199" s="9"/>
      <c r="BJ199" s="9"/>
    </row>
    <row r="200" spans="1:62" ht="12">
      <c r="A200"/>
      <c r="B200" s="79"/>
      <c r="C200" s="197"/>
      <c r="D200" s="198"/>
      <c r="E200" s="9"/>
      <c r="F200" s="13"/>
      <c r="G200" s="9"/>
      <c r="H200" s="235"/>
      <c r="I200" s="11"/>
      <c r="J200" s="11"/>
      <c r="K200" s="11"/>
      <c r="L200" s="11"/>
      <c r="M200" s="9"/>
      <c r="N200" s="9"/>
      <c r="O200" s="9"/>
      <c r="P200" s="9"/>
      <c r="Q200" s="9"/>
      <c r="R200" s="9"/>
      <c r="S200" s="9"/>
      <c r="T200" s="9"/>
      <c r="U200" s="9"/>
      <c r="V200" s="9"/>
      <c r="W200" s="9"/>
      <c r="X200" s="9"/>
      <c r="Y200" s="9"/>
      <c r="Z200" s="9"/>
      <c r="AA200" s="9"/>
      <c r="AB200" s="9"/>
      <c r="AC200" s="11"/>
      <c r="AD200" s="11"/>
      <c r="AE200" s="17"/>
      <c r="AF200" s="17"/>
      <c r="AG200" s="14"/>
      <c r="AH200" s="17"/>
      <c r="AI200" s="17"/>
      <c r="AJ200" s="17"/>
      <c r="AK200" s="14"/>
      <c r="AL200" s="17"/>
      <c r="AM200" s="17"/>
      <c r="AN200" s="17"/>
      <c r="AO200" s="13"/>
      <c r="AP200" s="17"/>
      <c r="AQ200" s="17"/>
      <c r="AR200" s="17"/>
      <c r="AS200" s="13"/>
      <c r="AT200" s="17"/>
      <c r="AU200" s="17"/>
      <c r="AV200" s="17"/>
      <c r="AW200" s="13"/>
      <c r="AX200" s="115"/>
      <c r="AY200" s="116"/>
      <c r="AZ200" s="13"/>
      <c r="BA200" s="13"/>
      <c r="BB200" s="9"/>
      <c r="BC200" s="9"/>
      <c r="BD200" s="9"/>
      <c r="BE200" s="9"/>
      <c r="BF200" s="9"/>
      <c r="BG200" s="9"/>
      <c r="BH200" s="9"/>
      <c r="BI200" s="9"/>
      <c r="BJ200" s="9"/>
    </row>
    <row r="201" spans="1:62" ht="12">
      <c r="A201"/>
      <c r="B201" s="79"/>
      <c r="C201" s="197"/>
      <c r="D201" s="198"/>
      <c r="E201" s="9"/>
      <c r="F201" s="13"/>
      <c r="G201" s="9"/>
      <c r="H201" s="235"/>
      <c r="I201" s="11"/>
      <c r="J201" s="11"/>
      <c r="K201" s="11"/>
      <c r="L201" s="11"/>
      <c r="M201" s="9"/>
      <c r="N201" s="9"/>
      <c r="O201" s="9"/>
      <c r="P201" s="9"/>
      <c r="Q201" s="9"/>
      <c r="R201" s="9"/>
      <c r="S201" s="9"/>
      <c r="T201" s="9"/>
      <c r="U201" s="9"/>
      <c r="V201" s="9"/>
      <c r="W201" s="9"/>
      <c r="X201" s="9"/>
      <c r="Y201" s="9"/>
      <c r="Z201" s="9"/>
      <c r="AA201" s="9"/>
      <c r="AB201" s="9"/>
      <c r="AC201" s="11"/>
      <c r="AD201" s="11"/>
      <c r="AE201" s="17"/>
      <c r="AF201" s="17"/>
      <c r="AG201" s="14"/>
      <c r="AH201" s="17"/>
      <c r="AI201" s="17"/>
      <c r="AJ201" s="17"/>
      <c r="AK201" s="14"/>
      <c r="AL201" s="17"/>
      <c r="AM201" s="17"/>
      <c r="AN201" s="17"/>
      <c r="AO201" s="13"/>
      <c r="AP201" s="17"/>
      <c r="AQ201" s="17"/>
      <c r="AR201" s="17"/>
      <c r="AS201" s="13"/>
      <c r="AT201" s="17"/>
      <c r="AU201" s="17"/>
      <c r="AV201" s="17"/>
      <c r="AW201" s="13"/>
      <c r="AX201" s="115"/>
      <c r="AY201" s="116"/>
      <c r="AZ201" s="13"/>
      <c r="BA201" s="13"/>
      <c r="BB201" s="9"/>
      <c r="BC201" s="9"/>
      <c r="BD201" s="9"/>
      <c r="BE201" s="9"/>
      <c r="BF201" s="9"/>
      <c r="BG201" s="9"/>
      <c r="BH201" s="9"/>
      <c r="BI201" s="9"/>
      <c r="BJ201" s="9"/>
    </row>
    <row r="202" spans="1:62" ht="12">
      <c r="A202"/>
      <c r="B202" s="79"/>
      <c r="C202" s="197"/>
      <c r="D202" s="198"/>
      <c r="E202" s="9"/>
      <c r="F202" s="13"/>
      <c r="G202" s="9"/>
      <c r="H202" s="235"/>
      <c r="I202" s="11"/>
      <c r="J202" s="11"/>
      <c r="K202" s="11"/>
      <c r="L202" s="11"/>
      <c r="M202" s="9"/>
      <c r="N202" s="9"/>
      <c r="O202" s="9"/>
      <c r="P202" s="9"/>
      <c r="Q202" s="9"/>
      <c r="R202" s="9"/>
      <c r="S202" s="9"/>
      <c r="T202" s="9"/>
      <c r="U202" s="9"/>
      <c r="V202" s="9"/>
      <c r="W202" s="9"/>
      <c r="X202" s="9"/>
      <c r="Y202" s="9"/>
      <c r="Z202" s="9"/>
      <c r="AA202" s="9"/>
      <c r="AB202" s="9"/>
      <c r="AC202" s="11"/>
      <c r="AD202" s="11"/>
      <c r="AE202" s="17"/>
      <c r="AF202" s="17"/>
      <c r="AG202" s="14"/>
      <c r="AH202" s="17"/>
      <c r="AI202" s="17"/>
      <c r="AJ202" s="17"/>
      <c r="AK202" s="14"/>
      <c r="AL202" s="17"/>
      <c r="AM202" s="17"/>
      <c r="AN202" s="17"/>
      <c r="AO202" s="13"/>
      <c r="AP202" s="17"/>
      <c r="AQ202" s="17"/>
      <c r="AR202" s="17"/>
      <c r="AS202" s="13"/>
      <c r="AT202" s="17"/>
      <c r="AU202" s="17"/>
      <c r="AV202" s="17"/>
      <c r="AW202" s="13"/>
      <c r="AX202" s="115"/>
      <c r="AY202" s="116"/>
      <c r="AZ202" s="13"/>
      <c r="BA202" s="13"/>
      <c r="BB202" s="9"/>
      <c r="BC202" s="9"/>
      <c r="BD202" s="9"/>
      <c r="BE202" s="9"/>
      <c r="BF202" s="9"/>
      <c r="BG202" s="9"/>
      <c r="BH202" s="9"/>
      <c r="BI202" s="9"/>
      <c r="BJ202" s="9"/>
    </row>
    <row r="203" spans="1:62" ht="12">
      <c r="A203"/>
      <c r="B203" s="79"/>
      <c r="C203" s="197"/>
      <c r="D203" s="198"/>
      <c r="E203" s="9"/>
      <c r="F203" s="13"/>
      <c r="G203" s="9"/>
      <c r="H203" s="235"/>
      <c r="I203" s="11"/>
      <c r="J203" s="11"/>
      <c r="K203" s="11"/>
      <c r="L203" s="11"/>
      <c r="M203" s="9"/>
      <c r="N203" s="9"/>
      <c r="O203" s="9"/>
      <c r="P203" s="9"/>
      <c r="Q203" s="9"/>
      <c r="R203" s="9"/>
      <c r="S203" s="9"/>
      <c r="T203" s="9"/>
      <c r="U203" s="9"/>
      <c r="V203" s="9"/>
      <c r="W203" s="9"/>
      <c r="X203" s="9"/>
      <c r="Y203" s="9"/>
      <c r="Z203" s="9"/>
      <c r="AA203" s="9"/>
      <c r="AB203" s="9"/>
      <c r="AC203" s="11"/>
      <c r="AD203" s="11"/>
      <c r="AE203" s="17"/>
      <c r="AF203" s="17"/>
      <c r="AG203" s="14"/>
      <c r="AH203" s="17"/>
      <c r="AI203" s="17"/>
      <c r="AJ203" s="17"/>
      <c r="AK203" s="14"/>
      <c r="AL203" s="17"/>
      <c r="AM203" s="17"/>
      <c r="AN203" s="17"/>
      <c r="AO203" s="13"/>
      <c r="AP203" s="17"/>
      <c r="AQ203" s="17"/>
      <c r="AR203" s="17"/>
      <c r="AS203" s="13"/>
      <c r="AT203" s="17"/>
      <c r="AU203" s="17"/>
      <c r="AV203" s="17"/>
      <c r="AW203" s="13"/>
      <c r="AX203" s="115"/>
      <c r="AY203" s="116"/>
      <c r="AZ203" s="13"/>
      <c r="BA203" s="13"/>
      <c r="BB203" s="9"/>
      <c r="BC203" s="9"/>
      <c r="BD203" s="9"/>
      <c r="BE203" s="9"/>
      <c r="BF203" s="9"/>
      <c r="BG203" s="9"/>
      <c r="BH203" s="9"/>
      <c r="BI203" s="9"/>
      <c r="BJ203" s="9"/>
    </row>
    <row r="204" spans="1:62" ht="12">
      <c r="A204"/>
      <c r="B204" s="79"/>
      <c r="C204" s="197"/>
      <c r="D204" s="198"/>
      <c r="E204" s="9"/>
      <c r="F204" s="13"/>
      <c r="G204" s="9"/>
      <c r="H204" s="235"/>
      <c r="I204" s="11"/>
      <c r="J204" s="11"/>
      <c r="K204" s="11"/>
      <c r="L204" s="11"/>
      <c r="M204" s="9"/>
      <c r="N204" s="9"/>
      <c r="O204" s="9"/>
      <c r="P204" s="9"/>
      <c r="Q204" s="9"/>
      <c r="R204" s="9"/>
      <c r="S204" s="9"/>
      <c r="T204" s="9"/>
      <c r="U204" s="9"/>
      <c r="V204" s="9"/>
      <c r="W204" s="9"/>
      <c r="X204" s="9"/>
      <c r="Y204" s="9"/>
      <c r="Z204" s="9"/>
      <c r="AA204" s="9"/>
      <c r="AB204" s="9"/>
      <c r="AC204" s="11"/>
      <c r="AD204" s="11"/>
      <c r="AE204" s="17"/>
      <c r="AF204" s="17"/>
      <c r="AG204" s="14"/>
      <c r="AH204" s="17"/>
      <c r="AI204" s="17"/>
      <c r="AJ204" s="17"/>
      <c r="AK204" s="14"/>
      <c r="AL204" s="17"/>
      <c r="AM204" s="17"/>
      <c r="AN204" s="17"/>
      <c r="AO204" s="13"/>
      <c r="AP204" s="17"/>
      <c r="AQ204" s="17"/>
      <c r="AR204" s="17"/>
      <c r="AS204" s="13"/>
      <c r="AT204" s="17"/>
      <c r="AU204" s="17"/>
      <c r="AV204" s="17"/>
      <c r="AW204" s="13"/>
      <c r="AX204" s="115"/>
      <c r="AY204" s="116"/>
      <c r="AZ204" s="13"/>
      <c r="BA204" s="13"/>
      <c r="BB204" s="9"/>
      <c r="BC204" s="9"/>
      <c r="BD204" s="9"/>
      <c r="BE204" s="9"/>
      <c r="BF204" s="9"/>
      <c r="BG204" s="9"/>
      <c r="BH204" s="9"/>
      <c r="BI204" s="9"/>
      <c r="BJ204" s="9"/>
    </row>
    <row r="205" spans="1:62" ht="12">
      <c r="A205"/>
      <c r="B205" s="79"/>
      <c r="C205" s="197"/>
      <c r="D205" s="198"/>
      <c r="E205" s="9"/>
      <c r="F205" s="13"/>
      <c r="G205" s="9"/>
      <c r="H205" s="235"/>
      <c r="I205" s="11"/>
      <c r="J205" s="11"/>
      <c r="K205" s="11"/>
      <c r="L205" s="11"/>
      <c r="M205" s="9"/>
      <c r="N205" s="9"/>
      <c r="O205" s="9"/>
      <c r="P205" s="9"/>
      <c r="Q205" s="9"/>
      <c r="R205" s="9"/>
      <c r="S205" s="9"/>
      <c r="T205" s="9"/>
      <c r="U205" s="9"/>
      <c r="V205" s="9"/>
      <c r="W205" s="9"/>
      <c r="X205" s="9"/>
      <c r="Y205" s="9"/>
      <c r="Z205" s="9"/>
      <c r="AA205" s="9"/>
      <c r="AB205" s="9"/>
      <c r="AC205" s="11"/>
      <c r="AD205" s="11"/>
      <c r="AE205" s="17"/>
      <c r="AF205" s="17"/>
      <c r="AG205" s="14"/>
      <c r="AH205" s="17"/>
      <c r="AI205" s="17"/>
      <c r="AJ205" s="17"/>
      <c r="AK205" s="14"/>
      <c r="AL205" s="17"/>
      <c r="AM205" s="17"/>
      <c r="AN205" s="17"/>
      <c r="AO205" s="13"/>
      <c r="AP205" s="17"/>
      <c r="AQ205" s="17"/>
      <c r="AR205" s="17"/>
      <c r="AS205" s="13"/>
      <c r="AT205" s="17"/>
      <c r="AU205" s="17"/>
      <c r="AV205" s="17"/>
      <c r="AW205" s="13"/>
      <c r="AX205" s="115"/>
      <c r="AY205" s="116"/>
      <c r="AZ205" s="13"/>
      <c r="BA205" s="13"/>
      <c r="BB205" s="9"/>
      <c r="BC205" s="9"/>
      <c r="BD205" s="9"/>
      <c r="BE205" s="9"/>
      <c r="BF205" s="9"/>
      <c r="BG205" s="9"/>
      <c r="BH205" s="9"/>
      <c r="BI205" s="9"/>
      <c r="BJ205" s="9"/>
    </row>
    <row r="206" spans="1:62" ht="12">
      <c r="A206"/>
      <c r="B206" s="79"/>
      <c r="C206" s="197"/>
      <c r="D206" s="198"/>
      <c r="E206" s="9"/>
      <c r="F206" s="13"/>
      <c r="G206" s="9"/>
      <c r="H206" s="235"/>
      <c r="I206" s="11"/>
      <c r="J206" s="11"/>
      <c r="K206" s="11"/>
      <c r="L206" s="11"/>
      <c r="M206" s="9"/>
      <c r="N206" s="9"/>
      <c r="O206" s="9"/>
      <c r="P206" s="9"/>
      <c r="Q206" s="9"/>
      <c r="R206" s="9"/>
      <c r="S206" s="9"/>
      <c r="T206" s="9"/>
      <c r="U206" s="9"/>
      <c r="V206" s="9"/>
      <c r="W206" s="9"/>
      <c r="X206" s="9"/>
      <c r="Y206" s="9"/>
      <c r="Z206" s="9"/>
      <c r="AA206" s="9"/>
      <c r="AB206" s="9"/>
      <c r="AC206" s="11"/>
      <c r="AD206" s="11"/>
      <c r="AE206" s="17"/>
      <c r="AF206" s="17"/>
      <c r="AG206" s="14"/>
      <c r="AH206" s="17"/>
      <c r="AI206" s="17"/>
      <c r="AJ206" s="17"/>
      <c r="AK206" s="14"/>
      <c r="AL206" s="17"/>
      <c r="AM206" s="17"/>
      <c r="AN206" s="17"/>
      <c r="AO206" s="13"/>
      <c r="AP206" s="17"/>
      <c r="AQ206" s="17"/>
      <c r="AR206" s="17"/>
      <c r="AS206" s="13"/>
      <c r="AT206" s="17"/>
      <c r="AU206" s="17"/>
      <c r="AV206" s="17"/>
      <c r="AW206" s="13"/>
      <c r="AX206" s="115"/>
      <c r="AY206" s="116"/>
      <c r="AZ206" s="13"/>
      <c r="BA206" s="13"/>
      <c r="BB206" s="9"/>
      <c r="BC206" s="9"/>
      <c r="BD206" s="9"/>
      <c r="BE206" s="9"/>
      <c r="BF206" s="9"/>
      <c r="BG206" s="9"/>
      <c r="BH206" s="9"/>
      <c r="BI206" s="9"/>
      <c r="BJ206" s="9"/>
    </row>
    <row r="207" spans="1:62" ht="12">
      <c r="A207"/>
      <c r="B207" s="79"/>
      <c r="C207" s="197"/>
      <c r="D207" s="198"/>
      <c r="E207" s="9"/>
      <c r="F207" s="13"/>
      <c r="G207" s="9"/>
      <c r="H207" s="235"/>
      <c r="I207" s="11"/>
      <c r="J207" s="11"/>
      <c r="K207" s="11"/>
      <c r="L207" s="11"/>
      <c r="M207" s="9"/>
      <c r="N207" s="9"/>
      <c r="O207" s="9"/>
      <c r="P207" s="9"/>
      <c r="Q207" s="9"/>
      <c r="R207" s="9"/>
      <c r="S207" s="9"/>
      <c r="T207" s="9"/>
      <c r="U207" s="9"/>
      <c r="V207" s="9"/>
      <c r="W207" s="9"/>
      <c r="X207" s="9"/>
      <c r="Y207" s="9"/>
      <c r="Z207" s="9"/>
      <c r="AA207" s="9"/>
      <c r="AB207" s="9"/>
      <c r="AC207" s="11"/>
      <c r="AD207" s="11"/>
      <c r="AE207" s="17"/>
      <c r="AF207" s="17"/>
      <c r="AG207" s="14"/>
      <c r="AH207" s="17"/>
      <c r="AI207" s="17"/>
      <c r="AJ207" s="17"/>
      <c r="AK207" s="14"/>
      <c r="AL207" s="17"/>
      <c r="AM207" s="17"/>
      <c r="AN207" s="17"/>
      <c r="AO207" s="13"/>
      <c r="AP207" s="17"/>
      <c r="AQ207" s="17"/>
      <c r="AR207" s="17"/>
      <c r="AS207" s="13"/>
      <c r="AT207" s="17"/>
      <c r="AU207" s="17"/>
      <c r="AV207" s="17"/>
      <c r="AW207" s="13"/>
      <c r="AX207" s="115"/>
      <c r="AY207" s="116"/>
      <c r="AZ207" s="13"/>
      <c r="BA207" s="13"/>
      <c r="BB207" s="9"/>
      <c r="BC207" s="9"/>
      <c r="BD207" s="9"/>
      <c r="BE207" s="9"/>
      <c r="BF207" s="9"/>
      <c r="BG207" s="9"/>
      <c r="BH207" s="9"/>
      <c r="BI207" s="9"/>
      <c r="BJ207" s="9"/>
    </row>
    <row r="208" spans="1:62" ht="12">
      <c r="A208"/>
      <c r="B208" s="79"/>
      <c r="C208" s="197"/>
      <c r="D208" s="198"/>
      <c r="E208" s="9"/>
      <c r="F208" s="13"/>
      <c r="G208" s="9"/>
      <c r="H208" s="235"/>
      <c r="I208" s="11"/>
      <c r="J208" s="11"/>
      <c r="K208" s="11"/>
      <c r="L208" s="11"/>
      <c r="M208" s="9"/>
      <c r="N208" s="9"/>
      <c r="O208" s="9"/>
      <c r="P208" s="9"/>
      <c r="Q208" s="9"/>
      <c r="R208" s="9"/>
      <c r="S208" s="9"/>
      <c r="T208" s="9"/>
      <c r="U208" s="9"/>
      <c r="V208" s="9"/>
      <c r="W208" s="9"/>
      <c r="X208" s="9"/>
      <c r="Y208" s="9"/>
      <c r="Z208" s="9"/>
      <c r="AA208" s="9"/>
      <c r="AB208" s="9"/>
      <c r="AC208" s="11"/>
      <c r="AD208" s="11"/>
      <c r="AE208" s="17"/>
      <c r="AF208" s="17"/>
      <c r="AG208" s="14"/>
      <c r="AH208" s="17"/>
      <c r="AI208" s="17"/>
      <c r="AJ208" s="17"/>
      <c r="AK208" s="14"/>
      <c r="AL208" s="17"/>
      <c r="AM208" s="17"/>
      <c r="AN208" s="17"/>
      <c r="AO208" s="13"/>
      <c r="AP208" s="17"/>
      <c r="AQ208" s="17"/>
      <c r="AR208" s="17"/>
      <c r="AS208" s="13"/>
      <c r="AT208" s="17"/>
      <c r="AU208" s="17"/>
      <c r="AV208" s="17"/>
      <c r="AW208" s="13"/>
      <c r="AX208" s="115"/>
      <c r="AY208" s="116"/>
      <c r="AZ208" s="13"/>
      <c r="BA208" s="13"/>
      <c r="BB208" s="9"/>
      <c r="BC208" s="9"/>
      <c r="BD208" s="9"/>
      <c r="BE208" s="9"/>
      <c r="BF208" s="9"/>
      <c r="BG208" s="9"/>
      <c r="BH208" s="9"/>
      <c r="BI208" s="9"/>
      <c r="BJ208" s="9"/>
    </row>
    <row r="209" spans="1:62" ht="12">
      <c r="A209"/>
      <c r="B209" s="79"/>
      <c r="C209" s="197"/>
      <c r="D209" s="198"/>
      <c r="E209" s="9"/>
      <c r="F209" s="13"/>
      <c r="G209" s="9"/>
      <c r="H209" s="235"/>
      <c r="I209" s="11"/>
      <c r="J209" s="11"/>
      <c r="K209" s="11"/>
      <c r="L209" s="11"/>
      <c r="M209" s="9"/>
      <c r="N209" s="9"/>
      <c r="O209" s="9"/>
      <c r="P209" s="9"/>
      <c r="Q209" s="9"/>
      <c r="R209" s="9"/>
      <c r="S209" s="9"/>
      <c r="T209" s="9"/>
      <c r="U209" s="9"/>
      <c r="V209" s="9"/>
      <c r="W209" s="9"/>
      <c r="X209" s="9"/>
      <c r="Y209" s="9"/>
      <c r="Z209" s="9"/>
      <c r="AA209" s="9"/>
      <c r="AB209" s="9"/>
      <c r="AC209" s="11"/>
      <c r="AD209" s="11"/>
      <c r="AE209" s="17"/>
      <c r="AF209" s="17"/>
      <c r="AG209" s="14"/>
      <c r="AH209" s="17"/>
      <c r="AI209" s="17"/>
      <c r="AJ209" s="17"/>
      <c r="AK209" s="14"/>
      <c r="AL209" s="17"/>
      <c r="AM209" s="17"/>
      <c r="AN209" s="17"/>
      <c r="AO209" s="13"/>
      <c r="AP209" s="17"/>
      <c r="AQ209" s="17"/>
      <c r="AR209" s="17"/>
      <c r="AS209" s="13"/>
      <c r="AT209" s="17"/>
      <c r="AU209" s="17"/>
      <c r="AV209" s="17"/>
      <c r="AW209" s="13"/>
      <c r="AX209" s="115"/>
      <c r="AY209" s="116"/>
      <c r="AZ209" s="13"/>
      <c r="BA209" s="13"/>
      <c r="BB209" s="9"/>
      <c r="BC209" s="9"/>
      <c r="BD209" s="9"/>
      <c r="BE209" s="9"/>
      <c r="BF209" s="9"/>
      <c r="BG209" s="9"/>
      <c r="BH209" s="9"/>
      <c r="BI209" s="9"/>
      <c r="BJ209" s="9"/>
    </row>
    <row r="210" spans="1:62" ht="12">
      <c r="A210"/>
      <c r="B210" s="79"/>
      <c r="C210" s="197"/>
      <c r="D210" s="198"/>
      <c r="E210" s="9"/>
      <c r="F210" s="13"/>
      <c r="G210" s="9"/>
      <c r="H210" s="235"/>
      <c r="I210" s="11"/>
      <c r="J210" s="11"/>
      <c r="K210" s="11"/>
      <c r="L210" s="11"/>
      <c r="M210" s="9"/>
      <c r="N210" s="9"/>
      <c r="O210" s="9"/>
      <c r="P210" s="9"/>
      <c r="Q210" s="9"/>
      <c r="R210" s="9"/>
      <c r="S210" s="9"/>
      <c r="T210" s="9"/>
      <c r="U210" s="9"/>
      <c r="V210" s="9"/>
      <c r="W210" s="9"/>
      <c r="X210" s="9"/>
      <c r="Y210" s="9"/>
      <c r="Z210" s="9"/>
      <c r="AA210" s="9"/>
      <c r="AB210" s="9"/>
      <c r="AC210" s="11"/>
      <c r="AD210" s="11"/>
      <c r="AE210" s="17"/>
      <c r="AF210" s="17"/>
      <c r="AG210" s="14"/>
      <c r="AH210" s="17"/>
      <c r="AI210" s="17"/>
      <c r="AJ210" s="17"/>
      <c r="AK210" s="14"/>
      <c r="AL210" s="17"/>
      <c r="AM210" s="17"/>
      <c r="AN210" s="17"/>
      <c r="AO210" s="13"/>
      <c r="AP210" s="17"/>
      <c r="AQ210" s="17"/>
      <c r="AR210" s="17"/>
      <c r="AS210" s="13"/>
      <c r="AT210" s="17"/>
      <c r="AU210" s="17"/>
      <c r="AV210" s="17"/>
      <c r="AW210" s="13"/>
      <c r="AX210" s="115"/>
      <c r="AY210" s="116"/>
      <c r="AZ210" s="13"/>
      <c r="BA210" s="13"/>
      <c r="BB210" s="9"/>
      <c r="BC210" s="9"/>
      <c r="BD210" s="9"/>
      <c r="BE210" s="9"/>
      <c r="BF210" s="9"/>
      <c r="BG210" s="9"/>
      <c r="BH210" s="9"/>
      <c r="BI210" s="9"/>
      <c r="BJ210" s="9"/>
    </row>
    <row r="211" spans="1:62" ht="12">
      <c r="A211"/>
      <c r="B211" s="79"/>
      <c r="C211" s="197"/>
      <c r="D211" s="198"/>
      <c r="E211" s="9"/>
      <c r="F211" s="13"/>
      <c r="G211" s="9"/>
      <c r="H211" s="235"/>
      <c r="I211" s="11"/>
      <c r="J211" s="11"/>
      <c r="K211" s="11"/>
      <c r="L211" s="11"/>
      <c r="M211" s="9"/>
      <c r="N211" s="9"/>
      <c r="O211" s="9"/>
      <c r="P211" s="9"/>
      <c r="Q211" s="9"/>
      <c r="R211" s="9"/>
      <c r="S211" s="9"/>
      <c r="T211" s="9"/>
      <c r="U211" s="9"/>
      <c r="V211" s="9"/>
      <c r="W211" s="9"/>
      <c r="X211" s="9"/>
      <c r="Y211" s="9"/>
      <c r="Z211" s="9"/>
      <c r="AA211" s="9"/>
      <c r="AB211" s="9"/>
      <c r="AC211" s="11"/>
      <c r="AD211" s="11"/>
      <c r="AE211" s="17"/>
      <c r="AF211" s="17"/>
      <c r="AG211" s="14"/>
      <c r="AH211" s="17"/>
      <c r="AI211" s="17"/>
      <c r="AJ211" s="17"/>
      <c r="AK211" s="14"/>
      <c r="AL211" s="17"/>
      <c r="AM211" s="17"/>
      <c r="AN211" s="17"/>
      <c r="AO211" s="13"/>
      <c r="AP211" s="17"/>
      <c r="AQ211" s="17"/>
      <c r="AR211" s="17"/>
      <c r="AS211" s="13"/>
      <c r="AT211" s="17"/>
      <c r="AU211" s="17"/>
      <c r="AV211" s="17"/>
      <c r="AW211" s="13"/>
      <c r="AX211" s="115"/>
      <c r="AY211" s="116"/>
      <c r="AZ211" s="13"/>
      <c r="BA211" s="13"/>
      <c r="BB211" s="9"/>
      <c r="BC211" s="9"/>
      <c r="BD211" s="9"/>
      <c r="BE211" s="9"/>
      <c r="BF211" s="9"/>
      <c r="BG211" s="9"/>
      <c r="BH211" s="9"/>
      <c r="BI211" s="9"/>
      <c r="BJ211" s="9"/>
    </row>
    <row r="212" spans="1:62" ht="12">
      <c r="A212"/>
      <c r="B212" s="79"/>
      <c r="C212" s="197"/>
      <c r="D212" s="198"/>
      <c r="E212" s="9"/>
      <c r="F212" s="13"/>
      <c r="G212" s="9"/>
      <c r="H212" s="235"/>
      <c r="I212" s="11"/>
      <c r="J212" s="11"/>
      <c r="K212" s="11"/>
      <c r="L212" s="11"/>
      <c r="M212" s="9"/>
      <c r="N212" s="9"/>
      <c r="O212" s="9"/>
      <c r="P212" s="9"/>
      <c r="Q212" s="9"/>
      <c r="R212" s="9"/>
      <c r="S212" s="9"/>
      <c r="T212" s="9"/>
      <c r="U212" s="9"/>
      <c r="V212" s="9"/>
      <c r="W212" s="9"/>
      <c r="X212" s="9"/>
      <c r="Y212" s="9"/>
      <c r="Z212" s="9"/>
      <c r="AA212" s="9"/>
      <c r="AB212" s="9"/>
      <c r="AC212" s="11"/>
      <c r="AD212" s="11"/>
      <c r="AE212" s="17"/>
      <c r="AF212" s="17"/>
      <c r="AG212" s="14"/>
      <c r="AH212" s="17"/>
      <c r="AI212" s="17"/>
      <c r="AJ212" s="17"/>
      <c r="AK212" s="14"/>
      <c r="AL212" s="17"/>
      <c r="AM212" s="17"/>
      <c r="AN212" s="17"/>
      <c r="AO212" s="13"/>
      <c r="AP212" s="17"/>
      <c r="AQ212" s="17"/>
      <c r="AR212" s="17"/>
      <c r="AS212" s="13"/>
      <c r="AT212" s="17"/>
      <c r="AU212" s="17"/>
      <c r="AV212" s="17"/>
      <c r="AW212" s="13"/>
      <c r="AX212" s="115"/>
      <c r="AY212" s="116"/>
      <c r="AZ212" s="13"/>
      <c r="BA212" s="13"/>
      <c r="BB212" s="9"/>
      <c r="BC212" s="9"/>
      <c r="BD212" s="9"/>
      <c r="BE212" s="9"/>
      <c r="BF212" s="9"/>
      <c r="BG212" s="9"/>
      <c r="BH212" s="9"/>
      <c r="BI212" s="9"/>
      <c r="BJ212" s="9"/>
    </row>
    <row r="213" spans="1:62" ht="12">
      <c r="A213"/>
      <c r="B213" s="79"/>
      <c r="C213" s="197"/>
      <c r="D213" s="198"/>
      <c r="E213" s="9"/>
      <c r="F213" s="13"/>
      <c r="G213" s="9"/>
      <c r="H213" s="235"/>
      <c r="I213" s="11"/>
      <c r="J213" s="11"/>
      <c r="K213" s="11"/>
      <c r="L213" s="11"/>
      <c r="M213" s="9"/>
      <c r="N213" s="9"/>
      <c r="O213" s="9"/>
      <c r="P213" s="9"/>
      <c r="Q213" s="9"/>
      <c r="R213" s="9"/>
      <c r="S213" s="9"/>
      <c r="T213" s="9"/>
      <c r="U213" s="9"/>
      <c r="V213" s="9"/>
      <c r="W213" s="9"/>
      <c r="X213" s="9"/>
      <c r="Y213" s="9"/>
      <c r="Z213" s="9"/>
      <c r="AA213" s="9"/>
      <c r="AB213" s="9"/>
      <c r="AC213" s="11"/>
      <c r="AD213" s="11"/>
      <c r="AE213" s="17"/>
      <c r="AF213" s="17"/>
      <c r="AG213" s="14"/>
      <c r="AH213" s="17"/>
      <c r="AI213" s="17"/>
      <c r="AJ213" s="17"/>
      <c r="AK213" s="14"/>
      <c r="AL213" s="17"/>
      <c r="AM213" s="17"/>
      <c r="AN213" s="17"/>
      <c r="AO213" s="13"/>
      <c r="AP213" s="17"/>
      <c r="AQ213" s="17"/>
      <c r="AR213" s="17"/>
      <c r="AS213" s="13"/>
      <c r="AT213" s="17"/>
      <c r="AU213" s="17"/>
      <c r="AV213" s="17"/>
      <c r="AW213" s="13"/>
      <c r="AX213" s="115"/>
      <c r="AY213" s="116"/>
      <c r="AZ213" s="13"/>
      <c r="BA213" s="13"/>
      <c r="BB213" s="9"/>
      <c r="BC213" s="9"/>
      <c r="BD213" s="9"/>
      <c r="BE213" s="9"/>
      <c r="BF213" s="9"/>
      <c r="BG213" s="9"/>
      <c r="BH213" s="9"/>
      <c r="BI213" s="9"/>
      <c r="BJ213" s="9"/>
    </row>
    <row r="214" spans="1:62" ht="12">
      <c r="A214"/>
      <c r="B214" s="79"/>
      <c r="C214" s="197"/>
      <c r="D214" s="198"/>
      <c r="E214" s="9"/>
      <c r="F214" s="13"/>
      <c r="G214" s="9"/>
      <c r="H214" s="235"/>
      <c r="I214" s="11"/>
      <c r="J214" s="11"/>
      <c r="K214" s="11"/>
      <c r="L214" s="11"/>
      <c r="M214" s="9"/>
      <c r="N214" s="9"/>
      <c r="O214" s="9"/>
      <c r="P214" s="9"/>
      <c r="Q214" s="9"/>
      <c r="R214" s="9"/>
      <c r="S214" s="9"/>
      <c r="T214" s="9"/>
      <c r="U214" s="9"/>
      <c r="V214" s="9"/>
      <c r="W214" s="9"/>
      <c r="X214" s="9"/>
      <c r="Y214" s="9"/>
      <c r="Z214" s="9"/>
      <c r="AA214" s="9"/>
      <c r="AB214" s="9"/>
      <c r="AC214" s="11"/>
      <c r="AD214" s="11"/>
      <c r="AE214" s="17"/>
      <c r="AF214" s="17"/>
      <c r="AG214" s="14"/>
      <c r="AH214" s="17"/>
      <c r="AI214" s="17"/>
      <c r="AJ214" s="17"/>
      <c r="AK214" s="14"/>
      <c r="AL214" s="17"/>
      <c r="AM214" s="17"/>
      <c r="AN214" s="17"/>
      <c r="AO214" s="13"/>
      <c r="AP214" s="17"/>
      <c r="AQ214" s="17"/>
      <c r="AR214" s="17"/>
      <c r="AS214" s="13"/>
      <c r="AT214" s="17"/>
      <c r="AU214" s="17"/>
      <c r="AV214" s="17"/>
      <c r="AW214" s="13"/>
      <c r="AX214" s="115"/>
      <c r="AY214" s="116"/>
      <c r="AZ214" s="13"/>
      <c r="BA214" s="13"/>
      <c r="BB214" s="9"/>
      <c r="BC214" s="9"/>
      <c r="BD214" s="9"/>
      <c r="BE214" s="9"/>
      <c r="BF214" s="9"/>
      <c r="BG214" s="9"/>
      <c r="BH214" s="9"/>
      <c r="BI214" s="9"/>
      <c r="BJ214" s="9"/>
    </row>
    <row r="215" spans="1:62" ht="12">
      <c r="A215"/>
      <c r="B215" s="79"/>
      <c r="C215" s="197"/>
      <c r="D215" s="198"/>
      <c r="E215" s="9"/>
      <c r="F215" s="13"/>
      <c r="G215" s="9"/>
      <c r="H215" s="235"/>
      <c r="I215" s="11"/>
      <c r="J215" s="11"/>
      <c r="K215" s="11"/>
      <c r="L215" s="11"/>
      <c r="M215" s="9"/>
      <c r="N215" s="9"/>
      <c r="O215" s="9"/>
      <c r="P215" s="9"/>
      <c r="Q215" s="9"/>
      <c r="R215" s="9"/>
      <c r="S215" s="9"/>
      <c r="T215" s="9"/>
      <c r="U215" s="9"/>
      <c r="V215" s="9"/>
      <c r="W215" s="9"/>
      <c r="X215" s="9"/>
      <c r="Y215" s="9"/>
      <c r="Z215" s="9"/>
      <c r="AA215" s="9"/>
      <c r="AB215" s="9"/>
      <c r="AC215" s="11"/>
      <c r="AD215" s="11"/>
      <c r="AE215" s="17"/>
      <c r="AF215" s="17"/>
      <c r="AG215" s="14"/>
      <c r="AH215" s="17"/>
      <c r="AI215" s="17"/>
      <c r="AJ215" s="17"/>
      <c r="AK215" s="14"/>
      <c r="AL215" s="17"/>
      <c r="AM215" s="17"/>
      <c r="AN215" s="17"/>
      <c r="AO215" s="13"/>
      <c r="AP215" s="17"/>
      <c r="AQ215" s="17"/>
      <c r="AR215" s="17"/>
      <c r="AS215" s="13"/>
      <c r="AT215" s="17"/>
      <c r="AU215" s="17"/>
      <c r="AV215" s="17"/>
      <c r="AW215" s="13"/>
      <c r="AX215" s="115"/>
      <c r="AY215" s="116"/>
      <c r="AZ215" s="13"/>
      <c r="BA215" s="13"/>
      <c r="BB215" s="9"/>
      <c r="BC215" s="9"/>
      <c r="BD215" s="9"/>
      <c r="BE215" s="9"/>
      <c r="BF215" s="9"/>
      <c r="BG215" s="9"/>
      <c r="BH215" s="9"/>
      <c r="BI215" s="9"/>
      <c r="BJ215" s="9"/>
    </row>
    <row r="216" spans="1:62" ht="12">
      <c r="A216"/>
      <c r="B216" s="79"/>
      <c r="C216" s="197"/>
      <c r="D216" s="198"/>
      <c r="E216" s="9"/>
      <c r="F216" s="13"/>
      <c r="G216" s="9"/>
      <c r="H216" s="235"/>
      <c r="I216" s="11"/>
      <c r="J216" s="11"/>
      <c r="K216" s="11"/>
      <c r="L216" s="11"/>
      <c r="M216" s="9"/>
      <c r="N216" s="9"/>
      <c r="O216" s="9"/>
      <c r="P216" s="9"/>
      <c r="Q216" s="9"/>
      <c r="R216" s="9"/>
      <c r="S216" s="9"/>
      <c r="T216" s="9"/>
      <c r="U216" s="9"/>
      <c r="V216" s="9"/>
      <c r="W216" s="9"/>
      <c r="X216" s="9"/>
      <c r="Y216" s="9"/>
      <c r="Z216" s="9"/>
      <c r="AA216" s="9"/>
      <c r="AB216" s="9"/>
      <c r="AC216" s="11"/>
      <c r="AD216" s="11"/>
      <c r="AE216" s="17"/>
      <c r="AF216" s="17"/>
      <c r="AG216" s="14"/>
      <c r="AH216" s="17"/>
      <c r="AI216" s="17"/>
      <c r="AJ216" s="17"/>
      <c r="AK216" s="14"/>
      <c r="AL216" s="17"/>
      <c r="AM216" s="17"/>
      <c r="AN216" s="17"/>
      <c r="AO216" s="13"/>
      <c r="AP216" s="17"/>
      <c r="AQ216" s="17"/>
      <c r="AR216" s="17"/>
      <c r="AS216" s="13"/>
      <c r="AT216" s="17"/>
      <c r="AU216" s="17"/>
      <c r="AV216" s="17"/>
      <c r="AW216" s="13"/>
      <c r="AX216" s="115"/>
      <c r="AY216" s="116"/>
      <c r="AZ216" s="13"/>
      <c r="BA216" s="13"/>
      <c r="BB216" s="9"/>
      <c r="BC216" s="9"/>
      <c r="BD216" s="9"/>
      <c r="BE216" s="9"/>
      <c r="BF216" s="9"/>
      <c r="BG216" s="9"/>
      <c r="BH216" s="9"/>
      <c r="BI216" s="9"/>
      <c r="BJ216" s="9"/>
    </row>
    <row r="217" spans="1:62" ht="12">
      <c r="A217"/>
      <c r="B217" s="79"/>
      <c r="C217" s="197"/>
      <c r="D217" s="198"/>
      <c r="E217" s="9"/>
      <c r="F217" s="13"/>
      <c r="G217" s="9"/>
      <c r="H217" s="235"/>
      <c r="I217" s="11"/>
      <c r="J217" s="11"/>
      <c r="K217" s="11"/>
      <c r="L217" s="11"/>
      <c r="M217" s="9"/>
      <c r="N217" s="9"/>
      <c r="O217" s="9"/>
      <c r="P217" s="9"/>
      <c r="Q217" s="9"/>
      <c r="R217" s="9"/>
      <c r="S217" s="9"/>
      <c r="T217" s="9"/>
      <c r="U217" s="9"/>
      <c r="V217" s="9"/>
      <c r="W217" s="9"/>
      <c r="X217" s="9"/>
      <c r="Y217" s="9"/>
      <c r="Z217" s="9"/>
      <c r="AA217" s="9"/>
      <c r="AB217" s="9"/>
      <c r="AC217" s="11"/>
      <c r="AD217" s="11"/>
      <c r="AE217" s="17"/>
      <c r="AF217" s="17"/>
      <c r="AG217" s="14"/>
      <c r="AH217" s="17"/>
      <c r="AI217" s="17"/>
      <c r="AJ217" s="17"/>
      <c r="AK217" s="14"/>
      <c r="AL217" s="17"/>
      <c r="AM217" s="17"/>
      <c r="AN217" s="17"/>
      <c r="AO217" s="13"/>
      <c r="AP217" s="17"/>
      <c r="AQ217" s="17"/>
      <c r="AR217" s="17"/>
      <c r="AS217" s="13"/>
      <c r="AT217" s="17"/>
      <c r="AU217" s="17"/>
      <c r="AV217" s="17"/>
      <c r="AW217" s="13"/>
      <c r="AX217" s="115"/>
      <c r="AY217" s="116"/>
      <c r="AZ217" s="13"/>
      <c r="BA217" s="13"/>
      <c r="BB217" s="9"/>
      <c r="BC217" s="9"/>
      <c r="BD217" s="9"/>
      <c r="BE217" s="9"/>
      <c r="BF217" s="9"/>
      <c r="BG217" s="9"/>
      <c r="BH217" s="9"/>
      <c r="BI217" s="9"/>
      <c r="BJ217" s="9"/>
    </row>
    <row r="218" spans="1:62" ht="12">
      <c r="A218"/>
      <c r="B218" s="79"/>
      <c r="C218" s="197"/>
      <c r="D218" s="198"/>
      <c r="E218" s="9"/>
      <c r="F218" s="13"/>
      <c r="G218" s="9"/>
      <c r="H218" s="235"/>
      <c r="I218" s="11"/>
      <c r="J218" s="11"/>
      <c r="K218" s="11"/>
      <c r="L218" s="11"/>
      <c r="M218" s="9"/>
      <c r="N218" s="9"/>
      <c r="O218" s="9"/>
      <c r="P218" s="9"/>
      <c r="Q218" s="9"/>
      <c r="R218" s="9"/>
      <c r="S218" s="9"/>
      <c r="T218" s="9"/>
      <c r="U218" s="9"/>
      <c r="V218" s="9"/>
      <c r="W218" s="9"/>
      <c r="X218" s="9"/>
      <c r="Y218" s="9"/>
      <c r="Z218" s="9"/>
      <c r="AA218" s="9"/>
      <c r="AB218" s="9"/>
      <c r="AC218" s="11"/>
      <c r="AD218" s="11"/>
      <c r="AE218" s="17"/>
      <c r="AF218" s="17"/>
      <c r="AG218" s="14"/>
      <c r="AH218" s="17"/>
      <c r="AI218" s="17"/>
      <c r="AJ218" s="17"/>
      <c r="AK218" s="14"/>
      <c r="AL218" s="17"/>
      <c r="AM218" s="17"/>
      <c r="AN218" s="17"/>
      <c r="AO218" s="13"/>
      <c r="AP218" s="17"/>
      <c r="AQ218" s="17"/>
      <c r="AR218" s="17"/>
      <c r="AS218" s="13"/>
      <c r="AT218" s="17"/>
      <c r="AU218" s="17"/>
      <c r="AV218" s="17"/>
      <c r="AW218" s="13"/>
      <c r="AX218" s="115"/>
      <c r="AY218" s="116"/>
      <c r="AZ218" s="13"/>
      <c r="BA218" s="13"/>
      <c r="BB218" s="9"/>
      <c r="BC218" s="9"/>
      <c r="BD218" s="9"/>
      <c r="BE218" s="9"/>
      <c r="BF218" s="9"/>
      <c r="BG218" s="9"/>
      <c r="BH218" s="9"/>
      <c r="BI218" s="9"/>
      <c r="BJ218" s="9"/>
    </row>
    <row r="219" spans="1:62" ht="12">
      <c r="A219"/>
      <c r="B219" s="79"/>
      <c r="C219" s="197"/>
      <c r="D219" s="198"/>
      <c r="E219" s="9"/>
      <c r="F219" s="13"/>
      <c r="G219" s="9"/>
      <c r="H219" s="235"/>
      <c r="I219" s="11"/>
      <c r="J219" s="11"/>
      <c r="K219" s="11"/>
      <c r="L219" s="11"/>
      <c r="M219" s="9"/>
      <c r="N219" s="9"/>
      <c r="O219" s="9"/>
      <c r="P219" s="9"/>
      <c r="Q219" s="9"/>
      <c r="R219" s="9"/>
      <c r="S219" s="9"/>
      <c r="T219" s="9"/>
      <c r="U219" s="9"/>
      <c r="V219" s="9"/>
      <c r="W219" s="9"/>
      <c r="X219" s="9"/>
      <c r="Y219" s="9"/>
      <c r="Z219" s="9"/>
      <c r="AA219" s="9"/>
      <c r="AB219" s="9"/>
      <c r="AC219" s="11"/>
      <c r="AD219" s="11"/>
      <c r="AE219" s="17"/>
      <c r="AF219" s="17"/>
      <c r="AG219" s="14"/>
      <c r="AH219" s="17"/>
      <c r="AI219" s="17"/>
      <c r="AJ219" s="17"/>
      <c r="AK219" s="14"/>
      <c r="AL219" s="17"/>
      <c r="AM219" s="17"/>
      <c r="AN219" s="17"/>
      <c r="AO219" s="13"/>
      <c r="AP219" s="17"/>
      <c r="AQ219" s="17"/>
      <c r="AR219" s="17"/>
      <c r="AS219" s="13"/>
      <c r="AT219" s="17"/>
      <c r="AU219" s="17"/>
      <c r="AV219" s="17"/>
      <c r="AW219" s="13"/>
      <c r="AX219" s="115"/>
      <c r="AY219" s="116"/>
      <c r="AZ219" s="13"/>
      <c r="BA219" s="13"/>
      <c r="BB219" s="9"/>
      <c r="BC219" s="9"/>
      <c r="BD219" s="9"/>
      <c r="BE219" s="9"/>
      <c r="BF219" s="9"/>
      <c r="BG219" s="9"/>
      <c r="BH219" s="9"/>
      <c r="BI219" s="9"/>
      <c r="BJ219" s="9"/>
    </row>
    <row r="220" spans="1:62" ht="12">
      <c r="A220"/>
      <c r="B220" s="79"/>
      <c r="C220" s="197"/>
      <c r="D220" s="198"/>
      <c r="E220" s="9"/>
      <c r="F220" s="13"/>
      <c r="G220" s="9"/>
      <c r="H220" s="235"/>
      <c r="I220" s="11"/>
      <c r="J220" s="11"/>
      <c r="K220" s="11"/>
      <c r="L220" s="11"/>
      <c r="M220" s="9"/>
      <c r="N220" s="9"/>
      <c r="O220" s="9"/>
      <c r="P220" s="9"/>
      <c r="Q220" s="9"/>
      <c r="R220" s="9"/>
      <c r="S220" s="9"/>
      <c r="T220" s="9"/>
      <c r="U220" s="9"/>
      <c r="V220" s="9"/>
      <c r="W220" s="9"/>
      <c r="X220" s="9"/>
      <c r="Y220" s="9"/>
      <c r="Z220" s="9"/>
      <c r="AA220" s="9"/>
      <c r="AB220" s="9"/>
      <c r="AC220" s="11"/>
      <c r="AD220" s="11"/>
      <c r="AE220" s="17"/>
      <c r="AF220" s="17"/>
      <c r="AG220" s="14"/>
      <c r="AH220" s="17"/>
      <c r="AI220" s="17"/>
      <c r="AJ220" s="17"/>
      <c r="AK220" s="14"/>
      <c r="AL220" s="17"/>
      <c r="AM220" s="17"/>
      <c r="AN220" s="17"/>
      <c r="AO220" s="13"/>
      <c r="AP220" s="17"/>
      <c r="AQ220" s="17"/>
      <c r="AR220" s="17"/>
      <c r="AS220" s="13"/>
      <c r="AT220" s="17"/>
      <c r="AU220" s="17"/>
      <c r="AV220" s="17"/>
      <c r="AW220" s="13"/>
      <c r="AX220" s="115"/>
      <c r="AY220" s="116"/>
      <c r="AZ220" s="13"/>
      <c r="BA220" s="13"/>
      <c r="BB220" s="9"/>
      <c r="BC220" s="9"/>
      <c r="BD220" s="9"/>
      <c r="BE220" s="9"/>
      <c r="BF220" s="9"/>
      <c r="BG220" s="9"/>
      <c r="BH220" s="9"/>
      <c r="BI220" s="9"/>
      <c r="BJ220" s="9"/>
    </row>
    <row r="221" spans="1:62" ht="12">
      <c r="A221"/>
      <c r="B221" s="79"/>
      <c r="C221" s="197"/>
      <c r="D221" s="198"/>
      <c r="E221" s="9"/>
      <c r="F221" s="13"/>
      <c r="G221" s="9"/>
      <c r="H221" s="235"/>
      <c r="I221" s="11"/>
      <c r="J221" s="11"/>
      <c r="K221" s="11"/>
      <c r="L221" s="11"/>
      <c r="M221" s="9"/>
      <c r="N221" s="9"/>
      <c r="O221" s="9"/>
      <c r="P221" s="9"/>
      <c r="Q221" s="9"/>
      <c r="R221" s="9"/>
      <c r="S221" s="9"/>
      <c r="T221" s="9"/>
      <c r="U221" s="9"/>
      <c r="V221" s="9"/>
      <c r="W221" s="9"/>
      <c r="X221" s="9"/>
      <c r="Y221" s="9"/>
      <c r="Z221" s="9"/>
      <c r="AA221" s="9"/>
      <c r="AB221" s="9"/>
      <c r="AC221" s="11"/>
      <c r="AD221" s="11"/>
      <c r="AE221" s="17"/>
      <c r="AF221" s="17"/>
      <c r="AG221" s="14"/>
      <c r="AH221" s="17"/>
      <c r="AI221" s="17"/>
      <c r="AJ221" s="17"/>
      <c r="AK221" s="14"/>
      <c r="AL221" s="17"/>
      <c r="AM221" s="17"/>
      <c r="AN221" s="17"/>
      <c r="AO221" s="13"/>
      <c r="AP221" s="17"/>
      <c r="AQ221" s="17"/>
      <c r="AR221" s="17"/>
      <c r="AS221" s="13"/>
      <c r="AT221" s="17"/>
      <c r="AU221" s="17"/>
      <c r="AV221" s="17"/>
      <c r="AW221" s="13"/>
      <c r="AX221" s="115"/>
      <c r="AY221" s="116"/>
      <c r="AZ221" s="13"/>
      <c r="BA221" s="13"/>
      <c r="BB221" s="9"/>
      <c r="BC221" s="9"/>
      <c r="BD221" s="9"/>
      <c r="BE221" s="9"/>
      <c r="BF221" s="9"/>
      <c r="BG221" s="9"/>
      <c r="BH221" s="9"/>
      <c r="BI221" s="9"/>
      <c r="BJ221" s="9"/>
    </row>
    <row r="222" spans="1:62" ht="12">
      <c r="A222"/>
      <c r="B222" s="79"/>
      <c r="C222" s="197"/>
      <c r="D222" s="198"/>
      <c r="E222" s="9"/>
      <c r="F222" s="13"/>
      <c r="G222" s="9"/>
      <c r="H222" s="235"/>
      <c r="I222" s="11"/>
      <c r="J222" s="11"/>
      <c r="K222" s="11"/>
      <c r="L222" s="11"/>
      <c r="M222" s="9"/>
      <c r="N222" s="9"/>
      <c r="O222" s="9"/>
      <c r="P222" s="9"/>
      <c r="Q222" s="9"/>
      <c r="R222" s="9"/>
      <c r="S222" s="9"/>
      <c r="T222" s="9"/>
      <c r="U222" s="9"/>
      <c r="V222" s="9"/>
      <c r="W222" s="9"/>
      <c r="X222" s="9"/>
      <c r="Y222" s="9"/>
      <c r="Z222" s="9"/>
      <c r="AA222" s="9"/>
      <c r="AB222" s="9"/>
      <c r="AC222" s="11"/>
      <c r="AD222" s="11"/>
      <c r="AE222" s="17"/>
      <c r="AF222" s="17"/>
      <c r="AG222" s="14"/>
      <c r="AH222" s="17"/>
      <c r="AI222" s="17"/>
      <c r="AJ222" s="17"/>
      <c r="AK222" s="14"/>
      <c r="AL222" s="17"/>
      <c r="AM222" s="17"/>
      <c r="AN222" s="17"/>
      <c r="AO222" s="13"/>
      <c r="AP222" s="17"/>
      <c r="AQ222" s="17"/>
      <c r="AR222" s="17"/>
      <c r="AS222" s="13"/>
      <c r="AT222" s="17"/>
      <c r="AU222" s="17"/>
      <c r="AV222" s="17"/>
      <c r="AW222" s="13"/>
      <c r="AX222" s="115"/>
      <c r="AY222" s="116"/>
      <c r="AZ222" s="13"/>
      <c r="BA222" s="13"/>
      <c r="BB222" s="9"/>
      <c r="BC222" s="9"/>
      <c r="BD222" s="9"/>
      <c r="BE222" s="9"/>
      <c r="BF222" s="9"/>
      <c r="BG222" s="9"/>
      <c r="BH222" s="9"/>
      <c r="BI222" s="9"/>
      <c r="BJ222" s="9"/>
    </row>
    <row r="223" spans="1:62" ht="12">
      <c r="A223"/>
      <c r="B223" s="79"/>
      <c r="C223" s="197"/>
      <c r="D223" s="198"/>
      <c r="E223" s="9"/>
      <c r="F223" s="13"/>
      <c r="G223" s="9"/>
      <c r="H223" s="235"/>
      <c r="I223" s="11"/>
      <c r="J223" s="11"/>
      <c r="K223" s="11"/>
      <c r="L223" s="11"/>
      <c r="M223" s="9"/>
      <c r="N223" s="9"/>
      <c r="O223" s="9"/>
      <c r="P223" s="9"/>
      <c r="Q223" s="9"/>
      <c r="R223" s="9"/>
      <c r="S223" s="9"/>
      <c r="T223" s="9"/>
      <c r="U223" s="9"/>
      <c r="V223" s="9"/>
      <c r="W223" s="9"/>
      <c r="X223" s="9"/>
      <c r="Y223" s="9"/>
      <c r="Z223" s="9"/>
      <c r="AA223" s="9"/>
      <c r="AB223" s="9"/>
      <c r="AC223" s="11"/>
      <c r="AD223" s="11"/>
      <c r="AE223" s="17"/>
      <c r="AF223" s="17"/>
      <c r="AG223" s="14"/>
      <c r="AH223" s="17"/>
      <c r="AI223" s="17"/>
      <c r="AJ223" s="17"/>
      <c r="AK223" s="14"/>
      <c r="AL223" s="17"/>
      <c r="AM223" s="17"/>
      <c r="AN223" s="17"/>
      <c r="AO223" s="13"/>
      <c r="AP223" s="17"/>
      <c r="AQ223" s="17"/>
      <c r="AR223" s="17"/>
      <c r="AS223" s="13"/>
      <c r="AT223" s="17"/>
      <c r="AU223" s="17"/>
      <c r="AV223" s="17"/>
      <c r="AW223" s="13"/>
      <c r="AX223" s="115"/>
      <c r="AY223" s="116"/>
      <c r="AZ223" s="13"/>
      <c r="BA223" s="13"/>
      <c r="BB223" s="9"/>
      <c r="BC223" s="9"/>
      <c r="BD223" s="9"/>
      <c r="BE223" s="9"/>
      <c r="BF223" s="9"/>
      <c r="BG223" s="9"/>
      <c r="BH223" s="9"/>
      <c r="BI223" s="9"/>
      <c r="BJ223" s="9"/>
    </row>
    <row r="224" spans="1:62" ht="12">
      <c r="A224"/>
      <c r="B224" s="79"/>
      <c r="C224" s="197"/>
      <c r="D224" s="198"/>
      <c r="E224" s="9"/>
      <c r="F224" s="13"/>
      <c r="G224" s="9"/>
      <c r="H224" s="235"/>
      <c r="I224" s="11"/>
      <c r="J224" s="11"/>
      <c r="K224" s="11"/>
      <c r="L224" s="11"/>
      <c r="M224" s="9"/>
      <c r="N224" s="9"/>
      <c r="O224" s="9"/>
      <c r="P224" s="9"/>
      <c r="Q224" s="9"/>
      <c r="R224" s="9"/>
      <c r="S224" s="9"/>
      <c r="T224" s="9"/>
      <c r="U224" s="9"/>
      <c r="V224" s="9"/>
      <c r="W224" s="9"/>
      <c r="X224" s="9"/>
      <c r="Y224" s="9"/>
      <c r="Z224" s="9"/>
      <c r="AA224" s="9"/>
      <c r="AB224" s="9"/>
      <c r="AC224" s="11"/>
      <c r="AD224" s="11"/>
      <c r="AE224" s="17"/>
      <c r="AF224" s="17"/>
      <c r="AG224" s="14"/>
      <c r="AH224" s="17"/>
      <c r="AI224" s="17"/>
      <c r="AJ224" s="17"/>
      <c r="AK224" s="14"/>
      <c r="AL224" s="17"/>
      <c r="AM224" s="17"/>
      <c r="AN224" s="17"/>
      <c r="AO224" s="13"/>
      <c r="AP224" s="17"/>
      <c r="AQ224" s="17"/>
      <c r="AR224" s="17"/>
      <c r="AS224" s="13"/>
      <c r="AT224" s="17"/>
      <c r="AU224" s="17"/>
      <c r="AV224" s="17"/>
      <c r="AW224" s="13"/>
      <c r="AX224" s="115"/>
      <c r="AY224" s="116"/>
      <c r="AZ224" s="13"/>
      <c r="BA224" s="13"/>
      <c r="BB224" s="9"/>
      <c r="BC224" s="9"/>
      <c r="BD224" s="9"/>
      <c r="BE224" s="9"/>
      <c r="BF224" s="9"/>
      <c r="BG224" s="9"/>
      <c r="BH224" s="9"/>
      <c r="BI224" s="9"/>
      <c r="BJ224" s="9"/>
    </row>
    <row r="225" spans="1:62" ht="12">
      <c r="A225"/>
      <c r="B225" s="79"/>
      <c r="C225" s="197"/>
      <c r="D225" s="198"/>
      <c r="E225" s="9"/>
      <c r="F225" s="13"/>
      <c r="G225" s="9"/>
      <c r="H225" s="235"/>
      <c r="I225" s="11"/>
      <c r="J225" s="11"/>
      <c r="K225" s="11"/>
      <c r="L225" s="11"/>
      <c r="M225" s="9"/>
      <c r="N225" s="9"/>
      <c r="O225" s="9"/>
      <c r="P225" s="9"/>
      <c r="Q225" s="9"/>
      <c r="R225" s="9"/>
      <c r="S225" s="9"/>
      <c r="T225" s="9"/>
      <c r="U225" s="9"/>
      <c r="V225" s="9"/>
      <c r="W225" s="9"/>
      <c r="X225" s="9"/>
      <c r="Y225" s="9"/>
      <c r="Z225" s="9"/>
      <c r="AA225" s="9"/>
      <c r="AB225" s="9"/>
      <c r="AC225" s="11"/>
      <c r="AD225" s="11"/>
      <c r="AE225" s="17"/>
      <c r="AF225" s="17"/>
      <c r="AG225" s="14"/>
      <c r="AH225" s="17"/>
      <c r="AI225" s="17"/>
      <c r="AJ225" s="17"/>
      <c r="AK225" s="14"/>
      <c r="AL225" s="17"/>
      <c r="AM225" s="17"/>
      <c r="AN225" s="17"/>
      <c r="AO225" s="13"/>
      <c r="AP225" s="17"/>
      <c r="AQ225" s="17"/>
      <c r="AR225" s="17"/>
      <c r="AS225" s="13"/>
      <c r="AT225" s="17"/>
      <c r="AU225" s="17"/>
      <c r="AV225" s="17"/>
      <c r="AW225" s="13"/>
      <c r="AX225" s="115"/>
      <c r="AY225" s="116"/>
      <c r="AZ225" s="13"/>
      <c r="BA225" s="13"/>
      <c r="BB225" s="9"/>
      <c r="BC225" s="9"/>
      <c r="BD225" s="9"/>
      <c r="BE225" s="9"/>
      <c r="BF225" s="9"/>
      <c r="BG225" s="9"/>
      <c r="BH225" s="9"/>
      <c r="BI225" s="9"/>
      <c r="BJ225" s="9"/>
    </row>
    <row r="226" spans="1:62" ht="12">
      <c r="A226"/>
      <c r="B226" s="79"/>
      <c r="C226" s="197"/>
      <c r="D226" s="198"/>
      <c r="E226" s="9"/>
      <c r="F226" s="13"/>
      <c r="G226" s="9"/>
      <c r="H226" s="235"/>
      <c r="I226" s="11"/>
      <c r="J226" s="11"/>
      <c r="K226" s="11"/>
      <c r="L226" s="11"/>
      <c r="M226" s="9"/>
      <c r="N226" s="9"/>
      <c r="O226" s="9"/>
      <c r="P226" s="9"/>
      <c r="Q226" s="9"/>
      <c r="R226" s="9"/>
      <c r="S226" s="9"/>
      <c r="T226" s="9"/>
      <c r="U226" s="9"/>
      <c r="V226" s="9"/>
      <c r="W226" s="9"/>
      <c r="X226" s="9"/>
      <c r="Y226" s="9"/>
      <c r="Z226" s="9"/>
      <c r="AA226" s="9"/>
      <c r="AB226" s="9"/>
      <c r="AC226" s="11"/>
      <c r="AD226" s="11"/>
      <c r="AE226" s="17"/>
      <c r="AF226" s="17"/>
      <c r="AG226" s="14"/>
      <c r="AH226" s="17"/>
      <c r="AI226" s="17"/>
      <c r="AJ226" s="17"/>
      <c r="AK226" s="14"/>
      <c r="AL226" s="17"/>
      <c r="AM226" s="17"/>
      <c r="AN226" s="17"/>
      <c r="AO226" s="13"/>
      <c r="AP226" s="17"/>
      <c r="AQ226" s="17"/>
      <c r="AR226" s="17"/>
      <c r="AS226" s="13"/>
      <c r="AT226" s="17"/>
      <c r="AU226" s="17"/>
      <c r="AV226" s="17"/>
      <c r="AW226" s="13"/>
      <c r="AX226" s="115"/>
      <c r="AY226" s="116"/>
      <c r="AZ226" s="13"/>
      <c r="BA226" s="13"/>
      <c r="BB226" s="9"/>
      <c r="BC226" s="9"/>
      <c r="BD226" s="9"/>
      <c r="BE226" s="9"/>
      <c r="BF226" s="9"/>
      <c r="BG226" s="9"/>
      <c r="BH226" s="9"/>
      <c r="BI226" s="9"/>
      <c r="BJ226" s="9"/>
    </row>
    <row r="227" spans="1:62" ht="12">
      <c r="A227"/>
      <c r="B227" s="79"/>
      <c r="C227" s="197"/>
      <c r="D227" s="198"/>
      <c r="E227" s="9"/>
      <c r="F227" s="13"/>
      <c r="G227" s="9"/>
      <c r="H227" s="235"/>
      <c r="I227" s="11"/>
      <c r="J227" s="11"/>
      <c r="K227" s="11"/>
      <c r="L227" s="11"/>
      <c r="M227" s="9"/>
      <c r="N227" s="9"/>
      <c r="O227" s="9"/>
      <c r="P227" s="9"/>
      <c r="Q227" s="9"/>
      <c r="R227" s="9"/>
      <c r="S227" s="9"/>
      <c r="T227" s="9"/>
      <c r="U227" s="9"/>
      <c r="V227" s="9"/>
      <c r="W227" s="9"/>
      <c r="X227" s="9"/>
      <c r="Y227" s="9"/>
      <c r="Z227" s="9"/>
      <c r="AA227" s="9"/>
      <c r="AB227" s="9"/>
      <c r="AC227" s="11"/>
      <c r="AD227" s="11"/>
      <c r="AE227" s="17"/>
      <c r="AF227" s="17"/>
      <c r="AG227" s="14"/>
      <c r="AH227" s="17"/>
      <c r="AI227" s="17"/>
      <c r="AJ227" s="17"/>
      <c r="AK227" s="14"/>
      <c r="AL227" s="17"/>
      <c r="AM227" s="17"/>
      <c r="AN227" s="17"/>
      <c r="AO227" s="13"/>
      <c r="AP227" s="17"/>
      <c r="AQ227" s="17"/>
      <c r="AR227" s="17"/>
      <c r="AS227" s="13"/>
      <c r="AT227" s="17"/>
      <c r="AU227" s="17"/>
      <c r="AV227" s="17"/>
      <c r="AW227" s="13"/>
      <c r="AX227" s="115"/>
      <c r="AY227" s="116"/>
      <c r="AZ227" s="13"/>
      <c r="BA227" s="13"/>
      <c r="BB227" s="9"/>
      <c r="BC227" s="9"/>
      <c r="BD227" s="9"/>
      <c r="BE227" s="9"/>
      <c r="BF227" s="9"/>
      <c r="BG227" s="9"/>
      <c r="BH227" s="9"/>
      <c r="BI227" s="9"/>
      <c r="BJ227" s="9"/>
    </row>
    <row r="228" spans="1:62" ht="12">
      <c r="A228"/>
      <c r="B228" s="79"/>
      <c r="C228" s="197"/>
      <c r="D228" s="198"/>
      <c r="E228" s="9"/>
      <c r="F228" s="13"/>
      <c r="G228" s="9"/>
      <c r="H228" s="235"/>
      <c r="I228" s="11"/>
      <c r="J228" s="11"/>
      <c r="K228" s="11"/>
      <c r="L228" s="11"/>
      <c r="M228" s="9"/>
      <c r="N228" s="9"/>
      <c r="O228" s="9"/>
      <c r="P228" s="9"/>
      <c r="Q228" s="9"/>
      <c r="R228" s="9"/>
      <c r="S228" s="9"/>
      <c r="T228" s="9"/>
      <c r="U228" s="9"/>
      <c r="V228" s="9"/>
      <c r="W228" s="9"/>
      <c r="X228" s="9"/>
      <c r="Y228" s="9"/>
      <c r="Z228" s="9"/>
      <c r="AA228" s="9"/>
      <c r="AB228" s="9"/>
      <c r="AC228" s="11"/>
      <c r="AD228" s="11"/>
      <c r="AE228" s="17"/>
      <c r="AF228" s="17"/>
      <c r="AG228" s="14"/>
      <c r="AH228" s="17"/>
      <c r="AI228" s="17"/>
      <c r="AJ228" s="17"/>
      <c r="AK228" s="14"/>
      <c r="AL228" s="17"/>
      <c r="AM228" s="17"/>
      <c r="AN228" s="17"/>
      <c r="AO228" s="13"/>
      <c r="AP228" s="17"/>
      <c r="AQ228" s="17"/>
      <c r="AR228" s="17"/>
      <c r="AS228" s="13"/>
      <c r="AT228" s="17"/>
      <c r="AU228" s="17"/>
      <c r="AV228" s="17"/>
      <c r="AW228" s="13"/>
      <c r="AX228" s="115"/>
      <c r="AY228" s="116"/>
      <c r="AZ228" s="13"/>
      <c r="BA228" s="13"/>
      <c r="BB228" s="9"/>
      <c r="BC228" s="9"/>
      <c r="BD228" s="9"/>
      <c r="BE228" s="9"/>
      <c r="BF228" s="9"/>
      <c r="BG228" s="9"/>
      <c r="BH228" s="9"/>
      <c r="BI228" s="9"/>
      <c r="BJ228" s="9"/>
    </row>
    <row r="229" spans="1:62" ht="12">
      <c r="A229"/>
      <c r="B229" s="79"/>
      <c r="C229" s="197"/>
      <c r="D229" s="198"/>
      <c r="E229" s="9"/>
      <c r="F229" s="13"/>
      <c r="G229" s="9"/>
      <c r="H229" s="235"/>
      <c r="I229" s="11"/>
      <c r="J229" s="11"/>
      <c r="K229" s="11"/>
      <c r="L229" s="11"/>
      <c r="M229" s="9"/>
      <c r="N229" s="9"/>
      <c r="O229" s="9"/>
      <c r="P229" s="9"/>
      <c r="Q229" s="9"/>
      <c r="R229" s="9"/>
      <c r="S229" s="9"/>
      <c r="T229" s="9"/>
      <c r="U229" s="9"/>
      <c r="V229" s="9"/>
      <c r="W229" s="9"/>
      <c r="X229" s="9"/>
      <c r="Y229" s="9"/>
      <c r="Z229" s="9"/>
      <c r="AA229" s="9"/>
      <c r="AB229" s="9"/>
      <c r="AC229" s="11"/>
      <c r="AD229" s="11"/>
      <c r="AE229" s="17"/>
      <c r="AF229" s="17"/>
      <c r="AG229" s="14"/>
      <c r="AH229" s="17"/>
      <c r="AI229" s="17"/>
      <c r="AJ229" s="17"/>
      <c r="AK229" s="14"/>
      <c r="AL229" s="17"/>
      <c r="AM229" s="17"/>
      <c r="AN229" s="17"/>
      <c r="AO229" s="13"/>
      <c r="AP229" s="17"/>
      <c r="AQ229" s="17"/>
      <c r="AR229" s="17"/>
      <c r="AS229" s="13"/>
      <c r="AT229" s="17"/>
      <c r="AU229" s="17"/>
      <c r="AV229" s="17"/>
      <c r="AW229" s="13"/>
      <c r="AX229" s="115"/>
      <c r="AY229" s="116"/>
      <c r="AZ229" s="13"/>
      <c r="BA229" s="13"/>
      <c r="BB229" s="9"/>
      <c r="BC229" s="9"/>
      <c r="BD229" s="9"/>
      <c r="BE229" s="9"/>
      <c r="BF229" s="9"/>
      <c r="BG229" s="9"/>
      <c r="BH229" s="9"/>
      <c r="BI229" s="9"/>
      <c r="BJ229" s="9"/>
    </row>
    <row r="230" spans="1:62" ht="12">
      <c r="A230"/>
      <c r="B230" s="79"/>
      <c r="C230" s="197"/>
      <c r="D230" s="198"/>
      <c r="E230" s="9"/>
      <c r="F230" s="13"/>
      <c r="G230" s="9"/>
      <c r="H230" s="235"/>
      <c r="I230" s="11"/>
      <c r="J230" s="11"/>
      <c r="K230" s="11"/>
      <c r="L230" s="11"/>
      <c r="M230" s="9"/>
      <c r="N230" s="9"/>
      <c r="O230" s="9"/>
      <c r="P230" s="9"/>
      <c r="Q230" s="9"/>
      <c r="R230" s="9"/>
      <c r="S230" s="9"/>
      <c r="T230" s="9"/>
      <c r="U230" s="9"/>
      <c r="V230" s="9"/>
      <c r="W230" s="9"/>
      <c r="X230" s="9"/>
      <c r="Y230" s="9"/>
      <c r="Z230" s="9"/>
      <c r="AA230" s="9"/>
      <c r="AB230" s="9"/>
      <c r="AC230" s="11"/>
      <c r="AD230" s="11"/>
      <c r="AE230" s="17"/>
      <c r="AF230" s="17"/>
      <c r="AG230" s="14"/>
      <c r="AH230" s="17"/>
      <c r="AI230" s="17"/>
      <c r="AJ230" s="17"/>
      <c r="AK230" s="14"/>
      <c r="AL230" s="17"/>
      <c r="AM230" s="17"/>
      <c r="AN230" s="17"/>
      <c r="AO230" s="13"/>
      <c r="AP230" s="17"/>
      <c r="AQ230" s="17"/>
      <c r="AR230" s="17"/>
      <c r="AS230" s="13"/>
      <c r="AT230" s="17"/>
      <c r="AU230" s="17"/>
      <c r="AV230" s="17"/>
      <c r="AW230" s="13"/>
      <c r="AX230" s="115"/>
      <c r="AY230" s="116"/>
      <c r="AZ230" s="13"/>
      <c r="BA230" s="13"/>
      <c r="BB230" s="9"/>
      <c r="BC230" s="9"/>
      <c r="BD230" s="9"/>
      <c r="BE230" s="9"/>
      <c r="BF230" s="9"/>
      <c r="BG230" s="9"/>
      <c r="BH230" s="9"/>
      <c r="BI230" s="9"/>
      <c r="BJ230" s="9"/>
    </row>
    <row r="231" spans="1:62" ht="12">
      <c r="A231"/>
      <c r="B231" s="79"/>
      <c r="C231" s="197"/>
      <c r="D231" s="198"/>
      <c r="E231" s="9"/>
      <c r="F231" s="13"/>
      <c r="G231" s="9"/>
      <c r="H231" s="235"/>
      <c r="I231" s="11"/>
      <c r="J231" s="11"/>
      <c r="K231" s="11"/>
      <c r="L231" s="11"/>
      <c r="M231" s="9"/>
      <c r="N231" s="9"/>
      <c r="O231" s="9"/>
      <c r="P231" s="9"/>
      <c r="Q231" s="9"/>
      <c r="R231" s="9"/>
      <c r="S231" s="9"/>
      <c r="T231" s="9"/>
      <c r="U231" s="9"/>
      <c r="V231" s="9"/>
      <c r="W231" s="9"/>
      <c r="X231" s="9"/>
      <c r="Y231" s="9"/>
      <c r="Z231" s="9"/>
      <c r="AA231" s="9"/>
      <c r="AB231" s="9"/>
      <c r="AC231" s="11"/>
      <c r="AD231" s="11"/>
      <c r="AE231" s="17"/>
      <c r="AF231" s="17"/>
      <c r="AG231" s="14"/>
      <c r="AH231" s="17"/>
      <c r="AI231" s="17"/>
      <c r="AJ231" s="17"/>
      <c r="AK231" s="14"/>
      <c r="AL231" s="17"/>
      <c r="AM231" s="17"/>
      <c r="AN231" s="17"/>
      <c r="AO231" s="13"/>
      <c r="AP231" s="17"/>
      <c r="AQ231" s="17"/>
      <c r="AR231" s="17"/>
      <c r="AS231" s="13"/>
      <c r="AT231" s="17"/>
      <c r="AU231" s="17"/>
      <c r="AV231" s="17"/>
      <c r="AW231" s="13"/>
      <c r="AX231" s="115"/>
      <c r="AY231" s="116"/>
      <c r="AZ231" s="13"/>
      <c r="BA231" s="13"/>
      <c r="BB231" s="9"/>
      <c r="BC231" s="9"/>
      <c r="BD231" s="9"/>
      <c r="BE231" s="9"/>
      <c r="BF231" s="9"/>
      <c r="BG231" s="9"/>
      <c r="BH231" s="9"/>
      <c r="BI231" s="9"/>
      <c r="BJ231" s="9"/>
    </row>
    <row r="232" spans="1:62" ht="12">
      <c r="A232"/>
      <c r="B232" s="79"/>
      <c r="C232" s="197"/>
      <c r="D232" s="198"/>
      <c r="E232" s="9"/>
      <c r="F232" s="13"/>
      <c r="G232" s="9"/>
      <c r="H232" s="235"/>
      <c r="I232" s="11"/>
      <c r="J232" s="11"/>
      <c r="K232" s="11"/>
      <c r="L232" s="11"/>
      <c r="M232" s="9"/>
      <c r="N232" s="9"/>
      <c r="O232" s="9"/>
      <c r="P232" s="9"/>
      <c r="Q232" s="9"/>
      <c r="R232" s="9"/>
      <c r="S232" s="9"/>
      <c r="T232" s="9"/>
      <c r="U232" s="9"/>
      <c r="V232" s="9"/>
      <c r="W232" s="9"/>
      <c r="X232" s="9"/>
      <c r="Y232" s="9"/>
      <c r="Z232" s="9"/>
      <c r="AA232" s="9"/>
      <c r="AB232" s="9"/>
      <c r="AC232" s="11"/>
      <c r="AD232" s="11"/>
      <c r="AE232" s="17"/>
      <c r="AF232" s="17"/>
      <c r="AG232" s="14"/>
      <c r="AH232" s="17"/>
      <c r="AI232" s="17"/>
      <c r="AJ232" s="17"/>
      <c r="AK232" s="14"/>
      <c r="AL232" s="17"/>
      <c r="AM232" s="17"/>
      <c r="AN232" s="17"/>
      <c r="AO232" s="13"/>
      <c r="AP232" s="17"/>
      <c r="AQ232" s="17"/>
      <c r="AR232" s="17"/>
      <c r="AS232" s="13"/>
      <c r="AT232" s="17"/>
      <c r="AU232" s="17"/>
      <c r="AV232" s="17"/>
      <c r="AW232" s="13"/>
      <c r="AX232" s="115"/>
      <c r="AY232" s="116"/>
      <c r="AZ232" s="13"/>
      <c r="BA232" s="13"/>
      <c r="BB232" s="9"/>
      <c r="BC232" s="9"/>
      <c r="BD232" s="9"/>
      <c r="BE232" s="9"/>
      <c r="BF232" s="9"/>
      <c r="BG232" s="9"/>
      <c r="BH232" s="9"/>
      <c r="BI232" s="9"/>
      <c r="BJ232" s="9"/>
    </row>
    <row r="233" spans="1:62" ht="12">
      <c r="A233"/>
      <c r="B233" s="79"/>
      <c r="C233" s="197"/>
      <c r="D233" s="198"/>
      <c r="E233" s="9"/>
      <c r="F233" s="13"/>
      <c r="G233" s="9"/>
      <c r="H233" s="235"/>
      <c r="I233" s="11"/>
      <c r="J233" s="11"/>
      <c r="K233" s="11"/>
      <c r="L233" s="11"/>
      <c r="M233" s="9"/>
      <c r="N233" s="9"/>
      <c r="O233" s="9"/>
      <c r="P233" s="9"/>
      <c r="Q233" s="9"/>
      <c r="R233" s="9"/>
      <c r="S233" s="9"/>
      <c r="T233" s="9"/>
      <c r="U233" s="9"/>
      <c r="V233" s="9"/>
      <c r="W233" s="9"/>
      <c r="X233" s="9"/>
      <c r="Y233" s="9"/>
      <c r="Z233" s="9"/>
      <c r="AA233" s="9"/>
      <c r="AB233" s="9"/>
      <c r="AC233" s="11"/>
      <c r="AD233" s="11"/>
      <c r="AE233" s="17"/>
      <c r="AF233" s="17"/>
      <c r="AG233" s="14"/>
      <c r="AH233" s="17"/>
      <c r="AI233" s="17"/>
      <c r="AJ233" s="17"/>
      <c r="AK233" s="14"/>
      <c r="AL233" s="17"/>
      <c r="AM233" s="17"/>
      <c r="AN233" s="17"/>
      <c r="AO233" s="13"/>
      <c r="AP233" s="17"/>
      <c r="AQ233" s="17"/>
      <c r="AR233" s="17"/>
      <c r="AS233" s="13"/>
      <c r="AT233" s="17"/>
      <c r="AU233" s="17"/>
      <c r="AV233" s="17"/>
      <c r="AW233" s="13"/>
      <c r="AX233" s="115"/>
      <c r="AY233" s="116"/>
      <c r="AZ233" s="13"/>
      <c r="BA233" s="13"/>
      <c r="BB233" s="9"/>
      <c r="BC233" s="9"/>
      <c r="BD233" s="9"/>
      <c r="BE233" s="9"/>
      <c r="BF233" s="9"/>
      <c r="BG233" s="9"/>
      <c r="BH233" s="9"/>
      <c r="BI233" s="9"/>
      <c r="BJ233" s="9"/>
    </row>
    <row r="234" spans="1:62" ht="12">
      <c r="A234"/>
      <c r="B234" s="79"/>
      <c r="C234" s="197"/>
      <c r="D234" s="198"/>
      <c r="E234" s="9"/>
      <c r="F234" s="13"/>
      <c r="G234" s="9"/>
      <c r="H234" s="235"/>
      <c r="I234" s="11"/>
      <c r="J234" s="11"/>
      <c r="K234" s="11"/>
      <c r="L234" s="11"/>
      <c r="M234" s="9"/>
      <c r="N234" s="9"/>
      <c r="O234" s="9"/>
      <c r="P234" s="9"/>
      <c r="Q234" s="9"/>
      <c r="R234" s="9"/>
      <c r="S234" s="9"/>
      <c r="T234" s="9"/>
      <c r="U234" s="9"/>
      <c r="V234" s="9"/>
      <c r="W234" s="9"/>
      <c r="X234" s="9"/>
      <c r="Y234" s="9"/>
      <c r="Z234" s="9"/>
      <c r="AA234" s="9"/>
      <c r="AB234" s="9"/>
      <c r="AC234" s="11"/>
      <c r="AD234" s="11"/>
      <c r="AE234" s="17"/>
      <c r="AF234" s="17"/>
      <c r="AG234" s="14"/>
      <c r="AH234" s="17"/>
      <c r="AI234" s="17"/>
      <c r="AJ234" s="17"/>
      <c r="AK234" s="14"/>
      <c r="AL234" s="17"/>
      <c r="AM234" s="17"/>
      <c r="AN234" s="17"/>
      <c r="AO234" s="13"/>
      <c r="AP234" s="17"/>
      <c r="AQ234" s="17"/>
      <c r="AR234" s="17"/>
      <c r="AS234" s="13"/>
      <c r="AT234" s="17"/>
      <c r="AU234" s="17"/>
      <c r="AV234" s="17"/>
      <c r="AW234" s="13"/>
      <c r="AX234" s="115"/>
      <c r="AY234" s="116"/>
      <c r="AZ234" s="13"/>
      <c r="BA234" s="13"/>
      <c r="BB234" s="9"/>
      <c r="BC234" s="9"/>
      <c r="BD234" s="9"/>
      <c r="BE234" s="9"/>
      <c r="BF234" s="9"/>
      <c r="BG234" s="9"/>
      <c r="BH234" s="9"/>
      <c r="BI234" s="9"/>
      <c r="BJ234" s="9"/>
    </row>
    <row r="235" spans="1:62" ht="12">
      <c r="A235"/>
      <c r="B235" s="79"/>
      <c r="C235" s="197"/>
      <c r="D235" s="198"/>
      <c r="E235" s="9"/>
      <c r="F235" s="13"/>
      <c r="G235" s="9"/>
      <c r="H235" s="235"/>
      <c r="I235" s="11"/>
      <c r="J235" s="11"/>
      <c r="K235" s="11"/>
      <c r="L235" s="11"/>
      <c r="M235" s="9"/>
      <c r="N235" s="9"/>
      <c r="O235" s="9"/>
      <c r="P235" s="9"/>
      <c r="Q235" s="9"/>
      <c r="R235" s="9"/>
      <c r="S235" s="9"/>
      <c r="T235" s="9"/>
      <c r="U235" s="9"/>
      <c r="V235" s="9"/>
      <c r="W235" s="9"/>
      <c r="X235" s="9"/>
      <c r="Y235" s="9"/>
      <c r="Z235" s="9"/>
      <c r="AA235" s="9"/>
      <c r="AB235" s="9"/>
      <c r="AC235" s="11"/>
      <c r="AD235" s="11"/>
      <c r="AE235" s="17"/>
      <c r="AF235" s="17"/>
      <c r="AG235" s="14"/>
      <c r="AH235" s="17"/>
      <c r="AI235" s="17"/>
      <c r="AJ235" s="17"/>
      <c r="AK235" s="14"/>
      <c r="AL235" s="17"/>
      <c r="AM235" s="17"/>
      <c r="AN235" s="17"/>
      <c r="AO235" s="13"/>
      <c r="AP235" s="17"/>
      <c r="AQ235" s="17"/>
      <c r="AR235" s="17"/>
      <c r="AS235" s="13"/>
      <c r="AT235" s="17"/>
      <c r="AU235" s="17"/>
      <c r="AV235" s="17"/>
      <c r="AW235" s="13"/>
      <c r="AX235" s="115"/>
      <c r="AY235" s="116"/>
      <c r="AZ235" s="13"/>
      <c r="BA235" s="13"/>
      <c r="BB235" s="9"/>
      <c r="BC235" s="9"/>
      <c r="BD235" s="9"/>
      <c r="BE235" s="9"/>
      <c r="BF235" s="9"/>
      <c r="BG235" s="9"/>
      <c r="BH235" s="9"/>
      <c r="BI235" s="9"/>
      <c r="BJ235" s="9"/>
    </row>
    <row r="236" spans="1:62" ht="12">
      <c r="A236"/>
      <c r="B236" s="79"/>
      <c r="C236" s="197"/>
      <c r="D236" s="198"/>
      <c r="E236" s="9"/>
      <c r="F236" s="13"/>
      <c r="G236" s="9"/>
      <c r="H236" s="235"/>
      <c r="I236" s="11"/>
      <c r="J236" s="11"/>
      <c r="K236" s="11"/>
      <c r="L236" s="11"/>
      <c r="M236" s="9"/>
      <c r="N236" s="9"/>
      <c r="O236" s="9"/>
      <c r="P236" s="9"/>
      <c r="Q236" s="9"/>
      <c r="R236" s="9"/>
      <c r="S236" s="9"/>
      <c r="T236" s="9"/>
      <c r="U236" s="9"/>
      <c r="V236" s="9"/>
      <c r="W236" s="9"/>
      <c r="X236" s="9"/>
      <c r="Y236" s="9"/>
      <c r="Z236" s="9"/>
      <c r="AA236" s="9"/>
      <c r="AB236" s="9"/>
      <c r="AC236" s="11"/>
      <c r="AD236" s="11"/>
      <c r="AE236" s="17"/>
      <c r="AF236" s="17"/>
      <c r="AG236" s="14"/>
      <c r="AH236" s="17"/>
      <c r="AI236" s="17"/>
      <c r="AJ236" s="17"/>
      <c r="AK236" s="14"/>
      <c r="AL236" s="17"/>
      <c r="AM236" s="17"/>
      <c r="AN236" s="17"/>
      <c r="AO236" s="13"/>
      <c r="AP236" s="17"/>
      <c r="AQ236" s="17"/>
      <c r="AR236" s="17"/>
      <c r="AS236" s="13"/>
      <c r="AT236" s="17"/>
      <c r="AU236" s="17"/>
      <c r="AV236" s="17"/>
      <c r="AW236" s="13"/>
      <c r="AX236" s="115"/>
      <c r="AY236" s="116"/>
      <c r="AZ236" s="13"/>
      <c r="BA236" s="13"/>
      <c r="BB236" s="9"/>
      <c r="BC236" s="9"/>
      <c r="BD236" s="9"/>
      <c r="BE236" s="9"/>
      <c r="BF236" s="9"/>
      <c r="BG236" s="9"/>
      <c r="BH236" s="9"/>
      <c r="BI236" s="9"/>
      <c r="BJ236" s="9"/>
    </row>
    <row r="237" spans="1:62" ht="12">
      <c r="A237"/>
      <c r="B237" s="79"/>
      <c r="C237" s="197"/>
      <c r="D237" s="198"/>
      <c r="E237" s="9"/>
      <c r="F237" s="13"/>
      <c r="G237" s="9"/>
      <c r="H237" s="235"/>
      <c r="I237" s="11"/>
      <c r="J237" s="11"/>
      <c r="K237" s="11"/>
      <c r="L237" s="11"/>
      <c r="M237" s="9"/>
      <c r="N237" s="9"/>
      <c r="O237" s="9"/>
      <c r="P237" s="9"/>
      <c r="Q237" s="9"/>
      <c r="R237" s="9"/>
      <c r="S237" s="9"/>
      <c r="T237" s="9"/>
      <c r="U237" s="9"/>
      <c r="V237" s="9"/>
      <c r="W237" s="9"/>
      <c r="X237" s="9"/>
      <c r="Y237" s="9"/>
      <c r="Z237" s="9"/>
      <c r="AA237" s="9"/>
      <c r="AB237" s="9"/>
      <c r="AC237" s="11"/>
      <c r="AD237" s="11"/>
      <c r="AE237" s="17"/>
      <c r="AF237" s="17"/>
      <c r="AG237" s="14"/>
      <c r="AH237" s="17"/>
      <c r="AI237" s="17"/>
      <c r="AJ237" s="17"/>
      <c r="AK237" s="14"/>
      <c r="AL237" s="17"/>
      <c r="AM237" s="17"/>
      <c r="AN237" s="17"/>
      <c r="AO237" s="13"/>
      <c r="AP237" s="17"/>
      <c r="AQ237" s="17"/>
      <c r="AR237" s="17"/>
      <c r="AS237" s="13"/>
      <c r="AT237" s="17"/>
      <c r="AU237" s="17"/>
      <c r="AV237" s="17"/>
      <c r="AW237" s="13"/>
      <c r="AX237" s="115"/>
      <c r="AY237" s="116"/>
      <c r="AZ237" s="13"/>
      <c r="BA237" s="13"/>
      <c r="BB237" s="9"/>
      <c r="BC237" s="9"/>
      <c r="BD237" s="9"/>
      <c r="BE237" s="9"/>
      <c r="BF237" s="9"/>
      <c r="BG237" s="9"/>
      <c r="BH237" s="9"/>
      <c r="BI237" s="9"/>
      <c r="BJ237" s="9"/>
    </row>
    <row r="238" spans="1:62" ht="12">
      <c r="A238"/>
      <c r="B238" s="79"/>
      <c r="C238" s="197"/>
      <c r="D238" s="198"/>
      <c r="E238" s="9"/>
      <c r="F238" s="13"/>
      <c r="G238" s="9"/>
      <c r="H238" s="235"/>
      <c r="I238" s="11"/>
      <c r="J238" s="11"/>
      <c r="K238" s="11"/>
      <c r="L238" s="11"/>
      <c r="M238" s="9"/>
      <c r="N238" s="9"/>
      <c r="O238" s="9"/>
      <c r="P238" s="9"/>
      <c r="Q238" s="9"/>
      <c r="R238" s="9"/>
      <c r="S238" s="9"/>
      <c r="T238" s="9"/>
      <c r="U238" s="9"/>
      <c r="V238" s="9"/>
      <c r="W238" s="9"/>
      <c r="X238" s="9"/>
      <c r="Y238" s="9"/>
      <c r="Z238" s="9"/>
      <c r="AA238" s="9"/>
      <c r="AB238" s="9"/>
      <c r="AC238" s="11"/>
      <c r="AD238" s="11"/>
      <c r="AE238" s="17"/>
      <c r="AF238" s="17"/>
      <c r="AG238" s="14"/>
      <c r="AH238" s="17"/>
      <c r="AI238" s="17"/>
      <c r="AJ238" s="17"/>
      <c r="AK238" s="14"/>
      <c r="AL238" s="17"/>
      <c r="AM238" s="17"/>
      <c r="AN238" s="17"/>
      <c r="AO238" s="13"/>
      <c r="AP238" s="17"/>
      <c r="AQ238" s="17"/>
      <c r="AR238" s="17"/>
      <c r="AS238" s="13"/>
      <c r="AT238" s="17"/>
      <c r="AU238" s="17"/>
      <c r="AV238" s="17"/>
      <c r="AW238" s="13"/>
      <c r="AX238" s="115"/>
      <c r="AY238" s="116"/>
      <c r="AZ238" s="13"/>
      <c r="BA238" s="13"/>
      <c r="BB238" s="9"/>
      <c r="BC238" s="9"/>
      <c r="BD238" s="9"/>
      <c r="BE238" s="9"/>
      <c r="BF238" s="9"/>
      <c r="BG238" s="9"/>
      <c r="BH238" s="9"/>
      <c r="BI238" s="9"/>
      <c r="BJ238" s="9"/>
    </row>
    <row r="239" spans="1:62" ht="12">
      <c r="A239"/>
      <c r="B239" s="79"/>
      <c r="C239" s="197"/>
      <c r="D239" s="198"/>
      <c r="E239" s="9"/>
      <c r="F239" s="13"/>
      <c r="G239" s="9"/>
      <c r="H239" s="235"/>
      <c r="I239" s="11"/>
      <c r="J239" s="11"/>
      <c r="K239" s="11"/>
      <c r="L239" s="11"/>
      <c r="M239" s="9"/>
      <c r="N239" s="9"/>
      <c r="O239" s="9"/>
      <c r="P239" s="9"/>
      <c r="Q239" s="9"/>
      <c r="R239" s="9"/>
      <c r="S239" s="9"/>
      <c r="T239" s="9"/>
      <c r="U239" s="9"/>
      <c r="V239" s="9"/>
      <c r="W239" s="9"/>
      <c r="X239" s="9"/>
      <c r="Y239" s="9"/>
      <c r="Z239" s="9"/>
      <c r="AA239" s="9"/>
      <c r="AB239" s="9"/>
      <c r="AC239" s="11"/>
      <c r="AD239" s="11"/>
      <c r="AE239" s="17"/>
      <c r="AF239" s="17"/>
      <c r="AG239" s="14"/>
      <c r="AH239" s="17"/>
      <c r="AI239" s="17"/>
      <c r="AJ239" s="17"/>
      <c r="AK239" s="14"/>
      <c r="AL239" s="17"/>
      <c r="AM239" s="17"/>
      <c r="AN239" s="17"/>
      <c r="AO239" s="13"/>
      <c r="AP239" s="17"/>
      <c r="AQ239" s="17"/>
      <c r="AR239" s="17"/>
      <c r="AS239" s="13"/>
      <c r="AT239" s="17"/>
      <c r="AU239" s="17"/>
      <c r="AV239" s="17"/>
      <c r="AW239" s="13"/>
      <c r="AX239" s="115"/>
      <c r="AY239" s="116"/>
      <c r="AZ239" s="13"/>
      <c r="BA239" s="13"/>
      <c r="BB239" s="9"/>
      <c r="BC239" s="9"/>
      <c r="BD239" s="9"/>
      <c r="BE239" s="9"/>
      <c r="BF239" s="9"/>
      <c r="BG239" s="9"/>
      <c r="BH239" s="9"/>
      <c r="BI239" s="9"/>
      <c r="BJ239" s="9"/>
    </row>
    <row r="240" spans="1:62" ht="12">
      <c r="A240"/>
      <c r="B240" s="79"/>
      <c r="C240" s="197"/>
      <c r="D240" s="198"/>
      <c r="E240" s="9"/>
      <c r="F240" s="13"/>
      <c r="G240" s="9"/>
      <c r="H240" s="235"/>
      <c r="I240" s="11"/>
      <c r="J240" s="11"/>
      <c r="K240" s="11"/>
      <c r="L240" s="11"/>
      <c r="M240" s="9"/>
      <c r="N240" s="9"/>
      <c r="O240" s="9"/>
      <c r="P240" s="9"/>
      <c r="Q240" s="9"/>
      <c r="R240" s="9"/>
      <c r="S240" s="9"/>
      <c r="T240" s="9"/>
      <c r="U240" s="9"/>
      <c r="V240" s="9"/>
      <c r="W240" s="9"/>
      <c r="X240" s="9"/>
      <c r="Y240" s="9"/>
      <c r="Z240" s="9"/>
      <c r="AA240" s="9"/>
      <c r="AB240" s="9"/>
      <c r="AC240" s="11"/>
      <c r="AD240" s="11"/>
      <c r="AE240" s="17"/>
      <c r="AF240" s="17"/>
      <c r="AG240" s="14"/>
      <c r="AH240" s="17"/>
      <c r="AI240" s="17"/>
      <c r="AJ240" s="17"/>
      <c r="AK240" s="14"/>
      <c r="AL240" s="17"/>
      <c r="AM240" s="17"/>
      <c r="AN240" s="17"/>
      <c r="AO240" s="13"/>
      <c r="AP240" s="17"/>
      <c r="AQ240" s="17"/>
      <c r="AR240" s="17"/>
      <c r="AS240" s="13"/>
      <c r="AT240" s="17"/>
      <c r="AU240" s="17"/>
      <c r="AV240" s="17"/>
      <c r="AW240" s="13"/>
      <c r="AX240" s="115"/>
      <c r="AY240" s="116"/>
      <c r="AZ240" s="13"/>
      <c r="BA240" s="13"/>
      <c r="BB240" s="9"/>
      <c r="BC240" s="9"/>
      <c r="BD240" s="9"/>
      <c r="BE240" s="9"/>
      <c r="BF240" s="9"/>
      <c r="BG240" s="9"/>
      <c r="BH240" s="9"/>
      <c r="BI240" s="9"/>
      <c r="BJ240" s="9"/>
    </row>
    <row r="241" spans="1:62" ht="12">
      <c r="A241"/>
      <c r="B241" s="79"/>
      <c r="C241" s="197"/>
      <c r="D241" s="198"/>
      <c r="E241" s="9"/>
      <c r="F241" s="13"/>
      <c r="G241" s="9"/>
      <c r="H241" s="235"/>
      <c r="I241" s="11"/>
      <c r="J241" s="11"/>
      <c r="K241" s="11"/>
      <c r="L241" s="11"/>
      <c r="M241" s="9"/>
      <c r="N241" s="9"/>
      <c r="O241" s="9"/>
      <c r="P241" s="9"/>
      <c r="Q241" s="9"/>
      <c r="R241" s="9"/>
      <c r="S241" s="9"/>
      <c r="T241" s="9"/>
      <c r="U241" s="9"/>
      <c r="V241" s="9"/>
      <c r="W241" s="9"/>
      <c r="X241" s="9"/>
      <c r="Y241" s="9"/>
      <c r="Z241" s="9"/>
      <c r="AA241" s="9"/>
      <c r="AB241" s="9"/>
      <c r="AC241" s="11"/>
      <c r="AD241" s="11"/>
      <c r="AE241" s="17"/>
      <c r="AF241" s="17"/>
      <c r="AG241" s="14"/>
      <c r="AH241" s="17"/>
      <c r="AI241" s="17"/>
      <c r="AJ241" s="17"/>
      <c r="AK241" s="14"/>
      <c r="AL241" s="17"/>
      <c r="AM241" s="17"/>
      <c r="AN241" s="17"/>
      <c r="AO241" s="13"/>
      <c r="AP241" s="17"/>
      <c r="AQ241" s="17"/>
      <c r="AR241" s="17"/>
      <c r="AS241" s="13"/>
      <c r="AT241" s="17"/>
      <c r="AU241" s="17"/>
      <c r="AV241" s="17"/>
      <c r="AW241" s="13"/>
      <c r="AX241" s="115"/>
      <c r="AY241" s="116"/>
      <c r="AZ241" s="13"/>
      <c r="BA241" s="13"/>
      <c r="BB241" s="9"/>
      <c r="BC241" s="9"/>
      <c r="BD241" s="9"/>
      <c r="BE241" s="9"/>
      <c r="BF241" s="9"/>
      <c r="BG241" s="9"/>
      <c r="BH241" s="9"/>
      <c r="BI241" s="9"/>
      <c r="BJ241" s="9"/>
    </row>
    <row r="242" spans="1:62" ht="12">
      <c r="A242"/>
      <c r="B242" s="79"/>
      <c r="C242" s="197"/>
      <c r="D242" s="198"/>
      <c r="E242" s="9"/>
      <c r="F242" s="13"/>
      <c r="G242" s="9"/>
      <c r="H242" s="235"/>
      <c r="I242" s="11"/>
      <c r="J242" s="11"/>
      <c r="K242" s="11"/>
      <c r="L242" s="11"/>
      <c r="M242" s="9"/>
      <c r="N242" s="9"/>
      <c r="O242" s="9"/>
      <c r="P242" s="9"/>
      <c r="Q242" s="9"/>
      <c r="R242" s="9"/>
      <c r="S242" s="9"/>
      <c r="T242" s="9"/>
      <c r="U242" s="9"/>
      <c r="V242" s="9"/>
      <c r="W242" s="9"/>
      <c r="X242" s="9"/>
      <c r="Y242" s="9"/>
      <c r="Z242" s="9"/>
      <c r="AA242" s="9"/>
      <c r="AB242" s="9"/>
      <c r="AC242" s="11"/>
      <c r="AD242" s="11"/>
      <c r="AE242" s="17"/>
      <c r="AF242" s="17"/>
      <c r="AG242" s="14"/>
      <c r="AH242" s="17"/>
      <c r="AI242" s="17"/>
      <c r="AJ242" s="17"/>
      <c r="AK242" s="14"/>
      <c r="AL242" s="17"/>
      <c r="AM242" s="17"/>
      <c r="AN242" s="17"/>
      <c r="AO242" s="13"/>
      <c r="AP242" s="17"/>
      <c r="AQ242" s="17"/>
      <c r="AR242" s="17"/>
      <c r="AS242" s="13"/>
      <c r="AT242" s="17"/>
      <c r="AU242" s="17"/>
      <c r="AV242" s="17"/>
      <c r="AW242" s="13"/>
      <c r="AX242" s="115"/>
      <c r="AY242" s="116"/>
      <c r="AZ242" s="13"/>
      <c r="BA242" s="13"/>
      <c r="BB242" s="9"/>
      <c r="BC242" s="9"/>
      <c r="BD242" s="9"/>
      <c r="BE242" s="9"/>
      <c r="BF242" s="9"/>
      <c r="BG242" s="9"/>
      <c r="BH242" s="9"/>
      <c r="BI242" s="9"/>
      <c r="BJ242" s="9"/>
    </row>
    <row r="243" spans="1:62" ht="12">
      <c r="A243"/>
      <c r="B243" s="79"/>
      <c r="C243" s="197"/>
      <c r="D243" s="198"/>
      <c r="E243" s="9"/>
      <c r="F243" s="13"/>
      <c r="G243" s="9"/>
      <c r="H243" s="235"/>
      <c r="I243" s="11"/>
      <c r="J243" s="11"/>
      <c r="K243" s="11"/>
      <c r="L243" s="11"/>
      <c r="M243" s="9"/>
      <c r="N243" s="9"/>
      <c r="O243" s="9"/>
      <c r="P243" s="9"/>
      <c r="Q243" s="9"/>
      <c r="R243" s="9"/>
      <c r="S243" s="9"/>
      <c r="T243" s="9"/>
      <c r="U243" s="9"/>
      <c r="V243" s="9"/>
      <c r="W243" s="9"/>
      <c r="X243" s="9"/>
      <c r="Y243" s="9"/>
      <c r="Z243" s="9"/>
      <c r="AA243" s="9"/>
      <c r="AB243" s="9"/>
      <c r="AC243" s="11"/>
      <c r="AD243" s="11"/>
      <c r="AE243" s="17"/>
      <c r="AF243" s="17"/>
      <c r="AG243" s="14"/>
      <c r="AH243" s="17"/>
      <c r="AI243" s="17"/>
      <c r="AJ243" s="17"/>
      <c r="AK243" s="14"/>
      <c r="AL243" s="17"/>
      <c r="AM243" s="17"/>
      <c r="AN243" s="17"/>
      <c r="AO243" s="13"/>
      <c r="AP243" s="17"/>
      <c r="AQ243" s="17"/>
      <c r="AR243" s="17"/>
      <c r="AS243" s="13"/>
      <c r="AT243" s="17"/>
      <c r="AU243" s="17"/>
      <c r="AV243" s="17"/>
      <c r="AW243" s="13"/>
      <c r="AX243" s="115"/>
      <c r="AY243" s="116"/>
      <c r="AZ243" s="13"/>
      <c r="BA243" s="13"/>
      <c r="BB243" s="9"/>
      <c r="BC243" s="9"/>
      <c r="BD243" s="9"/>
      <c r="BE243" s="9"/>
      <c r="BF243" s="9"/>
      <c r="BG243" s="9"/>
      <c r="BH243" s="9"/>
      <c r="BI243" s="9"/>
      <c r="BJ243" s="9"/>
    </row>
    <row r="244" spans="1:62" ht="12">
      <c r="A244"/>
      <c r="B244" s="79"/>
      <c r="C244" s="197"/>
      <c r="D244" s="198"/>
      <c r="E244" s="9"/>
      <c r="F244" s="13"/>
      <c r="G244" s="9"/>
      <c r="H244" s="235"/>
      <c r="I244" s="11"/>
      <c r="J244" s="11"/>
      <c r="K244" s="11"/>
      <c r="L244" s="11"/>
      <c r="M244" s="9"/>
      <c r="N244" s="9"/>
      <c r="O244" s="9"/>
      <c r="P244" s="9"/>
      <c r="Q244" s="9"/>
      <c r="R244" s="9"/>
      <c r="S244" s="9"/>
      <c r="T244" s="9"/>
      <c r="U244" s="9"/>
      <c r="V244" s="9"/>
      <c r="W244" s="9"/>
      <c r="X244" s="9"/>
      <c r="Y244" s="9"/>
      <c r="Z244" s="9"/>
      <c r="AA244" s="9"/>
      <c r="AB244" s="9"/>
      <c r="AC244" s="11"/>
      <c r="AD244" s="11"/>
      <c r="AE244" s="17"/>
      <c r="AF244" s="17"/>
      <c r="AG244" s="14"/>
      <c r="AH244" s="17"/>
      <c r="AI244" s="17"/>
      <c r="AJ244" s="17"/>
      <c r="AK244" s="14"/>
      <c r="AL244" s="17"/>
      <c r="AM244" s="17"/>
      <c r="AN244" s="17"/>
      <c r="AO244" s="13"/>
      <c r="AP244" s="17"/>
      <c r="AQ244" s="17"/>
      <c r="AR244" s="17"/>
      <c r="AS244" s="13"/>
      <c r="AT244" s="17"/>
      <c r="AU244" s="17"/>
      <c r="AV244" s="17"/>
      <c r="AW244" s="13"/>
      <c r="AX244" s="115"/>
      <c r="AY244" s="116"/>
      <c r="AZ244" s="13"/>
      <c r="BA244" s="13"/>
      <c r="BB244" s="9"/>
      <c r="BC244" s="9"/>
      <c r="BD244" s="9"/>
      <c r="BE244" s="9"/>
      <c r="BF244" s="9"/>
      <c r="BG244" s="9"/>
      <c r="BH244" s="9"/>
      <c r="BI244" s="9"/>
      <c r="BJ244" s="9"/>
    </row>
    <row r="245" spans="1:62" ht="12">
      <c r="A245"/>
      <c r="B245" s="79"/>
      <c r="C245" s="197"/>
      <c r="D245" s="198"/>
      <c r="E245" s="9"/>
      <c r="F245" s="13"/>
      <c r="G245" s="9"/>
      <c r="H245" s="235"/>
      <c r="I245" s="11"/>
      <c r="J245" s="11"/>
      <c r="K245" s="11"/>
      <c r="L245" s="11"/>
      <c r="M245" s="9"/>
      <c r="N245" s="9"/>
      <c r="O245" s="9"/>
      <c r="P245" s="9"/>
      <c r="Q245" s="9"/>
      <c r="R245" s="9"/>
      <c r="S245" s="9"/>
      <c r="T245" s="9"/>
      <c r="U245" s="9"/>
      <c r="V245" s="9"/>
      <c r="W245" s="9"/>
      <c r="X245" s="9"/>
      <c r="Y245" s="9"/>
      <c r="Z245" s="9"/>
      <c r="AA245" s="9"/>
      <c r="AB245" s="9"/>
      <c r="AC245" s="11"/>
      <c r="AD245" s="11"/>
      <c r="AE245" s="17"/>
      <c r="AF245" s="17"/>
      <c r="AG245" s="14"/>
      <c r="AH245" s="17"/>
      <c r="AI245" s="17"/>
      <c r="AJ245" s="17"/>
      <c r="AK245" s="14"/>
      <c r="AL245" s="17"/>
      <c r="AM245" s="17"/>
      <c r="AN245" s="17"/>
      <c r="AO245" s="13"/>
      <c r="AP245" s="17"/>
      <c r="AQ245" s="17"/>
      <c r="AR245" s="17"/>
      <c r="AS245" s="13"/>
      <c r="AT245" s="17"/>
      <c r="AU245" s="17"/>
      <c r="AV245" s="17"/>
      <c r="AW245" s="13"/>
      <c r="AX245" s="115"/>
      <c r="AY245" s="116"/>
      <c r="AZ245" s="13"/>
      <c r="BA245" s="13"/>
      <c r="BB245" s="9"/>
      <c r="BC245" s="9"/>
      <c r="BD245" s="9"/>
      <c r="BE245" s="9"/>
      <c r="BF245" s="9"/>
      <c r="BG245" s="9"/>
      <c r="BH245" s="9"/>
      <c r="BI245" s="9"/>
      <c r="BJ245" s="9"/>
    </row>
    <row r="246" spans="1:62" ht="12">
      <c r="A246"/>
      <c r="B246" s="79"/>
      <c r="C246" s="197"/>
      <c r="D246" s="198"/>
      <c r="E246" s="9"/>
      <c r="F246" s="13"/>
      <c r="G246" s="9"/>
      <c r="H246" s="235"/>
      <c r="I246" s="11"/>
      <c r="J246" s="11"/>
      <c r="K246" s="11"/>
      <c r="L246" s="11"/>
      <c r="M246" s="9"/>
      <c r="N246" s="9"/>
      <c r="O246" s="9"/>
      <c r="P246" s="9"/>
      <c r="Q246" s="9"/>
      <c r="R246" s="9"/>
      <c r="S246" s="9"/>
      <c r="T246" s="9"/>
      <c r="U246" s="9"/>
      <c r="V246" s="9"/>
      <c r="W246" s="9"/>
      <c r="X246" s="9"/>
      <c r="Y246" s="9"/>
      <c r="Z246" s="9"/>
      <c r="AA246" s="9"/>
      <c r="AB246" s="9"/>
      <c r="AC246" s="11"/>
      <c r="AD246" s="11"/>
      <c r="AE246" s="17"/>
      <c r="AF246" s="17"/>
      <c r="AG246" s="14"/>
      <c r="AH246" s="17"/>
      <c r="AI246" s="17"/>
      <c r="AJ246" s="17"/>
      <c r="AK246" s="14"/>
      <c r="AL246" s="17"/>
      <c r="AM246" s="17"/>
      <c r="AN246" s="17"/>
      <c r="AO246" s="13"/>
      <c r="AP246" s="17"/>
      <c r="AQ246" s="17"/>
      <c r="AR246" s="17"/>
      <c r="AS246" s="13"/>
      <c r="AT246" s="17"/>
      <c r="AU246" s="17"/>
      <c r="AV246" s="17"/>
      <c r="AW246" s="13"/>
      <c r="AX246" s="115"/>
      <c r="AY246" s="116"/>
      <c r="AZ246" s="13"/>
      <c r="BA246" s="13"/>
      <c r="BB246" s="9"/>
      <c r="BC246" s="9"/>
      <c r="BD246" s="9"/>
      <c r="BE246" s="9"/>
      <c r="BF246" s="9"/>
      <c r="BG246" s="9"/>
      <c r="BH246" s="9"/>
      <c r="BI246" s="9"/>
      <c r="BJ246" s="9"/>
    </row>
    <row r="247" spans="1:62" ht="12">
      <c r="A247"/>
      <c r="B247" s="79"/>
      <c r="C247" s="197"/>
      <c r="D247" s="198"/>
      <c r="E247" s="9"/>
      <c r="F247" s="13"/>
      <c r="G247" s="9"/>
      <c r="H247" s="235"/>
      <c r="I247" s="11"/>
      <c r="J247" s="11"/>
      <c r="K247" s="11"/>
      <c r="L247" s="11"/>
      <c r="M247" s="9"/>
      <c r="N247" s="9"/>
      <c r="O247" s="9"/>
      <c r="P247" s="9"/>
      <c r="Q247" s="9"/>
      <c r="R247" s="9"/>
      <c r="S247" s="9"/>
      <c r="T247" s="9"/>
      <c r="U247" s="9"/>
      <c r="V247" s="9"/>
      <c r="W247" s="9"/>
      <c r="X247" s="9"/>
      <c r="Y247" s="9"/>
      <c r="Z247" s="9"/>
      <c r="AA247" s="9"/>
      <c r="AB247" s="9"/>
      <c r="AC247" s="11"/>
      <c r="AD247" s="11"/>
      <c r="AE247" s="17"/>
      <c r="AF247" s="17"/>
      <c r="AG247" s="14"/>
      <c r="AH247" s="17"/>
      <c r="AI247" s="17"/>
      <c r="AJ247" s="17"/>
      <c r="AK247" s="14"/>
      <c r="AL247" s="17"/>
      <c r="AM247" s="17"/>
      <c r="AN247" s="17"/>
      <c r="AO247" s="13"/>
      <c r="AP247" s="17"/>
      <c r="AQ247" s="17"/>
      <c r="AR247" s="17"/>
      <c r="AS247" s="13"/>
      <c r="AT247" s="17"/>
      <c r="AU247" s="17"/>
      <c r="AV247" s="17"/>
      <c r="AW247" s="13"/>
      <c r="AX247" s="115"/>
      <c r="AY247" s="116"/>
      <c r="AZ247" s="13"/>
      <c r="BA247" s="13"/>
      <c r="BB247" s="9"/>
      <c r="BC247" s="9"/>
      <c r="BD247" s="9"/>
      <c r="BE247" s="9"/>
      <c r="BF247" s="9"/>
      <c r="BG247" s="9"/>
      <c r="BH247" s="9"/>
      <c r="BI247" s="9"/>
      <c r="BJ247" s="9"/>
    </row>
    <row r="248" spans="1:62" ht="12">
      <c r="A248"/>
      <c r="B248" s="79"/>
      <c r="C248" s="197"/>
      <c r="D248" s="198"/>
      <c r="E248" s="9"/>
      <c r="F248" s="13"/>
      <c r="G248" s="9"/>
      <c r="H248" s="235"/>
      <c r="I248" s="11"/>
      <c r="J248" s="11"/>
      <c r="K248" s="11"/>
      <c r="L248" s="11"/>
      <c r="M248" s="9"/>
      <c r="N248" s="9"/>
      <c r="O248" s="9"/>
      <c r="P248" s="9"/>
      <c r="Q248" s="9"/>
      <c r="R248" s="9"/>
      <c r="S248" s="9"/>
      <c r="T248" s="9"/>
      <c r="U248" s="9"/>
      <c r="V248" s="9"/>
      <c r="W248" s="9"/>
      <c r="X248" s="9"/>
      <c r="Y248" s="9"/>
      <c r="Z248" s="9"/>
      <c r="AA248" s="9"/>
      <c r="AB248" s="9"/>
      <c r="AC248" s="11"/>
      <c r="AD248" s="11"/>
      <c r="AE248" s="17"/>
      <c r="AF248" s="17"/>
      <c r="AG248" s="14"/>
      <c r="AH248" s="17"/>
      <c r="AI248" s="17"/>
      <c r="AJ248" s="17"/>
      <c r="AK248" s="14"/>
      <c r="AL248" s="17"/>
      <c r="AM248" s="17"/>
      <c r="AN248" s="17"/>
      <c r="AO248" s="13"/>
      <c r="AP248" s="17"/>
      <c r="AQ248" s="17"/>
      <c r="AR248" s="17"/>
      <c r="AS248" s="13"/>
      <c r="AT248" s="17"/>
      <c r="AU248" s="17"/>
      <c r="AV248" s="17"/>
      <c r="AW248" s="13"/>
      <c r="AX248" s="115"/>
      <c r="AY248" s="116"/>
      <c r="AZ248" s="13"/>
      <c r="BA248" s="13"/>
      <c r="BB248" s="9"/>
      <c r="BC248" s="9"/>
      <c r="BD248" s="9"/>
      <c r="BE248" s="9"/>
      <c r="BF248" s="9"/>
      <c r="BG248" s="9"/>
      <c r="BH248" s="9"/>
      <c r="BI248" s="9"/>
      <c r="BJ248" s="9"/>
    </row>
    <row r="249" spans="1:62" ht="12">
      <c r="A249"/>
      <c r="B249" s="79"/>
      <c r="C249" s="197"/>
      <c r="D249" s="198"/>
      <c r="E249" s="9"/>
      <c r="F249" s="13"/>
      <c r="G249" s="9"/>
      <c r="H249" s="235"/>
      <c r="I249" s="11"/>
      <c r="J249" s="11"/>
      <c r="K249" s="11"/>
      <c r="L249" s="11"/>
      <c r="M249" s="9"/>
      <c r="N249" s="9"/>
      <c r="O249" s="9"/>
      <c r="P249" s="9"/>
      <c r="Q249" s="9"/>
      <c r="R249" s="9"/>
      <c r="S249" s="9"/>
      <c r="T249" s="9"/>
      <c r="U249" s="9"/>
      <c r="V249" s="9"/>
      <c r="W249" s="9"/>
      <c r="X249" s="9"/>
      <c r="Y249" s="9"/>
      <c r="Z249" s="9"/>
      <c r="AA249" s="9"/>
      <c r="AB249" s="9"/>
      <c r="AC249" s="11"/>
      <c r="AD249" s="11"/>
      <c r="AE249" s="17"/>
      <c r="AF249" s="17"/>
      <c r="AG249" s="14"/>
      <c r="AH249" s="17"/>
      <c r="AI249" s="17"/>
      <c r="AJ249" s="17"/>
      <c r="AK249" s="14"/>
      <c r="AL249" s="17"/>
      <c r="AM249" s="17"/>
      <c r="AN249" s="17"/>
      <c r="AO249" s="13"/>
      <c r="AP249" s="17"/>
      <c r="AQ249" s="17"/>
      <c r="AR249" s="17"/>
      <c r="AS249" s="13"/>
      <c r="AT249" s="17"/>
      <c r="AU249" s="17"/>
      <c r="AV249" s="17"/>
      <c r="AW249" s="13"/>
      <c r="AX249" s="115"/>
      <c r="AY249" s="116"/>
      <c r="AZ249" s="13"/>
      <c r="BA249" s="13"/>
      <c r="BB249" s="9"/>
      <c r="BC249" s="9"/>
      <c r="BD249" s="9"/>
      <c r="BE249" s="9"/>
      <c r="BF249" s="9"/>
      <c r="BG249" s="9"/>
      <c r="BH249" s="9"/>
      <c r="BI249" s="9"/>
      <c r="BJ249" s="9"/>
    </row>
    <row r="250" spans="1:62" ht="12">
      <c r="A250"/>
      <c r="B250" s="79"/>
      <c r="C250" s="197"/>
      <c r="D250" s="198"/>
      <c r="E250" s="9"/>
      <c r="F250" s="13"/>
      <c r="G250" s="9"/>
      <c r="H250" s="235"/>
      <c r="I250" s="11"/>
      <c r="J250" s="11"/>
      <c r="K250" s="11"/>
      <c r="L250" s="11"/>
      <c r="M250" s="9"/>
      <c r="N250" s="9"/>
      <c r="O250" s="9"/>
      <c r="P250" s="9"/>
      <c r="Q250" s="9"/>
      <c r="R250" s="9"/>
      <c r="S250" s="9"/>
      <c r="T250" s="9"/>
      <c r="U250" s="9"/>
      <c r="V250" s="9"/>
      <c r="W250" s="9"/>
      <c r="X250" s="9"/>
      <c r="Y250" s="9"/>
      <c r="Z250" s="9"/>
      <c r="AA250" s="9"/>
      <c r="AB250" s="9"/>
      <c r="AC250" s="11"/>
      <c r="AD250" s="11"/>
      <c r="AE250" s="17"/>
      <c r="AF250" s="17"/>
      <c r="AG250" s="14"/>
      <c r="AH250" s="17"/>
      <c r="AI250" s="17"/>
      <c r="AJ250" s="17"/>
      <c r="AK250" s="14"/>
      <c r="AL250" s="17"/>
      <c r="AM250" s="17"/>
      <c r="AN250" s="17"/>
      <c r="AO250" s="13"/>
      <c r="AP250" s="17"/>
      <c r="AQ250" s="17"/>
      <c r="AR250" s="17"/>
      <c r="AS250" s="13"/>
      <c r="AT250" s="17"/>
      <c r="AU250" s="17"/>
      <c r="AV250" s="17"/>
      <c r="AW250" s="13"/>
      <c r="AX250" s="115"/>
      <c r="AY250" s="116"/>
      <c r="AZ250" s="13"/>
      <c r="BA250" s="13"/>
      <c r="BB250" s="9"/>
      <c r="BC250" s="9"/>
      <c r="BD250" s="9"/>
      <c r="BE250" s="9"/>
      <c r="BF250" s="9"/>
      <c r="BG250" s="9"/>
      <c r="BH250" s="9"/>
      <c r="BI250" s="9"/>
      <c r="BJ250" s="9"/>
    </row>
    <row r="251" spans="1:62" ht="12">
      <c r="A251"/>
      <c r="B251" s="79"/>
      <c r="C251" s="197"/>
      <c r="D251" s="198"/>
      <c r="E251" s="9"/>
      <c r="F251" s="13"/>
      <c r="G251" s="9"/>
      <c r="H251" s="235"/>
      <c r="I251" s="11"/>
      <c r="J251" s="11"/>
      <c r="K251" s="11"/>
      <c r="L251" s="11"/>
      <c r="M251" s="9"/>
      <c r="N251" s="9"/>
      <c r="O251" s="9"/>
      <c r="P251" s="9"/>
      <c r="Q251" s="9"/>
      <c r="R251" s="9"/>
      <c r="S251" s="9"/>
      <c r="T251" s="9"/>
      <c r="U251" s="9"/>
      <c r="V251" s="9"/>
      <c r="W251" s="9"/>
      <c r="X251" s="9"/>
      <c r="Y251" s="9"/>
      <c r="Z251" s="9"/>
      <c r="AA251" s="9"/>
      <c r="AB251" s="9"/>
      <c r="AC251" s="11"/>
      <c r="AD251" s="11"/>
      <c r="AE251" s="17"/>
      <c r="AF251" s="17"/>
      <c r="AG251" s="14"/>
      <c r="AH251" s="17"/>
      <c r="AI251" s="17"/>
      <c r="AJ251" s="17"/>
      <c r="AK251" s="14"/>
      <c r="AL251" s="17"/>
      <c r="AM251" s="17"/>
      <c r="AN251" s="17"/>
      <c r="AO251" s="13"/>
      <c r="AP251" s="17"/>
      <c r="AQ251" s="17"/>
      <c r="AR251" s="17"/>
      <c r="AS251" s="13"/>
      <c r="AT251" s="17"/>
      <c r="AU251" s="17"/>
      <c r="AV251" s="17"/>
      <c r="AW251" s="13"/>
      <c r="AX251" s="115"/>
      <c r="AY251" s="116"/>
      <c r="AZ251" s="13"/>
      <c r="BA251" s="13"/>
      <c r="BB251" s="9"/>
      <c r="BC251" s="9"/>
      <c r="BD251" s="9"/>
      <c r="BE251" s="9"/>
      <c r="BF251" s="9"/>
      <c r="BG251" s="9"/>
      <c r="BH251" s="9"/>
      <c r="BI251" s="9"/>
      <c r="BJ251" s="9"/>
    </row>
    <row r="252" spans="1:62" ht="12">
      <c r="A252"/>
      <c r="B252" s="79"/>
      <c r="C252" s="197"/>
      <c r="D252" s="198"/>
      <c r="E252" s="9"/>
      <c r="F252" s="13"/>
      <c r="G252" s="9"/>
      <c r="H252" s="235"/>
      <c r="I252" s="11"/>
      <c r="J252" s="11"/>
      <c r="K252" s="11"/>
      <c r="L252" s="11"/>
      <c r="M252" s="9"/>
      <c r="N252" s="9"/>
      <c r="O252" s="9"/>
      <c r="P252" s="9"/>
      <c r="Q252" s="9"/>
      <c r="R252" s="9"/>
      <c r="S252" s="9"/>
      <c r="T252" s="9"/>
      <c r="U252" s="9"/>
      <c r="V252" s="9"/>
      <c r="W252" s="9"/>
      <c r="X252" s="9"/>
      <c r="Y252" s="9"/>
      <c r="Z252" s="9"/>
      <c r="AA252" s="9"/>
      <c r="AB252" s="9"/>
      <c r="AC252" s="11"/>
      <c r="AD252" s="11"/>
      <c r="AE252" s="17"/>
      <c r="AF252" s="17"/>
      <c r="AG252" s="14"/>
      <c r="AH252" s="17"/>
      <c r="AI252" s="17"/>
      <c r="AJ252" s="17"/>
      <c r="AK252" s="14"/>
      <c r="AL252" s="17"/>
      <c r="AM252" s="17"/>
      <c r="AN252" s="17"/>
      <c r="AO252" s="13"/>
      <c r="AP252" s="17"/>
      <c r="AQ252" s="17"/>
      <c r="AR252" s="17"/>
      <c r="AS252" s="13"/>
      <c r="AT252" s="17"/>
      <c r="AU252" s="17"/>
      <c r="AV252" s="17"/>
      <c r="AW252" s="13"/>
      <c r="AX252" s="115"/>
      <c r="AY252" s="116"/>
      <c r="AZ252" s="13"/>
      <c r="BA252" s="13"/>
      <c r="BB252" s="9"/>
      <c r="BC252" s="9"/>
      <c r="BD252" s="9"/>
      <c r="BE252" s="9"/>
      <c r="BF252" s="9"/>
      <c r="BG252" s="9"/>
      <c r="BH252" s="9"/>
      <c r="BI252" s="9"/>
      <c r="BJ252" s="9"/>
    </row>
    <row r="253" spans="1:62" ht="12">
      <c r="A253"/>
      <c r="B253" s="79"/>
      <c r="C253" s="197"/>
      <c r="D253" s="198"/>
      <c r="E253" s="9"/>
      <c r="F253" s="13"/>
      <c r="G253" s="9"/>
      <c r="H253" s="235"/>
      <c r="I253" s="11"/>
      <c r="J253" s="11"/>
      <c r="K253" s="11"/>
      <c r="L253" s="11"/>
      <c r="M253" s="9"/>
      <c r="N253" s="9"/>
      <c r="O253" s="9"/>
      <c r="P253" s="9"/>
      <c r="Q253" s="9"/>
      <c r="R253" s="9"/>
      <c r="S253" s="9"/>
      <c r="T253" s="9"/>
      <c r="U253" s="9"/>
      <c r="V253" s="9"/>
      <c r="W253" s="9"/>
      <c r="X253" s="9"/>
      <c r="Y253" s="9"/>
      <c r="Z253" s="9"/>
      <c r="AA253" s="9"/>
      <c r="AB253" s="9"/>
      <c r="AC253" s="11"/>
      <c r="AD253" s="11"/>
      <c r="AE253" s="17"/>
      <c r="AF253" s="17"/>
      <c r="AG253" s="14"/>
      <c r="AH253" s="17"/>
      <c r="AI253" s="17"/>
      <c r="AJ253" s="17"/>
      <c r="AK253" s="14"/>
      <c r="AL253" s="17"/>
      <c r="AM253" s="17"/>
      <c r="AN253" s="17"/>
      <c r="AO253" s="13"/>
      <c r="AP253" s="17"/>
      <c r="AQ253" s="17"/>
      <c r="AR253" s="17"/>
      <c r="AS253" s="13"/>
      <c r="AT253" s="17"/>
      <c r="AU253" s="17"/>
      <c r="AV253" s="17"/>
      <c r="AW253" s="13"/>
      <c r="AX253" s="115"/>
      <c r="AY253" s="116"/>
      <c r="AZ253" s="13"/>
      <c r="BA253" s="13"/>
      <c r="BB253" s="9"/>
      <c r="BC253" s="9"/>
      <c r="BD253" s="9"/>
      <c r="BE253" s="9"/>
      <c r="BF253" s="9"/>
      <c r="BG253" s="9"/>
      <c r="BH253" s="9"/>
      <c r="BI253" s="9"/>
      <c r="BJ253" s="9"/>
    </row>
    <row r="254" spans="1:62" ht="12">
      <c r="A254"/>
      <c r="B254" s="79"/>
      <c r="C254" s="197"/>
      <c r="D254" s="198"/>
      <c r="E254" s="9"/>
      <c r="F254" s="13"/>
      <c r="G254" s="9"/>
      <c r="H254" s="235"/>
      <c r="I254" s="11"/>
      <c r="J254" s="11"/>
      <c r="K254" s="11"/>
      <c r="L254" s="11"/>
      <c r="M254" s="9"/>
      <c r="N254" s="9"/>
      <c r="O254" s="9"/>
      <c r="P254" s="9"/>
      <c r="Q254" s="9"/>
      <c r="R254" s="9"/>
      <c r="S254" s="9"/>
      <c r="T254" s="9"/>
      <c r="U254" s="9"/>
      <c r="V254" s="9"/>
      <c r="W254" s="9"/>
      <c r="X254" s="9"/>
      <c r="Y254" s="9"/>
      <c r="Z254" s="9"/>
      <c r="AA254" s="9"/>
      <c r="AB254" s="9"/>
      <c r="AC254" s="11"/>
      <c r="AD254" s="11"/>
      <c r="AE254" s="17"/>
      <c r="AF254" s="17"/>
      <c r="AG254" s="14"/>
      <c r="AH254" s="17"/>
      <c r="AI254" s="17"/>
      <c r="AJ254" s="17"/>
      <c r="AK254" s="14"/>
      <c r="AL254" s="17"/>
      <c r="AM254" s="17"/>
      <c r="AN254" s="17"/>
      <c r="AO254" s="13"/>
      <c r="AP254" s="17"/>
      <c r="AQ254" s="17"/>
      <c r="AR254" s="17"/>
      <c r="AS254" s="13"/>
      <c r="AT254" s="17"/>
      <c r="AU254" s="17"/>
      <c r="AV254" s="17"/>
      <c r="AW254" s="13"/>
      <c r="AX254" s="115"/>
      <c r="AY254" s="116"/>
      <c r="AZ254" s="13"/>
      <c r="BA254" s="13"/>
      <c r="BB254" s="9"/>
      <c r="BC254" s="9"/>
      <c r="BD254" s="9"/>
      <c r="BE254" s="9"/>
      <c r="BF254" s="9"/>
      <c r="BG254" s="9"/>
      <c r="BH254" s="9"/>
      <c r="BI254" s="9"/>
      <c r="BJ254" s="9"/>
    </row>
    <row r="255" spans="1:62" ht="12">
      <c r="A255"/>
      <c r="B255" s="79"/>
      <c r="C255" s="197"/>
      <c r="D255" s="198"/>
      <c r="E255" s="9"/>
      <c r="F255" s="13"/>
      <c r="G255" s="9"/>
      <c r="H255" s="235"/>
      <c r="I255" s="11"/>
      <c r="J255" s="11"/>
      <c r="K255" s="11"/>
      <c r="L255" s="11"/>
      <c r="M255" s="9"/>
      <c r="N255" s="9"/>
      <c r="O255" s="9"/>
      <c r="P255" s="9"/>
      <c r="Q255" s="9"/>
      <c r="R255" s="9"/>
      <c r="S255" s="9"/>
      <c r="T255" s="9"/>
      <c r="U255" s="9"/>
      <c r="V255" s="9"/>
      <c r="W255" s="9"/>
      <c r="X255" s="9"/>
      <c r="Y255" s="9"/>
      <c r="Z255" s="9"/>
      <c r="AA255" s="9"/>
      <c r="AB255" s="9"/>
      <c r="AC255" s="11"/>
      <c r="AD255" s="11"/>
      <c r="AE255" s="17"/>
      <c r="AF255" s="17"/>
      <c r="AG255" s="14"/>
      <c r="AH255" s="17"/>
      <c r="AI255" s="17"/>
      <c r="AJ255" s="17"/>
      <c r="AK255" s="14"/>
      <c r="AL255" s="17"/>
      <c r="AM255" s="17"/>
      <c r="AN255" s="17"/>
      <c r="AO255" s="13"/>
      <c r="AP255" s="17"/>
      <c r="AQ255" s="17"/>
      <c r="AR255" s="17"/>
      <c r="AS255" s="13"/>
      <c r="AT255" s="17"/>
      <c r="AU255" s="17"/>
      <c r="AV255" s="17"/>
      <c r="AW255" s="13"/>
      <c r="AX255" s="115"/>
      <c r="AY255" s="116"/>
      <c r="AZ255" s="13"/>
      <c r="BA255" s="13"/>
      <c r="BB255" s="9"/>
      <c r="BC255" s="9"/>
      <c r="BD255" s="9"/>
      <c r="BE255" s="9"/>
      <c r="BF255" s="9"/>
      <c r="BG255" s="9"/>
      <c r="BH255" s="9"/>
      <c r="BI255" s="9"/>
      <c r="BJ255" s="9"/>
    </row>
    <row r="256" spans="1:62" ht="12">
      <c r="A256"/>
      <c r="B256" s="79"/>
      <c r="C256" s="197"/>
      <c r="D256" s="198"/>
      <c r="E256" s="9"/>
      <c r="F256" s="13"/>
      <c r="G256" s="9"/>
      <c r="H256" s="235"/>
      <c r="I256" s="11"/>
      <c r="J256" s="11"/>
      <c r="K256" s="11"/>
      <c r="L256" s="11"/>
      <c r="M256" s="9"/>
      <c r="N256" s="9"/>
      <c r="O256" s="9"/>
      <c r="P256" s="9"/>
      <c r="Q256" s="9"/>
      <c r="R256" s="9"/>
      <c r="S256" s="9"/>
      <c r="T256" s="9"/>
      <c r="U256" s="9"/>
      <c r="V256" s="9"/>
      <c r="W256" s="9"/>
      <c r="X256" s="9"/>
      <c r="Y256" s="9"/>
      <c r="Z256" s="9"/>
      <c r="AA256" s="9"/>
      <c r="AB256" s="9"/>
      <c r="AC256" s="11"/>
      <c r="AD256" s="11"/>
      <c r="AE256" s="17"/>
      <c r="AF256" s="17"/>
      <c r="AG256" s="14"/>
      <c r="AH256" s="17"/>
      <c r="AI256" s="17"/>
      <c r="AJ256" s="17"/>
      <c r="AK256" s="14"/>
      <c r="AL256" s="17"/>
      <c r="AM256" s="17"/>
      <c r="AN256" s="17"/>
      <c r="AO256" s="13"/>
      <c r="AP256" s="17"/>
      <c r="AQ256" s="17"/>
      <c r="AR256" s="17"/>
      <c r="AS256" s="13"/>
      <c r="AT256" s="17"/>
      <c r="AU256" s="17"/>
      <c r="AV256" s="17"/>
      <c r="AW256" s="13"/>
      <c r="AX256" s="115"/>
      <c r="AY256" s="116"/>
      <c r="AZ256" s="13"/>
      <c r="BA256" s="13"/>
      <c r="BB256" s="9"/>
      <c r="BC256" s="9"/>
      <c r="BD256" s="9"/>
      <c r="BE256" s="9"/>
      <c r="BF256" s="9"/>
      <c r="BG256" s="9"/>
      <c r="BH256" s="9"/>
      <c r="BI256" s="9"/>
      <c r="BJ256" s="9"/>
    </row>
    <row r="257" spans="1:62" ht="12">
      <c r="A257"/>
      <c r="B257" s="79"/>
      <c r="C257" s="197"/>
      <c r="D257" s="198"/>
      <c r="E257" s="9"/>
      <c r="F257" s="13"/>
      <c r="G257" s="9"/>
      <c r="H257" s="235"/>
      <c r="I257" s="11"/>
      <c r="J257" s="11"/>
      <c r="K257" s="11"/>
      <c r="L257" s="11"/>
      <c r="M257" s="9"/>
      <c r="N257" s="9"/>
      <c r="O257" s="9"/>
      <c r="P257" s="9"/>
      <c r="Q257" s="9"/>
      <c r="R257" s="9"/>
      <c r="S257" s="9"/>
      <c r="T257" s="9"/>
      <c r="U257" s="9"/>
      <c r="V257" s="9"/>
      <c r="W257" s="9"/>
      <c r="X257" s="9"/>
      <c r="Y257" s="9"/>
      <c r="Z257" s="9"/>
      <c r="AA257" s="9"/>
      <c r="AB257" s="9"/>
      <c r="AC257" s="11"/>
      <c r="AD257" s="11"/>
      <c r="AE257" s="17"/>
      <c r="AF257" s="17"/>
      <c r="AG257" s="14"/>
      <c r="AH257" s="17"/>
      <c r="AI257" s="17"/>
      <c r="AJ257" s="17"/>
      <c r="AK257" s="14"/>
      <c r="AL257" s="17"/>
      <c r="AM257" s="17"/>
      <c r="AN257" s="17"/>
      <c r="AO257" s="13"/>
      <c r="AP257" s="17"/>
      <c r="AQ257" s="17"/>
      <c r="AR257" s="17"/>
      <c r="AS257" s="13"/>
      <c r="AT257" s="17"/>
      <c r="AU257" s="17"/>
      <c r="AV257" s="17"/>
      <c r="AW257" s="13"/>
      <c r="AX257" s="115"/>
      <c r="AY257" s="116"/>
      <c r="AZ257" s="13"/>
      <c r="BA257" s="13"/>
      <c r="BB257" s="9"/>
      <c r="BC257" s="9"/>
      <c r="BD257" s="9"/>
      <c r="BE257" s="9"/>
      <c r="BF257" s="9"/>
      <c r="BG257" s="9"/>
      <c r="BH257" s="9"/>
      <c r="BI257" s="9"/>
      <c r="BJ257" s="9"/>
    </row>
    <row r="258" spans="1:62" ht="12">
      <c r="A258"/>
      <c r="B258" s="79"/>
      <c r="C258" s="197"/>
      <c r="D258" s="198"/>
      <c r="E258" s="9"/>
      <c r="F258" s="13"/>
      <c r="G258" s="9"/>
      <c r="H258" s="235"/>
      <c r="I258" s="11"/>
      <c r="J258" s="11"/>
      <c r="K258" s="11"/>
      <c r="L258" s="11"/>
      <c r="M258" s="9"/>
      <c r="N258" s="9"/>
      <c r="O258" s="9"/>
      <c r="P258" s="9"/>
      <c r="Q258" s="9"/>
      <c r="R258" s="9"/>
      <c r="S258" s="9"/>
      <c r="T258" s="9"/>
      <c r="U258" s="9"/>
      <c r="V258" s="9"/>
      <c r="W258" s="9"/>
      <c r="X258" s="9"/>
      <c r="Y258" s="9"/>
      <c r="Z258" s="9"/>
      <c r="AA258" s="9"/>
      <c r="AB258" s="9"/>
      <c r="AC258" s="11"/>
      <c r="AD258" s="11"/>
      <c r="AE258" s="17"/>
      <c r="AF258" s="17"/>
      <c r="AG258" s="14"/>
      <c r="AH258" s="17"/>
      <c r="AI258" s="17"/>
      <c r="AJ258" s="17"/>
      <c r="AK258" s="14"/>
      <c r="AL258" s="17"/>
      <c r="AM258" s="17"/>
      <c r="AN258" s="17"/>
      <c r="AO258" s="13"/>
      <c r="AP258" s="17"/>
      <c r="AQ258" s="17"/>
      <c r="AR258" s="17"/>
      <c r="AS258" s="13"/>
      <c r="AT258" s="17"/>
      <c r="AU258" s="17"/>
      <c r="AV258" s="17"/>
      <c r="AW258" s="13"/>
      <c r="AX258" s="115"/>
      <c r="AY258" s="116"/>
      <c r="AZ258" s="13"/>
      <c r="BA258" s="13"/>
      <c r="BB258" s="9"/>
      <c r="BC258" s="9"/>
      <c r="BD258" s="9"/>
      <c r="BE258" s="9"/>
      <c r="BF258" s="9"/>
      <c r="BG258" s="9"/>
      <c r="BH258" s="9"/>
      <c r="BI258" s="9"/>
      <c r="BJ258" s="9"/>
    </row>
    <row r="259" spans="1:62" ht="12">
      <c r="A259"/>
      <c r="B259" s="79"/>
      <c r="C259" s="197"/>
      <c r="D259" s="198"/>
      <c r="E259" s="9"/>
      <c r="F259" s="13"/>
      <c r="G259" s="9"/>
      <c r="H259" s="235"/>
      <c r="I259" s="11"/>
      <c r="J259" s="11"/>
      <c r="K259" s="11"/>
      <c r="L259" s="11"/>
      <c r="M259" s="9"/>
      <c r="N259" s="9"/>
      <c r="O259" s="9"/>
      <c r="P259" s="9"/>
      <c r="Q259" s="9"/>
      <c r="R259" s="9"/>
      <c r="S259" s="9"/>
      <c r="T259" s="9"/>
      <c r="U259" s="9"/>
      <c r="V259" s="9"/>
      <c r="W259" s="9"/>
      <c r="X259" s="9"/>
      <c r="Y259" s="9"/>
      <c r="Z259" s="9"/>
      <c r="AA259" s="9"/>
      <c r="AB259" s="9"/>
      <c r="AC259" s="11"/>
      <c r="AD259" s="11"/>
      <c r="AE259" s="17"/>
      <c r="AF259" s="17"/>
      <c r="AG259" s="14"/>
      <c r="AH259" s="17"/>
      <c r="AI259" s="17"/>
      <c r="AJ259" s="17"/>
      <c r="AK259" s="14"/>
      <c r="AL259" s="17"/>
      <c r="AM259" s="17"/>
      <c r="AN259" s="17"/>
      <c r="AO259" s="13"/>
      <c r="AP259" s="17"/>
      <c r="AQ259" s="17"/>
      <c r="AR259" s="17"/>
      <c r="AS259" s="13"/>
      <c r="AT259" s="17"/>
      <c r="AU259" s="17"/>
      <c r="AV259" s="17"/>
      <c r="AW259" s="13"/>
      <c r="AX259" s="115"/>
      <c r="AY259" s="116"/>
      <c r="AZ259" s="13"/>
      <c r="BA259" s="13"/>
      <c r="BB259" s="9"/>
      <c r="BC259" s="9"/>
      <c r="BD259" s="9"/>
      <c r="BE259" s="9"/>
      <c r="BF259" s="9"/>
      <c r="BG259" s="9"/>
      <c r="BH259" s="9"/>
      <c r="BI259" s="9"/>
      <c r="BJ259" s="9"/>
    </row>
    <row r="260" spans="1:62" ht="12">
      <c r="A260"/>
      <c r="B260" s="79"/>
      <c r="C260" s="197"/>
      <c r="D260" s="198"/>
      <c r="E260" s="9"/>
      <c r="F260" s="13"/>
      <c r="G260" s="9"/>
      <c r="H260" s="235"/>
      <c r="I260" s="11"/>
      <c r="J260" s="11"/>
      <c r="K260" s="11"/>
      <c r="L260" s="11"/>
      <c r="M260" s="9"/>
      <c r="N260" s="9"/>
      <c r="O260" s="9"/>
      <c r="P260" s="9"/>
      <c r="Q260" s="9"/>
      <c r="R260" s="9"/>
      <c r="S260" s="9"/>
      <c r="T260" s="9"/>
      <c r="U260" s="9"/>
      <c r="V260" s="9"/>
      <c r="W260" s="9"/>
      <c r="X260" s="9"/>
      <c r="Y260" s="9"/>
      <c r="Z260" s="9"/>
      <c r="AA260" s="9"/>
      <c r="AB260" s="9"/>
      <c r="AC260" s="11"/>
      <c r="AD260" s="11"/>
      <c r="AE260" s="17"/>
      <c r="AF260" s="17"/>
      <c r="AG260" s="14"/>
      <c r="AH260" s="17"/>
      <c r="AI260" s="17"/>
      <c r="AJ260" s="17"/>
      <c r="AK260" s="14"/>
      <c r="AL260" s="17"/>
      <c r="AM260" s="17"/>
      <c r="AN260" s="17"/>
      <c r="AO260" s="13"/>
      <c r="AP260" s="17"/>
      <c r="AQ260" s="17"/>
      <c r="AR260" s="17"/>
      <c r="AS260" s="13"/>
      <c r="AT260" s="17"/>
      <c r="AU260" s="17"/>
      <c r="AV260" s="17"/>
      <c r="AW260" s="13"/>
      <c r="AX260" s="115"/>
      <c r="AY260" s="116"/>
      <c r="AZ260" s="13"/>
      <c r="BA260" s="13"/>
      <c r="BB260" s="9"/>
      <c r="BC260" s="9"/>
      <c r="BD260" s="9"/>
      <c r="BE260" s="9"/>
      <c r="BF260" s="9"/>
      <c r="BG260" s="9"/>
      <c r="BH260" s="9"/>
      <c r="BI260" s="9"/>
      <c r="BJ260" s="9"/>
    </row>
    <row r="261" spans="1:62" ht="12">
      <c r="A261"/>
      <c r="B261" s="79"/>
      <c r="C261" s="197"/>
      <c r="D261" s="198"/>
      <c r="E261" s="9"/>
      <c r="F261" s="13"/>
      <c r="G261" s="9"/>
      <c r="H261" s="235"/>
      <c r="I261" s="11"/>
      <c r="J261" s="11"/>
      <c r="K261" s="11"/>
      <c r="L261" s="11"/>
      <c r="M261" s="9"/>
      <c r="N261" s="9"/>
      <c r="O261" s="9"/>
      <c r="P261" s="9"/>
      <c r="Q261" s="9"/>
      <c r="R261" s="9"/>
      <c r="S261" s="9"/>
      <c r="T261" s="9"/>
      <c r="U261" s="9"/>
      <c r="V261" s="9"/>
      <c r="W261" s="9"/>
      <c r="X261" s="9"/>
      <c r="Y261" s="9"/>
      <c r="Z261" s="9"/>
      <c r="AA261" s="9"/>
      <c r="AB261" s="9"/>
      <c r="AC261" s="11"/>
      <c r="AD261" s="11"/>
      <c r="AE261" s="17"/>
      <c r="AF261" s="17"/>
      <c r="AG261" s="14"/>
      <c r="AH261" s="17"/>
      <c r="AI261" s="17"/>
      <c r="AJ261" s="17"/>
      <c r="AK261" s="14"/>
      <c r="AL261" s="17"/>
      <c r="AM261" s="17"/>
      <c r="AN261" s="17"/>
      <c r="AO261" s="13"/>
      <c r="AP261" s="17"/>
      <c r="AQ261" s="17"/>
      <c r="AR261" s="17"/>
      <c r="AS261" s="13"/>
      <c r="AT261" s="17"/>
      <c r="AU261" s="17"/>
      <c r="AV261" s="17"/>
      <c r="AW261" s="13"/>
      <c r="AX261" s="115"/>
      <c r="AY261" s="116"/>
      <c r="AZ261" s="13"/>
      <c r="BA261" s="13"/>
      <c r="BB261" s="9"/>
      <c r="BC261" s="9"/>
      <c r="BD261" s="9"/>
      <c r="BE261" s="9"/>
      <c r="BF261" s="9"/>
      <c r="BG261" s="9"/>
      <c r="BH261" s="9"/>
      <c r="BI261" s="9"/>
      <c r="BJ261" s="9"/>
    </row>
    <row r="262" spans="1:62" ht="12">
      <c r="A262"/>
      <c r="B262" s="79"/>
      <c r="C262" s="197"/>
      <c r="D262" s="198"/>
      <c r="E262" s="9"/>
      <c r="F262" s="13"/>
      <c r="G262" s="9"/>
      <c r="H262" s="235"/>
      <c r="I262" s="11"/>
      <c r="J262" s="11"/>
      <c r="K262" s="11"/>
      <c r="L262" s="11"/>
      <c r="M262" s="9"/>
      <c r="N262" s="9"/>
      <c r="O262" s="9"/>
      <c r="P262" s="9"/>
      <c r="Q262" s="9"/>
      <c r="R262" s="9"/>
      <c r="S262" s="9"/>
      <c r="T262" s="9"/>
      <c r="U262" s="9"/>
      <c r="V262" s="9"/>
      <c r="W262" s="9"/>
      <c r="X262" s="9"/>
      <c r="Y262" s="9"/>
      <c r="Z262" s="9"/>
      <c r="AA262" s="9"/>
      <c r="AB262" s="9"/>
      <c r="AC262" s="11"/>
      <c r="AD262" s="11"/>
      <c r="AE262" s="17"/>
      <c r="AF262" s="17"/>
      <c r="AG262" s="14"/>
      <c r="AH262" s="17"/>
      <c r="AI262" s="17"/>
      <c r="AJ262" s="17"/>
      <c r="AK262" s="14"/>
      <c r="AL262" s="17"/>
      <c r="AM262" s="17"/>
      <c r="AN262" s="17"/>
      <c r="AO262" s="13"/>
      <c r="AP262" s="17"/>
      <c r="AQ262" s="17"/>
      <c r="AR262" s="17"/>
      <c r="AS262" s="13"/>
      <c r="AT262" s="17"/>
      <c r="AU262" s="17"/>
      <c r="AV262" s="17"/>
      <c r="AW262" s="13"/>
      <c r="AX262" s="115"/>
      <c r="AY262" s="116"/>
      <c r="AZ262" s="13"/>
      <c r="BA262" s="13"/>
      <c r="BB262" s="9"/>
      <c r="BC262" s="9"/>
      <c r="BD262" s="9"/>
      <c r="BE262" s="9"/>
      <c r="BF262" s="9"/>
      <c r="BG262" s="9"/>
      <c r="BH262" s="9"/>
      <c r="BI262" s="9"/>
      <c r="BJ262" s="9"/>
    </row>
    <row r="263" spans="1:62" ht="12">
      <c r="A263"/>
      <c r="B263" s="79"/>
      <c r="C263" s="197"/>
      <c r="D263" s="198"/>
      <c r="E263" s="9"/>
      <c r="F263" s="13"/>
      <c r="G263" s="9"/>
      <c r="H263" s="235"/>
      <c r="I263" s="11"/>
      <c r="J263" s="11"/>
      <c r="K263" s="11"/>
      <c r="L263" s="11"/>
      <c r="M263" s="9"/>
      <c r="N263" s="9"/>
      <c r="O263" s="9"/>
      <c r="P263" s="9"/>
      <c r="Q263" s="9"/>
      <c r="R263" s="9"/>
      <c r="S263" s="9"/>
      <c r="T263" s="9"/>
      <c r="U263" s="9"/>
      <c r="V263" s="9"/>
      <c r="W263" s="9"/>
      <c r="X263" s="9"/>
      <c r="Y263" s="9"/>
      <c r="Z263" s="9"/>
      <c r="AA263" s="9"/>
      <c r="AB263" s="9"/>
      <c r="AC263" s="11"/>
      <c r="AD263" s="11"/>
      <c r="AE263" s="17"/>
      <c r="AF263" s="17"/>
      <c r="AG263" s="14"/>
      <c r="AH263" s="17"/>
      <c r="AI263" s="17"/>
      <c r="AJ263" s="17"/>
      <c r="AK263" s="14"/>
      <c r="AL263" s="17"/>
      <c r="AM263" s="17"/>
      <c r="AN263" s="17"/>
      <c r="AO263" s="13"/>
      <c r="AP263" s="17"/>
      <c r="AQ263" s="17"/>
      <c r="AR263" s="17"/>
      <c r="AS263" s="13"/>
      <c r="AT263" s="17"/>
      <c r="AU263" s="17"/>
      <c r="AV263" s="17"/>
      <c r="AW263" s="13"/>
      <c r="AX263" s="115"/>
      <c r="AY263" s="116"/>
      <c r="AZ263" s="13"/>
      <c r="BA263" s="13"/>
      <c r="BB263" s="9"/>
      <c r="BC263" s="9"/>
      <c r="BD263" s="9"/>
      <c r="BE263" s="9"/>
      <c r="BF263" s="9"/>
      <c r="BG263" s="9"/>
      <c r="BH263" s="9"/>
      <c r="BI263" s="9"/>
      <c r="BJ263" s="9"/>
    </row>
    <row r="264" spans="1:62" ht="12">
      <c r="A264"/>
      <c r="B264" s="79"/>
      <c r="C264" s="197"/>
      <c r="D264" s="198"/>
      <c r="E264" s="9"/>
      <c r="F264" s="13"/>
      <c r="G264" s="9"/>
      <c r="H264" s="235"/>
      <c r="I264" s="11"/>
      <c r="J264" s="11"/>
      <c r="K264" s="11"/>
      <c r="L264" s="11"/>
      <c r="M264" s="9"/>
      <c r="N264" s="9"/>
      <c r="O264" s="9"/>
      <c r="P264" s="9"/>
      <c r="Q264" s="9"/>
      <c r="R264" s="9"/>
      <c r="S264" s="9"/>
      <c r="T264" s="9"/>
      <c r="U264" s="9"/>
      <c r="V264" s="9"/>
      <c r="W264" s="9"/>
      <c r="X264" s="9"/>
      <c r="Y264" s="9"/>
      <c r="Z264" s="9"/>
      <c r="AA264" s="9"/>
      <c r="AB264" s="9"/>
      <c r="AC264" s="11"/>
      <c r="AD264" s="11"/>
      <c r="AE264" s="17"/>
      <c r="AF264" s="17"/>
      <c r="AG264" s="14"/>
      <c r="AH264" s="17"/>
      <c r="AI264" s="17"/>
      <c r="AJ264" s="17"/>
      <c r="AK264" s="14"/>
      <c r="AL264" s="17"/>
      <c r="AM264" s="17"/>
      <c r="AN264" s="17"/>
      <c r="AO264" s="13"/>
      <c r="AP264" s="17"/>
      <c r="AQ264" s="17"/>
      <c r="AR264" s="17"/>
      <c r="AS264" s="13"/>
      <c r="AT264" s="17"/>
      <c r="AU264" s="17"/>
      <c r="AV264" s="17"/>
      <c r="AW264" s="13"/>
      <c r="AX264" s="115"/>
      <c r="AY264" s="116"/>
      <c r="AZ264" s="13"/>
      <c r="BA264" s="13"/>
      <c r="BB264" s="9"/>
      <c r="BC264" s="9"/>
      <c r="BD264" s="9"/>
      <c r="BE264" s="9"/>
      <c r="BF264" s="9"/>
      <c r="BG264" s="9"/>
      <c r="BH264" s="9"/>
      <c r="BI264" s="9"/>
      <c r="BJ264" s="9"/>
    </row>
    <row r="265" spans="1:62" ht="12">
      <c r="A265"/>
      <c r="B265" s="79"/>
      <c r="C265" s="197"/>
      <c r="D265" s="198"/>
      <c r="E265" s="9"/>
      <c r="F265" s="13"/>
      <c r="G265" s="9"/>
      <c r="H265" s="235"/>
      <c r="I265" s="11"/>
      <c r="J265" s="11"/>
      <c r="K265" s="11"/>
      <c r="L265" s="11"/>
      <c r="M265" s="9"/>
      <c r="N265" s="9"/>
      <c r="O265" s="9"/>
      <c r="P265" s="9"/>
      <c r="Q265" s="9"/>
      <c r="R265" s="9"/>
      <c r="S265" s="9"/>
      <c r="T265" s="9"/>
      <c r="U265" s="9"/>
      <c r="V265" s="9"/>
      <c r="W265" s="9"/>
      <c r="X265" s="9"/>
      <c r="Y265" s="9"/>
      <c r="Z265" s="9"/>
      <c r="AA265" s="9"/>
      <c r="AB265" s="9"/>
      <c r="AC265" s="11"/>
      <c r="AD265" s="11"/>
      <c r="AE265" s="17"/>
      <c r="AF265" s="17"/>
      <c r="AG265" s="14"/>
      <c r="AH265" s="17"/>
      <c r="AI265" s="17"/>
      <c r="AJ265" s="17"/>
      <c r="AK265" s="14"/>
      <c r="AL265" s="17"/>
      <c r="AM265" s="17"/>
      <c r="AN265" s="17"/>
      <c r="AO265" s="13"/>
      <c r="AP265" s="17"/>
      <c r="AQ265" s="17"/>
      <c r="AR265" s="17"/>
      <c r="AS265" s="13"/>
      <c r="AT265" s="17"/>
      <c r="AU265" s="17"/>
      <c r="AV265" s="17"/>
      <c r="AW265" s="13"/>
      <c r="AX265" s="115"/>
      <c r="AY265" s="116"/>
      <c r="AZ265" s="13"/>
      <c r="BA265" s="13"/>
    </row>
    <row r="266" spans="1:62" ht="12">
      <c r="A266"/>
      <c r="B266" s="79"/>
      <c r="C266" s="197"/>
      <c r="D266" s="198"/>
      <c r="E266" s="9"/>
      <c r="F266" s="13"/>
      <c r="G266" s="9"/>
      <c r="H266" s="235"/>
      <c r="I266" s="11"/>
      <c r="J266" s="11"/>
      <c r="K266" s="11"/>
      <c r="L266" s="11"/>
      <c r="M266" s="9"/>
      <c r="N266" s="9"/>
      <c r="O266" s="9"/>
      <c r="P266" s="9"/>
      <c r="Q266" s="9"/>
      <c r="R266" s="9"/>
      <c r="S266" s="9"/>
      <c r="T266" s="9"/>
      <c r="U266" s="9"/>
      <c r="V266" s="9"/>
      <c r="W266" s="9"/>
      <c r="X266" s="9"/>
      <c r="Y266" s="9"/>
      <c r="Z266" s="9"/>
      <c r="AA266" s="9"/>
      <c r="AB266" s="9"/>
      <c r="AC266" s="11"/>
      <c r="AD266" s="11"/>
      <c r="AE266" s="17"/>
      <c r="AF266" s="17"/>
      <c r="AG266" s="14"/>
      <c r="AH266" s="17"/>
      <c r="AI266" s="17"/>
      <c r="AJ266" s="17"/>
      <c r="AK266" s="14"/>
      <c r="AL266" s="17"/>
      <c r="AM266" s="17"/>
      <c r="AN266" s="17"/>
      <c r="AO266" s="13"/>
      <c r="AP266" s="17"/>
      <c r="AQ266" s="17"/>
      <c r="AR266" s="17"/>
      <c r="AS266" s="13"/>
      <c r="AT266" s="17"/>
      <c r="AU266" s="17"/>
      <c r="AV266" s="17"/>
      <c r="AW266" s="13"/>
      <c r="AX266" s="115"/>
      <c r="AY266" s="116"/>
      <c r="AZ266" s="13"/>
      <c r="BA266" s="13"/>
    </row>
    <row r="267" spans="1:62">
      <c r="B267" s="79"/>
      <c r="C267" s="197"/>
      <c r="D267" s="198"/>
      <c r="E267" s="9"/>
      <c r="F267" s="13"/>
      <c r="G267" s="9"/>
      <c r="H267" s="235"/>
      <c r="I267" s="11"/>
      <c r="J267" s="11"/>
      <c r="K267" s="11"/>
      <c r="L267" s="11"/>
      <c r="M267" s="9"/>
      <c r="N267" s="9"/>
      <c r="O267" s="9"/>
      <c r="P267" s="9"/>
      <c r="Q267" s="9"/>
      <c r="R267" s="9"/>
      <c r="S267" s="9"/>
      <c r="T267" s="9"/>
      <c r="U267" s="9"/>
      <c r="V267" s="9"/>
      <c r="W267" s="9"/>
      <c r="X267" s="9"/>
      <c r="Y267" s="9"/>
      <c r="Z267" s="9"/>
      <c r="AA267" s="9"/>
      <c r="AB267" s="9"/>
      <c r="AC267" s="11"/>
      <c r="AD267" s="11"/>
      <c r="AE267" s="17"/>
      <c r="AF267" s="17"/>
      <c r="AG267" s="14"/>
      <c r="AH267" s="17"/>
      <c r="AI267" s="17"/>
      <c r="AJ267" s="17"/>
      <c r="AK267" s="14"/>
      <c r="AL267" s="17"/>
      <c r="AM267" s="17"/>
      <c r="AN267" s="17"/>
      <c r="AO267" s="13"/>
      <c r="AP267" s="17"/>
      <c r="AQ267" s="17"/>
      <c r="AR267" s="17"/>
      <c r="AS267" s="13"/>
      <c r="AT267" s="17"/>
      <c r="AU267" s="17"/>
      <c r="AV267" s="17"/>
      <c r="AW267" s="13"/>
      <c r="AX267" s="115"/>
      <c r="AY267" s="116"/>
      <c r="AZ267" s="13"/>
      <c r="BA267" s="13"/>
    </row>
    <row r="268" spans="1:62" ht="12"/>
    <row r="269" spans="1:62" ht="12"/>
    <row r="270" spans="1:62" ht="12"/>
    <row r="271" spans="1:62" ht="12"/>
    <row r="272" spans="1:62" ht="12"/>
    <row r="273" ht="12"/>
    <row r="274" ht="12"/>
    <row r="275" ht="12"/>
  </sheetData>
  <autoFilter ref="A1:BB14"/>
  <sortState ref="A2:BA34">
    <sortCondition ref="C3:C34"/>
  </sortState>
  <phoneticPr fontId="0" type="noConversion"/>
  <conditionalFormatting sqref="F52:F105">
    <cfRule type="cellIs" priority="2981" stopIfTrue="1" operator="between">
      <formula>0</formula>
      <formula>250</formula>
    </cfRule>
    <cfRule type="cellIs" dxfId="68" priority="2982" stopIfTrue="1" operator="between">
      <formula>249</formula>
      <formula>500</formula>
    </cfRule>
    <cfRule type="cellIs" dxfId="67" priority="2983" stopIfTrue="1" operator="between">
      <formula>499</formula>
      <formula>750</formula>
    </cfRule>
  </conditionalFormatting>
  <conditionalFormatting sqref="H1 H85:H105">
    <cfRule type="cellIs" dxfId="66" priority="2991" stopIfTrue="1" operator="between">
      <formula>13</formula>
      <formula>20</formula>
    </cfRule>
  </conditionalFormatting>
  <conditionalFormatting sqref="H2:H271">
    <cfRule type="cellIs" dxfId="62" priority="774" stopIfTrue="1" operator="between">
      <formula>13</formula>
      <formula>16</formula>
    </cfRule>
  </conditionalFormatting>
  <conditionalFormatting sqref="AX2:AZ35">
    <cfRule type="expression" dxfId="60" priority="3019" stopIfTrue="1">
      <formula>NOT(ISERROR(SEARCH("diploma",AX2)))</formula>
    </cfRule>
    <cfRule type="expression" dxfId="59" priority="3020" stopIfTrue="1">
      <formula>NOT(ISERROR(SEARCH("diploma",AX2)))</formula>
    </cfRule>
  </conditionalFormatting>
  <conditionalFormatting sqref="BA2:BA35">
    <cfRule type="expression" dxfId="58" priority="1577" stopIfTrue="1">
      <formula>NOT(ISERROR(SEARCH("diploma uitschrijven",BA2)))</formula>
    </cfRule>
  </conditionalFormatting>
  <conditionalFormatting sqref="G52:G103">
    <cfRule type="cellIs" dxfId="57" priority="0" stopIfTrue="1" operator="greaterThan">
      <formula>1950</formula>
    </cfRule>
  </conditionalFormatting>
  <conditionalFormatting sqref="BA35">
    <cfRule type="expression" dxfId="56" priority="0" stopIfTrue="1">
      <formula>NOT(ISERROR(SEARCH("geen actie",BA35)))</formula>
    </cfRule>
    <cfRule type="expression" dxfId="55" priority="0" stopIfTrue="1">
      <formula>NOT(ISERROR(SEARCH("diploma uitschrijven",BA35)))</formula>
    </cfRule>
  </conditionalFormatting>
  <conditionalFormatting sqref="G2:G105">
    <cfRule type="cellIs" dxfId="54" priority="0" stopIfTrue="1" operator="greaterThan">
      <formula>1900</formula>
    </cfRule>
  </conditionalFormatting>
  <pageMargins left="0.75" right="0.75" top="1" bottom="1" header="0.5" footer="0.5"/>
  <headerFooter alignWithMargins="0"/>
  <legacy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theme="3" tint="0.79998168889431442"/>
  </sheetPr>
  <dimension ref="A1:BO44"/>
  <sheetViews>
    <sheetView zoomScale="125" workbookViewId="0">
      <pane xSplit="8" ySplit="1" topLeftCell="J2" activePane="bottomRight" state="frozen"/>
      <selection pane="topRight" activeCell="I1" sqref="I1"/>
      <selection pane="bottomLeft" activeCell="A2" sqref="A2"/>
      <selection pane="bottomRight" activeCell="L41" sqref="L41"/>
    </sheetView>
  </sheetViews>
  <sheetFormatPr baseColWidth="10" defaultColWidth="11.5" defaultRowHeight="12"/>
  <cols>
    <col min="1" max="1" width="6.33203125" style="175" customWidth="1"/>
    <col min="2" max="2" width="11.6640625" style="120" hidden="1" customWidth="1"/>
    <col min="3" max="3" width="23.5" style="182" customWidth="1"/>
    <col min="4" max="4" width="8.6640625" style="183" customWidth="1"/>
    <col min="5" max="5" width="13.5" style="182" customWidth="1"/>
    <col min="6" max="6" width="9.5" style="120" customWidth="1"/>
    <col min="7" max="7" width="10.83203125" style="182" customWidth="1"/>
    <col min="8" max="8" width="7.83203125" style="121" hidden="1" customWidth="1"/>
    <col min="9" max="9" width="8.5" style="183" hidden="1" customWidth="1"/>
    <col min="10" max="10" width="7.5" style="183" customWidth="1"/>
    <col min="11" max="11" width="4.1640625" style="183" customWidth="1"/>
    <col min="12" max="12" width="5" style="183" customWidth="1"/>
    <col min="13" max="13" width="5" style="175" customWidth="1"/>
    <col min="14" max="14" width="8.5" style="175" customWidth="1"/>
    <col min="15" max="15" width="3.83203125" style="175" customWidth="1"/>
    <col min="16" max="16" width="5" style="175" customWidth="1"/>
    <col min="17" max="17" width="4.33203125" style="175" customWidth="1"/>
    <col min="18" max="18" width="8.33203125" style="175" hidden="1" customWidth="1"/>
    <col min="19" max="19" width="3.83203125" style="175" hidden="1" customWidth="1"/>
    <col min="20" max="20" width="5.83203125" style="175" hidden="1" customWidth="1"/>
    <col min="21" max="21" width="5" style="182" hidden="1" customWidth="1"/>
    <col min="22" max="22" width="9" style="175" hidden="1" customWidth="1"/>
    <col min="23" max="23" width="3.83203125" style="175" hidden="1" customWidth="1"/>
    <col min="24" max="24" width="5.6640625" style="175" hidden="1" customWidth="1"/>
    <col min="25" max="25" width="4.33203125" style="182" hidden="1" customWidth="1"/>
    <col min="26" max="26" width="8.33203125" style="175" hidden="1" customWidth="1"/>
    <col min="27" max="27" width="4.1640625" style="175" hidden="1" customWidth="1"/>
    <col min="28" max="28" width="5.6640625" style="175" hidden="1" customWidth="1"/>
    <col min="29" max="29" width="5" style="183" hidden="1" customWidth="1"/>
    <col min="30" max="30" width="6.83203125" style="183" hidden="1" customWidth="1"/>
    <col min="31" max="31" width="4.1640625" style="183" hidden="1" customWidth="1"/>
    <col min="32" max="32" width="5" style="183" hidden="1" customWidth="1"/>
    <col min="33" max="33" width="6" style="120" hidden="1" customWidth="1"/>
    <col min="34" max="34" width="8.5" style="183" hidden="1" customWidth="1"/>
    <col min="35" max="35" width="4.1640625" style="183" hidden="1" customWidth="1"/>
    <col min="36" max="36" width="5.5" style="183" hidden="1" customWidth="1"/>
    <col min="37" max="37" width="5.33203125" style="120" hidden="1" customWidth="1"/>
    <col min="38" max="38" width="8.33203125" style="183" hidden="1" customWidth="1"/>
    <col min="39" max="40" width="5.5" style="183" hidden="1" customWidth="1"/>
    <col min="41" max="41" width="5.5" style="120" hidden="1" customWidth="1"/>
    <col min="42" max="42" width="8.83203125" style="183" hidden="1" customWidth="1"/>
    <col min="43" max="44" width="5.5" style="183" hidden="1" customWidth="1"/>
    <col min="45" max="45" width="5.5" style="120" hidden="1" customWidth="1"/>
    <col min="46" max="46" width="8.83203125" style="183" hidden="1" customWidth="1"/>
    <col min="47" max="48" width="5.5" style="183" hidden="1" customWidth="1"/>
    <col min="49" max="49" width="5.5" style="120" hidden="1" customWidth="1"/>
    <col min="50" max="50" width="7" style="120" customWidth="1"/>
    <col min="51" max="51" width="7.33203125" style="120" customWidth="1"/>
    <col min="52" max="52" width="6.33203125" style="120" customWidth="1"/>
    <col min="53" max="53" width="34.5" style="120" customWidth="1"/>
    <col min="54" max="16384" width="11.5" style="175"/>
  </cols>
  <sheetData>
    <row r="1" spans="1:67" s="167" customFormat="1" ht="57" customHeight="1">
      <c r="A1" s="130" t="s">
        <v>256</v>
      </c>
      <c r="B1" s="129">
        <f>COUNTIF(B2:B43,"1")</f>
        <v>13</v>
      </c>
      <c r="C1" s="160" t="s">
        <v>763</v>
      </c>
      <c r="D1" s="161" t="s">
        <v>688</v>
      </c>
      <c r="E1" s="160" t="s">
        <v>409</v>
      </c>
      <c r="F1" s="162" t="s">
        <v>120</v>
      </c>
      <c r="G1" s="160" t="s">
        <v>655</v>
      </c>
      <c r="H1" s="128" t="s">
        <v>535</v>
      </c>
      <c r="I1" s="163" t="s">
        <v>161</v>
      </c>
      <c r="J1" s="164" t="s">
        <v>177</v>
      </c>
      <c r="K1" s="126" t="s">
        <v>215</v>
      </c>
      <c r="L1" s="127" t="s">
        <v>214</v>
      </c>
      <c r="M1" s="165" t="s">
        <v>537</v>
      </c>
      <c r="N1" s="164" t="s">
        <v>177</v>
      </c>
      <c r="O1" s="126" t="s">
        <v>215</v>
      </c>
      <c r="P1" s="127" t="s">
        <v>214</v>
      </c>
      <c r="Q1" s="165" t="s">
        <v>191</v>
      </c>
      <c r="R1" s="164" t="s">
        <v>177</v>
      </c>
      <c r="S1" s="126" t="s">
        <v>215</v>
      </c>
      <c r="T1" s="127" t="s">
        <v>214</v>
      </c>
      <c r="U1" s="165" t="s">
        <v>611</v>
      </c>
      <c r="V1" s="164" t="s">
        <v>323</v>
      </c>
      <c r="W1" s="126" t="s">
        <v>215</v>
      </c>
      <c r="X1" s="127" t="s">
        <v>214</v>
      </c>
      <c r="Y1" s="165" t="s">
        <v>610</v>
      </c>
      <c r="Z1" s="164" t="s">
        <v>177</v>
      </c>
      <c r="AA1" s="126" t="s">
        <v>173</v>
      </c>
      <c r="AB1" s="125" t="s">
        <v>405</v>
      </c>
      <c r="AC1" s="166" t="s">
        <v>609</v>
      </c>
      <c r="AD1" s="164" t="s">
        <v>446</v>
      </c>
      <c r="AE1" s="126" t="s">
        <v>173</v>
      </c>
      <c r="AF1" s="125" t="s">
        <v>405</v>
      </c>
      <c r="AG1" s="124" t="s">
        <v>626</v>
      </c>
      <c r="AH1" s="164" t="s">
        <v>444</v>
      </c>
      <c r="AI1" s="126" t="s">
        <v>173</v>
      </c>
      <c r="AJ1" s="125" t="s">
        <v>405</v>
      </c>
      <c r="AK1" s="124" t="s">
        <v>606</v>
      </c>
      <c r="AL1" s="164" t="s">
        <v>177</v>
      </c>
      <c r="AM1" s="126" t="s">
        <v>173</v>
      </c>
      <c r="AN1" s="125" t="s">
        <v>405</v>
      </c>
      <c r="AO1" s="124" t="s">
        <v>58</v>
      </c>
      <c r="AP1" s="164" t="s">
        <v>177</v>
      </c>
      <c r="AQ1" s="126" t="s">
        <v>173</v>
      </c>
      <c r="AR1" s="125" t="s">
        <v>405</v>
      </c>
      <c r="AS1" s="124" t="s">
        <v>625</v>
      </c>
      <c r="AT1" s="164" t="s">
        <v>177</v>
      </c>
      <c r="AU1" s="126" t="s">
        <v>173</v>
      </c>
      <c r="AV1" s="125" t="s">
        <v>405</v>
      </c>
      <c r="AW1" s="124" t="s">
        <v>77</v>
      </c>
      <c r="AX1" s="118" t="s">
        <v>721</v>
      </c>
      <c r="AY1" s="131" t="s">
        <v>558</v>
      </c>
      <c r="AZ1" s="118" t="s">
        <v>79</v>
      </c>
      <c r="BA1" s="119" t="s">
        <v>80</v>
      </c>
      <c r="BO1" s="132"/>
    </row>
    <row r="2" spans="1:67" ht="18" customHeight="1">
      <c r="A2" s="134" t="s">
        <v>534</v>
      </c>
      <c r="B2" s="216">
        <v>1</v>
      </c>
      <c r="C2" s="135" t="s">
        <v>406</v>
      </c>
      <c r="D2" s="168">
        <v>113000</v>
      </c>
      <c r="E2" s="169" t="s">
        <v>171</v>
      </c>
      <c r="F2" s="123">
        <f>SUM(I2+M2+Q2+U2+Y2+AC2+AG2+AK2+AO2+AS2+AW2)</f>
        <v>1195.2721437059672</v>
      </c>
      <c r="G2" s="170">
        <v>2000</v>
      </c>
      <c r="H2" s="122">
        <f>SUM(2014-G2)</f>
        <v>14</v>
      </c>
      <c r="I2" s="163">
        <v>1018.7721437059671</v>
      </c>
      <c r="J2" s="171">
        <v>10</v>
      </c>
      <c r="K2" s="171">
        <v>7</v>
      </c>
      <c r="L2" s="171">
        <v>44</v>
      </c>
      <c r="M2" s="166">
        <f>SUM(K2*10+L2)/J2*10</f>
        <v>114</v>
      </c>
      <c r="N2" s="171">
        <v>12</v>
      </c>
      <c r="O2" s="171">
        <v>4</v>
      </c>
      <c r="P2" s="171">
        <v>35</v>
      </c>
      <c r="Q2" s="166">
        <f>SUM(O2*10+P2)/N2*10</f>
        <v>62.5</v>
      </c>
      <c r="R2" s="171">
        <v>1</v>
      </c>
      <c r="S2" s="171"/>
      <c r="T2" s="171"/>
      <c r="U2" s="84">
        <f>SUM(S2*10+T2)/R2*10</f>
        <v>0</v>
      </c>
      <c r="V2" s="171">
        <v>1</v>
      </c>
      <c r="W2" s="171"/>
      <c r="X2" s="171"/>
      <c r="Y2" s="84">
        <f>SUM(W2*10+X2)/V2*10</f>
        <v>0</v>
      </c>
      <c r="Z2" s="171">
        <v>1</v>
      </c>
      <c r="AA2" s="171"/>
      <c r="AB2" s="171"/>
      <c r="AC2" s="88">
        <f>SUM(AA2*10+AB2)/Z2*10</f>
        <v>0</v>
      </c>
      <c r="AD2" s="171">
        <v>1</v>
      </c>
      <c r="AE2" s="171"/>
      <c r="AF2" s="171"/>
      <c r="AG2" s="88">
        <f>SUM(AE2*10+AF2)/AD2*10</f>
        <v>0</v>
      </c>
      <c r="AH2" s="171">
        <v>1</v>
      </c>
      <c r="AI2" s="171"/>
      <c r="AJ2" s="171"/>
      <c r="AK2" s="173">
        <f>SUM(AI2*10+AJ2)/AH2*10</f>
        <v>0</v>
      </c>
      <c r="AL2" s="171">
        <v>1</v>
      </c>
      <c r="AM2" s="171"/>
      <c r="AN2" s="171"/>
      <c r="AO2" s="89">
        <f>SUM(AM2*10+AN2)/AL2*10</f>
        <v>0</v>
      </c>
      <c r="AP2" s="171">
        <v>1</v>
      </c>
      <c r="AQ2" s="171"/>
      <c r="AR2" s="171"/>
      <c r="AS2" s="84">
        <f>SUM(AQ2*10+AR2)/AP2*10</f>
        <v>0</v>
      </c>
      <c r="AT2" s="171">
        <v>1</v>
      </c>
      <c r="AU2" s="171"/>
      <c r="AV2" s="171"/>
      <c r="AW2" s="166">
        <f>SUM(AU2*10+AV2)/AT2*10</f>
        <v>0</v>
      </c>
      <c r="AX2" s="50">
        <f>IF(F2&lt;250,0,IF(F2&lt;500,250,IF(F2&lt;750,"500",IF(F2&lt;1000,750,IF(F2&lt;1500,1000,IF(F2&lt;2000,1500,IF(F2&lt;2500,2000,IF(F2&lt;3000,2500,3000))))))))</f>
        <v>1000</v>
      </c>
      <c r="AY2" s="111">
        <v>1000</v>
      </c>
      <c r="AZ2" s="143">
        <f>AX2-AY2</f>
        <v>0</v>
      </c>
      <c r="BA2" s="65" t="str">
        <f>IF(AZ2=0,"geen actie",CONCATENATE("diploma uitschrijven: ",AX2," punten"))</f>
        <v>geen actie</v>
      </c>
      <c r="BB2" s="176"/>
      <c r="BC2" s="9"/>
      <c r="BD2" s="9"/>
      <c r="BE2" s="9"/>
      <c r="BF2" s="9"/>
    </row>
    <row r="3" spans="1:67" ht="18" customHeight="1">
      <c r="A3" s="133" t="s">
        <v>534</v>
      </c>
      <c r="B3" s="204"/>
      <c r="C3" s="135" t="s">
        <v>277</v>
      </c>
      <c r="D3" s="168">
        <v>111870</v>
      </c>
      <c r="E3" s="169" t="s">
        <v>390</v>
      </c>
      <c r="F3" s="123">
        <f>SUM(I3+M3+Q3+U3+Y3+AC3+AG3+AK3+AO3+AS3+AW3)</f>
        <v>2340.1666666666665</v>
      </c>
      <c r="G3" s="170">
        <v>2001</v>
      </c>
      <c r="H3" s="122">
        <f>SUM(2014-G3)</f>
        <v>13</v>
      </c>
      <c r="I3" s="163">
        <v>2340.1666666666665</v>
      </c>
      <c r="J3" s="171">
        <v>1</v>
      </c>
      <c r="K3" s="171"/>
      <c r="L3" s="171"/>
      <c r="M3" s="166">
        <f>SUM(K3*10+L3)/J3*10</f>
        <v>0</v>
      </c>
      <c r="N3" s="171">
        <v>1</v>
      </c>
      <c r="O3" s="171"/>
      <c r="P3" s="171"/>
      <c r="Q3" s="166">
        <f>SUM(O3*10+P3)/N3*10</f>
        <v>0</v>
      </c>
      <c r="R3" s="171">
        <v>1</v>
      </c>
      <c r="S3" s="171"/>
      <c r="T3" s="171"/>
      <c r="U3" s="84">
        <f>SUM(S3*10+T3)/R3*10</f>
        <v>0</v>
      </c>
      <c r="V3" s="171">
        <v>1</v>
      </c>
      <c r="W3" s="171"/>
      <c r="X3" s="171"/>
      <c r="Y3" s="84">
        <f>SUM(W3*10+X3)/V3*10</f>
        <v>0</v>
      </c>
      <c r="Z3" s="171">
        <v>1</v>
      </c>
      <c r="AA3" s="171"/>
      <c r="AB3" s="171"/>
      <c r="AC3" s="88">
        <f>SUM(AA3*10+AB3)/Z3*10</f>
        <v>0</v>
      </c>
      <c r="AD3" s="171">
        <v>1</v>
      </c>
      <c r="AE3" s="171"/>
      <c r="AF3" s="171"/>
      <c r="AG3" s="88">
        <f>SUM(AE3*10+AF3)/AD3*10</f>
        <v>0</v>
      </c>
      <c r="AH3" s="171">
        <v>1</v>
      </c>
      <c r="AI3" s="171"/>
      <c r="AJ3" s="171"/>
      <c r="AK3" s="173">
        <f>SUM(AI3*10+AJ3)/AH3*10</f>
        <v>0</v>
      </c>
      <c r="AL3" s="171">
        <v>1</v>
      </c>
      <c r="AM3" s="171"/>
      <c r="AN3" s="171"/>
      <c r="AO3" s="174">
        <f>SUM(AM3*10+AN3)/AL3*10</f>
        <v>0</v>
      </c>
      <c r="AP3" s="171">
        <v>1</v>
      </c>
      <c r="AQ3" s="171"/>
      <c r="AR3" s="171"/>
      <c r="AS3" s="84">
        <f>SUM(AQ3*10+AR3)/AP3*10</f>
        <v>0</v>
      </c>
      <c r="AT3" s="171">
        <v>1</v>
      </c>
      <c r="AU3" s="171"/>
      <c r="AV3" s="171"/>
      <c r="AW3" s="84">
        <f>SUM(AU3*10+AV3)/AT3*10</f>
        <v>0</v>
      </c>
      <c r="AX3" s="50">
        <f>IF(F3&lt;250,0,IF(F3&lt;500,250,IF(F3&lt;750,"500",IF(F3&lt;1000,750,IF(F3&lt;1500,1000,IF(F3&lt;2000,1500,IF(F3&lt;2500,2000,IF(F3&lt;3000,2500,3000))))))))</f>
        <v>2000</v>
      </c>
      <c r="AY3" s="111">
        <v>2000</v>
      </c>
      <c r="AZ3" s="30">
        <f>AX3-AY3</f>
        <v>0</v>
      </c>
      <c r="BA3" s="65" t="str">
        <f>IF(AZ3=0,"geen actie",CONCATENATE("diploma uitschrijven: ",AX3," punten"))</f>
        <v>geen actie</v>
      </c>
      <c r="BB3" s="9"/>
      <c r="BC3" s="9"/>
      <c r="BD3" s="9"/>
      <c r="BE3" s="9"/>
      <c r="BF3" s="9"/>
    </row>
    <row r="4" spans="1:67" s="176" customFormat="1" ht="18" customHeight="1">
      <c r="A4" s="95" t="s">
        <v>534</v>
      </c>
      <c r="B4" s="204"/>
      <c r="C4" s="158" t="s">
        <v>603</v>
      </c>
      <c r="D4" s="170">
        <v>111441</v>
      </c>
      <c r="E4" s="169" t="s">
        <v>604</v>
      </c>
      <c r="F4" s="123">
        <f>SUM(I4+M4+Q4+U4+Y4+AC4+AG4+AK4+AO4+AS4+AW4)</f>
        <v>1094.1940943043885</v>
      </c>
      <c r="G4" s="170">
        <v>1998</v>
      </c>
      <c r="H4" s="122">
        <f>SUM(2014-G4)</f>
        <v>16</v>
      </c>
      <c r="I4" s="163">
        <v>1094.1940943043885</v>
      </c>
      <c r="J4" s="171">
        <v>1</v>
      </c>
      <c r="K4" s="171"/>
      <c r="L4" s="171"/>
      <c r="M4" s="166">
        <f>SUM(K4*10+L4)/J4*10</f>
        <v>0</v>
      </c>
      <c r="N4" s="171">
        <v>1</v>
      </c>
      <c r="O4" s="171"/>
      <c r="P4" s="171"/>
      <c r="Q4" s="166">
        <f>SUM(O4*10+P4)/N4*10</f>
        <v>0</v>
      </c>
      <c r="R4" s="171">
        <v>1</v>
      </c>
      <c r="S4" s="171"/>
      <c r="T4" s="171"/>
      <c r="U4" s="84">
        <f>SUM(S4*10+T4)/R4*10</f>
        <v>0</v>
      </c>
      <c r="V4" s="171">
        <v>1</v>
      </c>
      <c r="W4" s="171"/>
      <c r="X4" s="171"/>
      <c r="Y4" s="84">
        <f>SUM(W4*10+X4)/V4*10</f>
        <v>0</v>
      </c>
      <c r="Z4" s="171">
        <v>1</v>
      </c>
      <c r="AA4" s="171"/>
      <c r="AB4" s="171"/>
      <c r="AC4" s="88">
        <f>SUM(AA4*10+AB4)/Z4*10</f>
        <v>0</v>
      </c>
      <c r="AD4" s="171">
        <v>1</v>
      </c>
      <c r="AE4" s="171"/>
      <c r="AF4" s="171"/>
      <c r="AG4" s="88">
        <f>SUM(AE4*10+AF4)/AD4*10</f>
        <v>0</v>
      </c>
      <c r="AH4" s="171">
        <v>1</v>
      </c>
      <c r="AI4" s="171"/>
      <c r="AJ4" s="171"/>
      <c r="AK4" s="173">
        <f>SUM(AI4*10+AJ4)/AH4*10</f>
        <v>0</v>
      </c>
      <c r="AL4" s="171">
        <v>1</v>
      </c>
      <c r="AM4" s="171"/>
      <c r="AN4" s="171"/>
      <c r="AO4" s="174">
        <f>SUM(AM4*10+AN4)/AL4*10</f>
        <v>0</v>
      </c>
      <c r="AP4" s="171">
        <v>1</v>
      </c>
      <c r="AQ4" s="171"/>
      <c r="AR4" s="171"/>
      <c r="AS4" s="84">
        <f>SUM(AQ4*10+AR4)/AP4*10</f>
        <v>0</v>
      </c>
      <c r="AT4" s="171">
        <v>1</v>
      </c>
      <c r="AU4" s="171"/>
      <c r="AV4" s="171"/>
      <c r="AW4" s="166">
        <f>SUM(AU4*10+AV4)/AT4*10</f>
        <v>0</v>
      </c>
      <c r="AX4" s="50">
        <f>IF(F4&lt;250,0,IF(F4&lt;500,250,IF(F4&lt;750,"500",IF(F4&lt;1000,750,IF(F4&lt;1500,1000,IF(F4&lt;2000,1500,IF(F4&lt;2500,2000,IF(F4&lt;3000,2500,3000))))))))</f>
        <v>1000</v>
      </c>
      <c r="AY4" s="111">
        <v>1000</v>
      </c>
      <c r="AZ4" s="143">
        <f>AX4-AY4</f>
        <v>0</v>
      </c>
      <c r="BA4" s="65" t="str">
        <f>IF(AZ4=0,"geen actie",CONCATENATE("diploma uitschrijven: ",AX4," punten"))</f>
        <v>geen actie</v>
      </c>
      <c r="BB4" s="9"/>
      <c r="BC4" s="9"/>
      <c r="BD4" s="9"/>
      <c r="BE4" s="9"/>
      <c r="BF4" s="9"/>
    </row>
    <row r="5" spans="1:67" s="176" customFormat="1" ht="18" customHeight="1">
      <c r="A5" s="95"/>
      <c r="B5" s="233">
        <v>1</v>
      </c>
      <c r="C5" s="158" t="s">
        <v>272</v>
      </c>
      <c r="D5" s="107" t="s">
        <v>314</v>
      </c>
      <c r="E5" s="140" t="s">
        <v>313</v>
      </c>
      <c r="F5" s="123">
        <f>SUM(I5+M5+Q5+U5+Y5+AC5+AG5+AK5+AO5+AS5+AW5)</f>
        <v>743.85281385281394</v>
      </c>
      <c r="G5" s="33">
        <v>2001</v>
      </c>
      <c r="H5" s="122">
        <f>SUM(2014-G5)</f>
        <v>13</v>
      </c>
      <c r="I5" s="32">
        <v>652.51948051948057</v>
      </c>
      <c r="J5" s="171">
        <v>1</v>
      </c>
      <c r="K5" s="6"/>
      <c r="L5" s="6"/>
      <c r="M5" s="166">
        <f>SUM(K5*10+L5)/J5*10</f>
        <v>0</v>
      </c>
      <c r="N5" s="171">
        <v>15</v>
      </c>
      <c r="O5" s="6">
        <v>8</v>
      </c>
      <c r="P5" s="6">
        <v>57</v>
      </c>
      <c r="Q5" s="166">
        <f>SUM(O5*10+P5)/N5*10</f>
        <v>91.333333333333329</v>
      </c>
      <c r="R5" s="171">
        <v>1</v>
      </c>
      <c r="S5" s="6"/>
      <c r="T5" s="6"/>
      <c r="U5" s="84">
        <f>SUM(S5*10+T5)/R5*10</f>
        <v>0</v>
      </c>
      <c r="V5" s="171">
        <v>1</v>
      </c>
      <c r="W5" s="6"/>
      <c r="X5" s="6"/>
      <c r="Y5" s="84">
        <f>SUM(W5*10+X5)/V5*10</f>
        <v>0</v>
      </c>
      <c r="Z5" s="171">
        <v>1</v>
      </c>
      <c r="AA5" s="6"/>
      <c r="AB5" s="6"/>
      <c r="AC5" s="88">
        <f>SUM(AA5*10+AB5)/Z5*10</f>
        <v>0</v>
      </c>
      <c r="AD5" s="171">
        <v>1</v>
      </c>
      <c r="AE5" s="6"/>
      <c r="AF5" s="6"/>
      <c r="AG5" s="88">
        <f>SUM(AE5*10+AF5)/AD5*10</f>
        <v>0</v>
      </c>
      <c r="AH5" s="171">
        <v>1</v>
      </c>
      <c r="AI5" s="6"/>
      <c r="AJ5" s="6"/>
      <c r="AK5" s="173">
        <f>SUM(AI5*10+AJ5)/AH5*10</f>
        <v>0</v>
      </c>
      <c r="AL5" s="171">
        <v>1</v>
      </c>
      <c r="AM5" s="6"/>
      <c r="AN5" s="6"/>
      <c r="AO5" s="174">
        <f>SUM(AM5*10+AN5)/AL5*10</f>
        <v>0</v>
      </c>
      <c r="AP5" s="171">
        <v>1</v>
      </c>
      <c r="AQ5" s="6"/>
      <c r="AR5" s="6"/>
      <c r="AS5" s="166">
        <f>SUM(AQ5*10+AR5)/AP5*10</f>
        <v>0</v>
      </c>
      <c r="AT5" s="171">
        <v>1</v>
      </c>
      <c r="AU5" s="6"/>
      <c r="AV5" s="6"/>
      <c r="AW5" s="166">
        <f>SUM(AU5*10+AV5)/AT5*10</f>
        <v>0</v>
      </c>
      <c r="AX5" s="50" t="str">
        <f>IF(F5&lt;250,0,IF(F5&lt;500,250,IF(F5&lt;750,"500",IF(F5&lt;1000,750,IF(F5&lt;1500,1000,IF(F5&lt;2000,1500,IF(F5&lt;2500,2000,IF(F5&lt;3000,2500,3000))))))))</f>
        <v>500</v>
      </c>
      <c r="AY5" s="111">
        <v>500</v>
      </c>
      <c r="AZ5" s="143">
        <f>AX5-AY5</f>
        <v>0</v>
      </c>
      <c r="BA5" s="65" t="str">
        <f>IF(AZ5=0,"geen actie",CONCATENATE("diploma uitschrijven: ",AX5," punten"))</f>
        <v>geen actie</v>
      </c>
      <c r="BB5" s="9"/>
      <c r="BC5" s="9"/>
      <c r="BD5" s="9"/>
      <c r="BE5" s="9"/>
      <c r="BF5" s="9"/>
    </row>
    <row r="6" spans="1:67" s="176" customFormat="1" ht="18" customHeight="1">
      <c r="A6" s="95"/>
      <c r="B6" s="204"/>
      <c r="C6" s="158" t="s">
        <v>398</v>
      </c>
      <c r="D6" s="107"/>
      <c r="E6" s="140"/>
      <c r="F6" s="123">
        <f>SUM(I6+M6+Q6+U6+Y6+AC6+AG6+AK6+AO6+AS6+AW6)</f>
        <v>74.166666666666671</v>
      </c>
      <c r="G6" s="33">
        <v>2001</v>
      </c>
      <c r="H6" s="122">
        <f>SUM(2014-G6)</f>
        <v>13</v>
      </c>
      <c r="I6" s="32">
        <v>74.166666666666671</v>
      </c>
      <c r="J6" s="171">
        <v>1</v>
      </c>
      <c r="K6" s="6"/>
      <c r="L6" s="6"/>
      <c r="M6" s="166">
        <f>SUM(K6*10+L6)/J6*10</f>
        <v>0</v>
      </c>
      <c r="N6" s="171">
        <v>1</v>
      </c>
      <c r="O6" s="6"/>
      <c r="P6" s="6"/>
      <c r="Q6" s="166">
        <f>SUM(O6*10+P6)/N6*10</f>
        <v>0</v>
      </c>
      <c r="R6" s="171">
        <v>1</v>
      </c>
      <c r="S6" s="6"/>
      <c r="T6" s="6"/>
      <c r="U6" s="84">
        <f>SUM(S6*10+T6)/R6*10</f>
        <v>0</v>
      </c>
      <c r="V6" s="171">
        <v>1</v>
      </c>
      <c r="W6" s="6"/>
      <c r="X6" s="6"/>
      <c r="Y6" s="84">
        <f>SUM(W6*10+X6)/V6*10</f>
        <v>0</v>
      </c>
      <c r="Z6" s="171">
        <v>1</v>
      </c>
      <c r="AA6" s="6"/>
      <c r="AB6" s="6"/>
      <c r="AC6" s="88">
        <f>SUM(AA6*10+AB6)/Z6*10</f>
        <v>0</v>
      </c>
      <c r="AD6" s="171">
        <v>1</v>
      </c>
      <c r="AE6" s="6"/>
      <c r="AF6" s="6"/>
      <c r="AG6" s="88">
        <f>SUM(AE6*10+AF6)/AD6*10</f>
        <v>0</v>
      </c>
      <c r="AH6" s="171">
        <v>1</v>
      </c>
      <c r="AI6" s="6"/>
      <c r="AJ6" s="6"/>
      <c r="AK6" s="173">
        <f>SUM(AI6*10+AJ6)/AH6*10</f>
        <v>0</v>
      </c>
      <c r="AL6" s="171">
        <v>1</v>
      </c>
      <c r="AM6" s="6"/>
      <c r="AN6" s="6"/>
      <c r="AO6" s="174">
        <f>SUM(AM6*10+AN6)/AL6*10</f>
        <v>0</v>
      </c>
      <c r="AP6" s="171">
        <v>1</v>
      </c>
      <c r="AQ6" s="6"/>
      <c r="AR6" s="6"/>
      <c r="AS6" s="84">
        <f>SUM(AQ6*10+AR6)/AP6*10</f>
        <v>0</v>
      </c>
      <c r="AT6" s="171">
        <v>1</v>
      </c>
      <c r="AU6" s="6"/>
      <c r="AV6" s="6"/>
      <c r="AW6" s="166">
        <f>SUM(AU6*10+AV6)/AT6*10</f>
        <v>0</v>
      </c>
      <c r="AX6" s="50">
        <f>IF(F6&lt;250,0,IF(F6&lt;500,250,IF(F6&lt;750,"500",IF(F6&lt;1000,750,IF(F6&lt;1500,1000,IF(F6&lt;2000,1500,IF(F6&lt;2500,2000,IF(F6&lt;3000,2500,3000))))))))</f>
        <v>0</v>
      </c>
      <c r="AY6" s="111">
        <v>0</v>
      </c>
      <c r="AZ6" s="143">
        <f>AX6-AY6</f>
        <v>0</v>
      </c>
      <c r="BA6" s="65" t="str">
        <f>IF(AZ6=0,"geen actie",CONCATENATE("diploma uitschrijven: ",AX6," punten"))</f>
        <v>geen actie</v>
      </c>
      <c r="BB6" s="9"/>
      <c r="BC6" s="9"/>
      <c r="BD6" s="9"/>
      <c r="BE6" s="9"/>
      <c r="BF6" s="9"/>
    </row>
    <row r="7" spans="1:67" s="176" customFormat="1" ht="18" customHeight="1">
      <c r="A7" s="134"/>
      <c r="B7" s="216">
        <v>1</v>
      </c>
      <c r="C7" s="179" t="s">
        <v>53</v>
      </c>
      <c r="D7" s="107" t="s">
        <v>54</v>
      </c>
      <c r="E7" s="140" t="s">
        <v>369</v>
      </c>
      <c r="F7" s="123">
        <f>SUM(I7+M7+Q7+U7+Y7+AC7+AG7+AK7+AO7+AS7+AW7)</f>
        <v>596.79365079365073</v>
      </c>
      <c r="G7" s="33">
        <v>2001</v>
      </c>
      <c r="H7" s="122">
        <f>SUM(2014-G7)</f>
        <v>13</v>
      </c>
      <c r="I7" s="32">
        <v>368.57142857142856</v>
      </c>
      <c r="J7" s="171">
        <v>9</v>
      </c>
      <c r="K7" s="6">
        <v>7</v>
      </c>
      <c r="L7" s="6">
        <v>43</v>
      </c>
      <c r="M7" s="166">
        <f>SUM(K7*10+L7)/J7*10</f>
        <v>125.55555555555556</v>
      </c>
      <c r="N7" s="171">
        <v>15</v>
      </c>
      <c r="O7" s="6">
        <v>9</v>
      </c>
      <c r="P7" s="6">
        <v>64</v>
      </c>
      <c r="Q7" s="166">
        <f>SUM(O7*10+P7)/N7*10</f>
        <v>102.66666666666667</v>
      </c>
      <c r="R7" s="171">
        <v>1</v>
      </c>
      <c r="S7" s="6"/>
      <c r="T7" s="6"/>
      <c r="U7" s="84">
        <f>SUM(S7*10+T7)/R7*10</f>
        <v>0</v>
      </c>
      <c r="V7" s="171">
        <v>1</v>
      </c>
      <c r="W7" s="6"/>
      <c r="X7" s="6"/>
      <c r="Y7" s="84">
        <f>SUM(W7*10+X7)/V7*10</f>
        <v>0</v>
      </c>
      <c r="Z7" s="171">
        <v>1</v>
      </c>
      <c r="AA7" s="6"/>
      <c r="AB7" s="6"/>
      <c r="AC7" s="88">
        <f>SUM(AA7*10+AB7)/Z7*10</f>
        <v>0</v>
      </c>
      <c r="AD7" s="171">
        <v>1</v>
      </c>
      <c r="AE7" s="6"/>
      <c r="AF7" s="6"/>
      <c r="AG7" s="88">
        <f>SUM(AE7*10+AF7)/AD7*10</f>
        <v>0</v>
      </c>
      <c r="AH7" s="171">
        <v>1</v>
      </c>
      <c r="AI7" s="6"/>
      <c r="AJ7" s="6"/>
      <c r="AK7" s="173">
        <f>SUM(AI7*10+AJ7)/AH7*10</f>
        <v>0</v>
      </c>
      <c r="AL7" s="171">
        <v>1</v>
      </c>
      <c r="AM7" s="6"/>
      <c r="AN7" s="6"/>
      <c r="AO7" s="174">
        <f>SUM(AM7*10+AN7)/AL7*10</f>
        <v>0</v>
      </c>
      <c r="AP7" s="171">
        <v>1</v>
      </c>
      <c r="AQ7" s="6"/>
      <c r="AR7" s="6"/>
      <c r="AS7" s="84">
        <f>SUM(AQ7*10+AR7)/AP7*10</f>
        <v>0</v>
      </c>
      <c r="AT7" s="171">
        <v>1</v>
      </c>
      <c r="AU7" s="6"/>
      <c r="AV7" s="6"/>
      <c r="AW7" s="84">
        <f>SUM(AU7*10+AV7)/AT7*10</f>
        <v>0</v>
      </c>
      <c r="AX7" s="50" t="str">
        <f>IF(F7&lt;250,0,IF(F7&lt;500,250,IF(F7&lt;750,"500",IF(F7&lt;1000,750,IF(F7&lt;1500,1000,IF(F7&lt;2000,1500,IF(F7&lt;2500,2000,IF(F7&lt;3000,2500,3000))))))))</f>
        <v>500</v>
      </c>
      <c r="AY7" s="111">
        <v>250</v>
      </c>
      <c r="AZ7" s="30">
        <f>AX7-AY7</f>
        <v>250</v>
      </c>
      <c r="BA7" s="65" t="str">
        <f>IF(AZ7=0,"geen actie",CONCATENATE("diploma uitschrijven: ",AX7," punten"))</f>
        <v>diploma uitschrijven: 500 punten</v>
      </c>
      <c r="BB7"/>
      <c r="BC7" s="9"/>
      <c r="BD7" s="9"/>
      <c r="BE7" s="9"/>
      <c r="BF7" s="9"/>
    </row>
    <row r="8" spans="1:67" s="13" customFormat="1" ht="18.75" customHeight="1">
      <c r="A8" s="95"/>
      <c r="B8" s="216"/>
      <c r="C8" s="98" t="s">
        <v>160</v>
      </c>
      <c r="D8" s="63">
        <v>114916</v>
      </c>
      <c r="E8" s="142" t="s">
        <v>327</v>
      </c>
      <c r="F8" s="106">
        <f>SUM(I8+M8+Q8+U8+Y8+AC8+AG8+AK8+AO8+AS8+AW8)</f>
        <v>682.52741702741707</v>
      </c>
      <c r="G8" s="44">
        <v>2002</v>
      </c>
      <c r="H8" s="50">
        <f>SUM(2014-G8)</f>
        <v>12</v>
      </c>
      <c r="I8" s="32">
        <v>603.63852813852816</v>
      </c>
      <c r="J8" s="171">
        <v>9</v>
      </c>
      <c r="K8" s="6">
        <v>4</v>
      </c>
      <c r="L8" s="6">
        <v>31</v>
      </c>
      <c r="M8" s="166">
        <f>SUM(K8*10+L8)/J8*10</f>
        <v>78.888888888888886</v>
      </c>
      <c r="N8" s="171">
        <v>1</v>
      </c>
      <c r="O8" s="6"/>
      <c r="P8" s="6"/>
      <c r="Q8" s="166">
        <f>SUM(O8*10+P8)/N8*10</f>
        <v>0</v>
      </c>
      <c r="R8" s="171">
        <v>1</v>
      </c>
      <c r="S8" s="6"/>
      <c r="T8" s="6"/>
      <c r="U8" s="84">
        <f>SUM(S8*10+T8)/R8*10</f>
        <v>0</v>
      </c>
      <c r="V8" s="171">
        <v>1</v>
      </c>
      <c r="W8" s="6"/>
      <c r="X8" s="6"/>
      <c r="Y8" s="84">
        <f>SUM(W8*10+X8)/V8*10</f>
        <v>0</v>
      </c>
      <c r="Z8" s="171">
        <v>1</v>
      </c>
      <c r="AA8" s="6"/>
      <c r="AB8" s="6"/>
      <c r="AC8" s="88">
        <f>SUM(AA8*10+AB8)/Z8*10</f>
        <v>0</v>
      </c>
      <c r="AD8" s="171">
        <v>1</v>
      </c>
      <c r="AE8" s="6"/>
      <c r="AF8" s="6"/>
      <c r="AG8" s="88">
        <f>SUM(AE8*10+AF8)/AD8*10</f>
        <v>0</v>
      </c>
      <c r="AH8" s="171">
        <v>1</v>
      </c>
      <c r="AI8" s="6"/>
      <c r="AJ8" s="6"/>
      <c r="AK8" s="173">
        <f>SUM(AI8*10+AJ8)/AH8*10</f>
        <v>0</v>
      </c>
      <c r="AL8" s="171">
        <v>1</v>
      </c>
      <c r="AM8" s="6"/>
      <c r="AN8" s="6"/>
      <c r="AO8" s="166">
        <f>SUM(AM8*10+AN8)/AL8*10</f>
        <v>0</v>
      </c>
      <c r="AP8" s="171">
        <v>1</v>
      </c>
      <c r="AQ8" s="6"/>
      <c r="AR8" s="6"/>
      <c r="AS8" s="84">
        <f>SUM(AQ8*10+AR8)/AP8*10</f>
        <v>0</v>
      </c>
      <c r="AT8" s="171">
        <v>1</v>
      </c>
      <c r="AU8" s="6"/>
      <c r="AV8" s="6"/>
      <c r="AW8" s="84">
        <f>SUM(AU8*10+AV8)/AT8*10</f>
        <v>0</v>
      </c>
      <c r="AX8" s="50" t="str">
        <f>IF(F8&lt;250,0,IF(F8&lt;500,250,IF(F8&lt;750,"500",IF(F8&lt;1000,750,IF(F8&lt;1500,1000,IF(F8&lt;2000,1500,IF(F8&lt;2500,2000,IF(F8&lt;3000,2500,3000))))))))</f>
        <v>500</v>
      </c>
      <c r="AY8" s="111">
        <v>500</v>
      </c>
      <c r="AZ8" s="30">
        <f>AX8-AY8</f>
        <v>0</v>
      </c>
      <c r="BA8" s="65" t="str">
        <f>IF(AZ8=0,"geen actie",CONCATENATE("diploma uitschrijven: ",AX8," punten"))</f>
        <v>geen actie</v>
      </c>
      <c r="BC8" s="9"/>
      <c r="BD8" s="9"/>
      <c r="BE8" s="9"/>
      <c r="BF8" s="9"/>
      <c r="BG8" s="9"/>
      <c r="BH8" s="9"/>
      <c r="BI8" s="9"/>
      <c r="BJ8" s="9"/>
    </row>
    <row r="9" spans="1:67" s="13" customFormat="1" ht="18.75" customHeight="1">
      <c r="A9" s="95" t="s">
        <v>146</v>
      </c>
      <c r="B9" s="233">
        <v>1</v>
      </c>
      <c r="C9" s="154" t="s">
        <v>726</v>
      </c>
      <c r="D9" s="20"/>
      <c r="E9" s="97" t="s">
        <v>234</v>
      </c>
      <c r="F9" s="106">
        <f>SUM(I9+M9+Q9+U9+Y9+AC9+AG9+AK9+AO9+AS9+AW9)</f>
        <v>245.83333333333331</v>
      </c>
      <c r="G9" s="16">
        <v>2002</v>
      </c>
      <c r="H9" s="122">
        <f>SUM(2014-G9)</f>
        <v>12</v>
      </c>
      <c r="I9" s="32">
        <v>119.16666666666666</v>
      </c>
      <c r="J9" s="171">
        <v>1</v>
      </c>
      <c r="K9" s="6"/>
      <c r="L9" s="6"/>
      <c r="M9" s="166">
        <f>SUM(K9*10+L9)/J9*10</f>
        <v>0</v>
      </c>
      <c r="N9" s="171">
        <v>12</v>
      </c>
      <c r="O9" s="6">
        <v>10</v>
      </c>
      <c r="P9" s="6">
        <v>52</v>
      </c>
      <c r="Q9" s="166">
        <f>SUM(O9*10+P9)/N9*10</f>
        <v>126.66666666666666</v>
      </c>
      <c r="R9" s="171">
        <v>1</v>
      </c>
      <c r="S9" s="6"/>
      <c r="T9" s="6"/>
      <c r="U9" s="84">
        <f>SUM(S9*10+T9)/R9*10</f>
        <v>0</v>
      </c>
      <c r="V9" s="171">
        <v>1</v>
      </c>
      <c r="W9" s="6"/>
      <c r="X9" s="6"/>
      <c r="Y9" s="84">
        <f>SUM(W9*10+X9)/V9*10</f>
        <v>0</v>
      </c>
      <c r="Z9" s="171">
        <v>1</v>
      </c>
      <c r="AA9" s="6"/>
      <c r="AB9" s="6"/>
      <c r="AC9" s="88">
        <f>SUM(AA9*10+AB9)/Z9*10</f>
        <v>0</v>
      </c>
      <c r="AD9" s="171">
        <v>1</v>
      </c>
      <c r="AE9" s="6"/>
      <c r="AF9" s="6"/>
      <c r="AG9" s="88">
        <f>SUM(AE9*10+AF9)/AD9*10</f>
        <v>0</v>
      </c>
      <c r="AH9" s="171">
        <v>1</v>
      </c>
      <c r="AI9" s="6"/>
      <c r="AJ9" s="6"/>
      <c r="AK9" s="173">
        <f>SUM(AI9*10+AJ9)/AH9*10</f>
        <v>0</v>
      </c>
      <c r="AL9" s="171">
        <v>1</v>
      </c>
      <c r="AM9" s="6"/>
      <c r="AN9" s="6"/>
      <c r="AO9" s="166">
        <f>SUM(AM9*10+AN9)/AL9*10</f>
        <v>0</v>
      </c>
      <c r="AP9" s="171">
        <v>1</v>
      </c>
      <c r="AQ9" s="6"/>
      <c r="AR9" s="6"/>
      <c r="AS9" s="166">
        <f>SUM(AQ9*10+AR9)/AP9*10</f>
        <v>0</v>
      </c>
      <c r="AT9" s="171">
        <v>1</v>
      </c>
      <c r="AU9" s="6"/>
      <c r="AV9" s="6"/>
      <c r="AW9" s="166">
        <f>SUM(AU9*10+AV9)/AT9*10</f>
        <v>0</v>
      </c>
      <c r="AX9" s="50">
        <f>IF(F9&lt;250,0,IF(F9&lt;500,250,IF(F9&lt;750,"500",IF(F9&lt;1000,750,IF(F9&lt;1500,1000,IF(F9&lt;2000,1500,IF(F9&lt;2500,2000,IF(F9&lt;3000,2500,3000))))))))</f>
        <v>0</v>
      </c>
      <c r="AY9" s="111">
        <v>0</v>
      </c>
      <c r="AZ9" s="143">
        <f>AX9-AY9</f>
        <v>0</v>
      </c>
      <c r="BA9" s="65" t="str">
        <f>IF(AZ9=0,"geen actie",CONCATENATE("diploma uitschrijven: ",AX9," punten"))</f>
        <v>geen actie</v>
      </c>
      <c r="BB9" s="9"/>
      <c r="BC9" s="9"/>
      <c r="BD9" s="9"/>
      <c r="BE9" s="9"/>
      <c r="BF9" s="9"/>
      <c r="BG9" s="9"/>
      <c r="BH9" s="9"/>
      <c r="BI9" s="9"/>
      <c r="BJ9" s="9"/>
    </row>
    <row r="10" spans="1:67" s="13" customFormat="1" ht="18" customHeight="1">
      <c r="A10" s="95" t="s">
        <v>730</v>
      </c>
      <c r="B10" s="204"/>
      <c r="C10" s="154" t="s">
        <v>590</v>
      </c>
      <c r="D10" s="63"/>
      <c r="E10" s="142" t="s">
        <v>591</v>
      </c>
      <c r="F10" s="106"/>
      <c r="G10" s="44">
        <v>2002</v>
      </c>
      <c r="H10" s="50">
        <f>SUM(2014-G10)</f>
        <v>12</v>
      </c>
      <c r="I10" s="32"/>
      <c r="J10" s="171">
        <v>1</v>
      </c>
      <c r="K10" s="6"/>
      <c r="L10" s="6"/>
      <c r="M10" s="166">
        <f>SUM(K10*10+L10)/J10*10</f>
        <v>0</v>
      </c>
      <c r="N10" s="171">
        <v>1</v>
      </c>
      <c r="O10" s="6"/>
      <c r="P10" s="6"/>
      <c r="Q10" s="166">
        <f>SUM(O10*10+P10)/N10*10</f>
        <v>0</v>
      </c>
      <c r="R10" s="171">
        <v>1</v>
      </c>
      <c r="S10" s="6"/>
      <c r="T10" s="6"/>
      <c r="U10" s="84">
        <f>SUM(S10*10+T10)/R10*10</f>
        <v>0</v>
      </c>
      <c r="V10" s="171">
        <v>1</v>
      </c>
      <c r="W10" s="6"/>
      <c r="X10" s="6"/>
      <c r="Y10" s="84">
        <f>SUM(W10*10+X10)/V10*10</f>
        <v>0</v>
      </c>
      <c r="Z10" s="171">
        <v>1</v>
      </c>
      <c r="AA10" s="6"/>
      <c r="AB10" s="6"/>
      <c r="AC10" s="88">
        <f>SUM(AA10*10+AB10)/Z10*10</f>
        <v>0</v>
      </c>
      <c r="AD10" s="171">
        <v>1</v>
      </c>
      <c r="AE10" s="6"/>
      <c r="AF10" s="6"/>
      <c r="AG10" s="88">
        <f>SUM(AE10*10+AF10)/AD10*10</f>
        <v>0</v>
      </c>
      <c r="AH10" s="171">
        <v>1</v>
      </c>
      <c r="AI10" s="6"/>
      <c r="AJ10" s="6"/>
      <c r="AK10" s="173">
        <f>SUM(AI10*10+AJ10)/AH10*10</f>
        <v>0</v>
      </c>
      <c r="AL10" s="171">
        <v>1</v>
      </c>
      <c r="AM10" s="6"/>
      <c r="AN10" s="6"/>
      <c r="AO10" s="166">
        <f>SUM(AM10*10+AN10)/AL10*10</f>
        <v>0</v>
      </c>
      <c r="AP10" s="171">
        <v>1</v>
      </c>
      <c r="AQ10" s="6"/>
      <c r="AR10" s="6"/>
      <c r="AS10" s="84">
        <f>SUM(AQ10*10+AR10)/AP10*10</f>
        <v>0</v>
      </c>
      <c r="AT10" s="171">
        <v>1</v>
      </c>
      <c r="AU10" s="6"/>
      <c r="AV10" s="6"/>
      <c r="AW10" s="84">
        <f>SUM(AU10*10+AV10)/AT10*10</f>
        <v>0</v>
      </c>
      <c r="AX10" s="50">
        <f>IF(F10&lt;250,0,IF(F10&lt;500,250,IF(F10&lt;750,"500",IF(F10&lt;1000,750,IF(F10&lt;1500,1000,IF(F10&lt;2000,1500,IF(F10&lt;2500,2000,IF(F10&lt;3000,2500,3000))))))))</f>
        <v>0</v>
      </c>
      <c r="AY10" s="111">
        <v>0</v>
      </c>
      <c r="AZ10" s="30">
        <f>AX10-AY10</f>
        <v>0</v>
      </c>
      <c r="BA10" s="65" t="str">
        <f>IF(AZ10=0,"geen actie",CONCATENATE("diploma uitschrijven: ",AX10," punten"))</f>
        <v>geen actie</v>
      </c>
      <c r="BB10" s="9"/>
      <c r="BC10"/>
      <c r="BD10"/>
      <c r="BE10"/>
      <c r="BF10"/>
      <c r="BG10" s="9"/>
      <c r="BH10" s="9"/>
      <c r="BI10" s="9"/>
      <c r="BJ10" s="9"/>
    </row>
    <row r="11" spans="1:67" s="13" customFormat="1" ht="20" customHeight="1">
      <c r="A11" s="133" t="s">
        <v>146</v>
      </c>
      <c r="B11" s="204"/>
      <c r="C11" s="135" t="s">
        <v>714</v>
      </c>
      <c r="D11" s="177"/>
      <c r="E11" s="181" t="s">
        <v>164</v>
      </c>
      <c r="F11" s="123">
        <f>SUM(I11+M11+Q11+U11+Y11+AC11+AG11+AK11+AO11+AS11+AW11)</f>
        <v>1784.2147525676937</v>
      </c>
      <c r="G11" s="178">
        <v>2001</v>
      </c>
      <c r="H11" s="122">
        <f>SUM(2014-G11)</f>
        <v>13</v>
      </c>
      <c r="I11" s="163">
        <v>1784.2147525676937</v>
      </c>
      <c r="J11" s="171">
        <v>1</v>
      </c>
      <c r="K11" s="171"/>
      <c r="L11" s="171"/>
      <c r="M11" s="166">
        <f>SUM(K11*10+L11)/J11*10</f>
        <v>0</v>
      </c>
      <c r="N11" s="171">
        <v>1</v>
      </c>
      <c r="O11" s="171"/>
      <c r="P11" s="171"/>
      <c r="Q11" s="166">
        <f>SUM(O11*10+P11)/N11*10</f>
        <v>0</v>
      </c>
      <c r="R11" s="171">
        <v>1</v>
      </c>
      <c r="S11" s="171"/>
      <c r="T11" s="171"/>
      <c r="U11" s="84">
        <f>SUM(S11*10+T11)/R11*10</f>
        <v>0</v>
      </c>
      <c r="V11" s="171">
        <v>1</v>
      </c>
      <c r="W11" s="171"/>
      <c r="X11" s="171"/>
      <c r="Y11" s="84">
        <f>SUM(W11*10+X11)/V11*10</f>
        <v>0</v>
      </c>
      <c r="Z11" s="171">
        <v>1</v>
      </c>
      <c r="AA11" s="171"/>
      <c r="AB11" s="171"/>
      <c r="AC11" s="88">
        <f>SUM(AA11*10+AB11)/Z11*10</f>
        <v>0</v>
      </c>
      <c r="AD11" s="171">
        <v>1</v>
      </c>
      <c r="AE11" s="171"/>
      <c r="AF11" s="171"/>
      <c r="AG11" s="88">
        <f>SUM(AE11*10+AF11)/AD11*10</f>
        <v>0</v>
      </c>
      <c r="AH11" s="171">
        <v>1</v>
      </c>
      <c r="AI11" s="171"/>
      <c r="AJ11" s="171"/>
      <c r="AK11" s="173">
        <f>SUM(AI11*10+AJ11)/AH11*10</f>
        <v>0</v>
      </c>
      <c r="AL11" s="171">
        <v>1</v>
      </c>
      <c r="AM11" s="171"/>
      <c r="AN11" s="171"/>
      <c r="AO11" s="166">
        <f>SUM(AM11*10+AN11)/AL11*10</f>
        <v>0</v>
      </c>
      <c r="AP11" s="171">
        <v>1</v>
      </c>
      <c r="AQ11" s="171"/>
      <c r="AR11" s="171"/>
      <c r="AS11" s="166">
        <f>SUM(AQ11*10+AR11)/AP11*10</f>
        <v>0</v>
      </c>
      <c r="AT11" s="171">
        <v>1</v>
      </c>
      <c r="AU11" s="171"/>
      <c r="AV11" s="171"/>
      <c r="AW11" s="166">
        <f>SUM(AU11*10+AV11)/AT11*10</f>
        <v>0</v>
      </c>
      <c r="AX11" s="50">
        <f>IF(F11&lt;250,0,IF(F11&lt;500,250,IF(F11&lt;750,"500",IF(F11&lt;1000,750,IF(F11&lt;1500,1000,IF(F11&lt;2000,1500,IF(F11&lt;2500,2000,IF(F11&lt;3000,2500,3000))))))))</f>
        <v>1500</v>
      </c>
      <c r="AY11" s="111">
        <v>1500</v>
      </c>
      <c r="AZ11" s="143">
        <f>AX11-AY11</f>
        <v>0</v>
      </c>
      <c r="BA11" s="65" t="str">
        <f>IF(AZ11=0,"geen actie",CONCATENATE("diploma uitschrijven: ",AX11," punten"))</f>
        <v>geen actie</v>
      </c>
      <c r="BB11" s="176"/>
      <c r="BC11"/>
      <c r="BD11"/>
      <c r="BE11"/>
      <c r="BF11"/>
    </row>
    <row r="12" spans="1:67" s="13" customFormat="1" ht="17" customHeight="1">
      <c r="A12" s="134"/>
      <c r="B12" s="204"/>
      <c r="C12" s="307" t="s">
        <v>276</v>
      </c>
      <c r="D12" s="177">
        <v>112931</v>
      </c>
      <c r="E12" s="181" t="s">
        <v>164</v>
      </c>
      <c r="F12" s="123">
        <f>SUM(I12+M12+Q12+U12+Y12+AC12+AG12+AK12+AO12+AS12+AW12)</f>
        <v>807.72727272727275</v>
      </c>
      <c r="G12" s="178">
        <v>2001</v>
      </c>
      <c r="H12" s="122">
        <f>SUM(2014-G12)</f>
        <v>13</v>
      </c>
      <c r="I12" s="163">
        <v>807.72727272727275</v>
      </c>
      <c r="J12" s="171">
        <v>1</v>
      </c>
      <c r="K12" s="171"/>
      <c r="L12" s="171"/>
      <c r="M12" s="166">
        <f>SUM(K12*10+L12)/J12*10</f>
        <v>0</v>
      </c>
      <c r="N12" s="171">
        <v>1</v>
      </c>
      <c r="O12" s="171"/>
      <c r="P12" s="171"/>
      <c r="Q12" s="166">
        <f>SUM(O12*10+P12)/N12*10</f>
        <v>0</v>
      </c>
      <c r="R12" s="171">
        <v>1</v>
      </c>
      <c r="S12" s="171"/>
      <c r="T12" s="171"/>
      <c r="U12" s="84">
        <f>SUM(S12*10+T12)/R12*10</f>
        <v>0</v>
      </c>
      <c r="V12" s="171">
        <v>1</v>
      </c>
      <c r="W12" s="171"/>
      <c r="X12" s="171"/>
      <c r="Y12" s="84">
        <f>SUM(W12*10+X12)/V12*10</f>
        <v>0</v>
      </c>
      <c r="Z12" s="171">
        <v>1</v>
      </c>
      <c r="AA12" s="171"/>
      <c r="AB12" s="171"/>
      <c r="AC12" s="88">
        <f>SUM(AA12*10+AB12)/Z12*10</f>
        <v>0</v>
      </c>
      <c r="AD12" s="171">
        <v>1</v>
      </c>
      <c r="AE12" s="171"/>
      <c r="AF12" s="171"/>
      <c r="AG12" s="88">
        <f>SUM(AE12*10+AF12)/AD12*10</f>
        <v>0</v>
      </c>
      <c r="AH12" s="171">
        <v>1</v>
      </c>
      <c r="AI12" s="171"/>
      <c r="AJ12" s="171"/>
      <c r="AK12" s="173">
        <f>SUM(AI12*10+AJ12)/AH12*10</f>
        <v>0</v>
      </c>
      <c r="AL12" s="171">
        <v>1</v>
      </c>
      <c r="AM12" s="171"/>
      <c r="AN12" s="171"/>
      <c r="AO12" s="166">
        <f>SUM(AM12*10+AN12)/AL12*10</f>
        <v>0</v>
      </c>
      <c r="AP12" s="171">
        <v>1</v>
      </c>
      <c r="AQ12" s="171"/>
      <c r="AR12" s="171"/>
      <c r="AS12" s="84">
        <f>SUM(AQ12*10+AR12)/AP12*10</f>
        <v>0</v>
      </c>
      <c r="AT12" s="171">
        <v>1</v>
      </c>
      <c r="AU12" s="171"/>
      <c r="AV12" s="171"/>
      <c r="AW12" s="84">
        <f>SUM(AU12*10+AV12)/AT12*10</f>
        <v>0</v>
      </c>
      <c r="AX12" s="50">
        <f>IF(F12&lt;250,0,IF(F12&lt;500,250,IF(F12&lt;750,"500",IF(F12&lt;1000,750,IF(F12&lt;1500,1000,IF(F12&lt;2000,1500,IF(F12&lt;2500,2000,IF(F12&lt;3000,2500,3000))))))))</f>
        <v>750</v>
      </c>
      <c r="AY12" s="111">
        <v>750</v>
      </c>
      <c r="AZ12" s="30">
        <f>AX12-AY12</f>
        <v>0</v>
      </c>
      <c r="BA12" s="65" t="str">
        <f>IF(AZ12=0,"geen actie",CONCATENATE("diploma uitschrijven: ",AX12," punten"))</f>
        <v>geen actie</v>
      </c>
      <c r="BB12" s="9"/>
      <c r="BC12" s="176"/>
      <c r="BD12" s="176"/>
      <c r="BE12" s="176"/>
      <c r="BF12" s="176"/>
      <c r="BG12" s="9"/>
      <c r="BH12" s="9"/>
      <c r="BI12" s="9"/>
      <c r="BJ12" s="9"/>
    </row>
    <row r="13" spans="1:67" s="13" customFormat="1" ht="15" customHeight="1">
      <c r="A13" s="95" t="s">
        <v>534</v>
      </c>
      <c r="B13" s="233">
        <v>1</v>
      </c>
      <c r="C13" s="135" t="s">
        <v>602</v>
      </c>
      <c r="D13" s="177">
        <v>113767</v>
      </c>
      <c r="E13" s="181" t="s">
        <v>236</v>
      </c>
      <c r="F13" s="123">
        <f>SUM(I13+M13+Q13+U13+Y13+AC13+AG13+AK13+AO13+AS13+AW13)</f>
        <v>3074.1151960784309</v>
      </c>
      <c r="G13" s="178">
        <v>2000</v>
      </c>
      <c r="H13" s="122">
        <f>SUM(2014-G13)</f>
        <v>14</v>
      </c>
      <c r="I13" s="163">
        <v>2819.9485294117644</v>
      </c>
      <c r="J13" s="171">
        <v>10</v>
      </c>
      <c r="K13" s="171">
        <v>9</v>
      </c>
      <c r="L13" s="171">
        <v>45</v>
      </c>
      <c r="M13" s="166">
        <f>SUM(K13*10+L13)/J13*10</f>
        <v>135</v>
      </c>
      <c r="N13" s="171">
        <v>12</v>
      </c>
      <c r="O13" s="171">
        <v>9</v>
      </c>
      <c r="P13" s="171">
        <v>53</v>
      </c>
      <c r="Q13" s="166">
        <f>SUM(O13*10+P13)/N13*10</f>
        <v>119.16666666666666</v>
      </c>
      <c r="R13" s="171">
        <v>1</v>
      </c>
      <c r="S13" s="171"/>
      <c r="T13" s="171"/>
      <c r="U13" s="84">
        <f>SUM(S13*10+T13)/R13*10</f>
        <v>0</v>
      </c>
      <c r="V13" s="171">
        <v>1</v>
      </c>
      <c r="W13" s="171"/>
      <c r="X13" s="171"/>
      <c r="Y13" s="84">
        <f>SUM(W13*10+X13)/V13*10</f>
        <v>0</v>
      </c>
      <c r="Z13" s="171">
        <v>1</v>
      </c>
      <c r="AA13" s="171"/>
      <c r="AB13" s="171"/>
      <c r="AC13" s="88">
        <f>SUM(AA13*10+AB13)/Z13*10</f>
        <v>0</v>
      </c>
      <c r="AD13" s="171">
        <v>1</v>
      </c>
      <c r="AE13" s="171"/>
      <c r="AF13" s="171"/>
      <c r="AG13" s="88">
        <f>SUM(AE13*10+AF13)/AD13*10</f>
        <v>0</v>
      </c>
      <c r="AH13" s="171">
        <v>1</v>
      </c>
      <c r="AI13" s="171"/>
      <c r="AJ13" s="171"/>
      <c r="AK13" s="173">
        <f>SUM(AI13*10+AJ13)/AH13*10</f>
        <v>0</v>
      </c>
      <c r="AL13" s="171">
        <v>1</v>
      </c>
      <c r="AM13" s="171"/>
      <c r="AN13" s="171"/>
      <c r="AO13" s="166">
        <f>SUM(AM13*10+AN13)/AL13*10</f>
        <v>0</v>
      </c>
      <c r="AP13" s="171">
        <v>1</v>
      </c>
      <c r="AQ13" s="171"/>
      <c r="AR13" s="171"/>
      <c r="AS13" s="166">
        <f>SUM(AQ13*10+AR13)/AP13*10</f>
        <v>0</v>
      </c>
      <c r="AT13" s="171">
        <v>1</v>
      </c>
      <c r="AU13" s="171"/>
      <c r="AV13" s="171"/>
      <c r="AW13" s="166">
        <f>SUM(AU13*10+AV13)/AT13*10</f>
        <v>0</v>
      </c>
      <c r="AX13" s="50">
        <f>IF(F13&lt;250,0,IF(F13&lt;500,250,IF(F13&lt;750,"500",IF(F13&lt;1000,750,IF(F13&lt;1500,1000,IF(F13&lt;2000,1500,IF(F13&lt;2500,2000,IF(F13&lt;3000,2500,3000))))))))</f>
        <v>3000</v>
      </c>
      <c r="AY13" s="111">
        <v>2500</v>
      </c>
      <c r="AZ13" s="143">
        <f>AX13-AY13</f>
        <v>500</v>
      </c>
      <c r="BA13" s="65" t="str">
        <f>IF(AZ13=0,"geen actie",CONCATENATE("diploma uitschrijven: ",AX13," punten"))</f>
        <v>diploma uitschrijven: 3000 punten</v>
      </c>
      <c r="BB13" s="175"/>
      <c r="BC13" s="9"/>
      <c r="BD13" s="9"/>
      <c r="BE13" s="9"/>
      <c r="BF13" s="9"/>
      <c r="BG13" s="9"/>
      <c r="BH13" s="9"/>
      <c r="BI13" s="9"/>
      <c r="BJ13" s="9"/>
    </row>
    <row r="14" spans="1:67" s="13" customFormat="1" ht="17" customHeight="1">
      <c r="A14" s="95"/>
      <c r="B14" s="204"/>
      <c r="C14" s="100" t="s">
        <v>594</v>
      </c>
      <c r="D14" s="20"/>
      <c r="E14" s="97" t="s">
        <v>235</v>
      </c>
      <c r="F14" s="123">
        <f>SUM(I14+M14+Q14+U14+Y14+AC14+AG14+AK14+AO14+AS14+AW14)</f>
        <v>24.166666666666664</v>
      </c>
      <c r="G14" s="16">
        <v>2002</v>
      </c>
      <c r="H14" s="122">
        <f>SUM(2014-G14)</f>
        <v>12</v>
      </c>
      <c r="I14" s="32">
        <v>24.166666666666664</v>
      </c>
      <c r="J14" s="171">
        <v>1</v>
      </c>
      <c r="K14" s="6"/>
      <c r="L14" s="6"/>
      <c r="M14" s="166">
        <f>SUM(K14*10+L14)/J14*10</f>
        <v>0</v>
      </c>
      <c r="N14" s="171">
        <v>1</v>
      </c>
      <c r="O14" s="6"/>
      <c r="P14" s="6"/>
      <c r="Q14" s="166">
        <f>SUM(O14*10+P14)/N14*10</f>
        <v>0</v>
      </c>
      <c r="R14" s="171">
        <v>1</v>
      </c>
      <c r="S14" s="6"/>
      <c r="T14" s="6"/>
      <c r="U14" s="84">
        <f>SUM(S14*10+T14)/R14*10</f>
        <v>0</v>
      </c>
      <c r="V14" s="171">
        <v>1</v>
      </c>
      <c r="W14" s="6"/>
      <c r="X14" s="6"/>
      <c r="Y14" s="84">
        <f>SUM(W14*10+X14)/V14*10</f>
        <v>0</v>
      </c>
      <c r="Z14" s="171">
        <v>1</v>
      </c>
      <c r="AA14" s="6"/>
      <c r="AB14" s="6"/>
      <c r="AC14" s="88">
        <f>SUM(AA14*10+AB14)/Z14*10</f>
        <v>0</v>
      </c>
      <c r="AD14" s="171">
        <v>1</v>
      </c>
      <c r="AE14" s="6"/>
      <c r="AF14" s="6"/>
      <c r="AG14" s="88">
        <f>SUM(AE14*10+AF14)/AD14*10</f>
        <v>0</v>
      </c>
      <c r="AH14" s="171">
        <v>1</v>
      </c>
      <c r="AI14" s="6"/>
      <c r="AJ14" s="6"/>
      <c r="AK14" s="173">
        <f>SUM(AI14*10+AJ14)/AH14*10</f>
        <v>0</v>
      </c>
      <c r="AL14" s="171">
        <v>1</v>
      </c>
      <c r="AM14" s="6"/>
      <c r="AN14" s="6"/>
      <c r="AO14" s="166">
        <f>SUM(AM14*10+AN14)/AL14*10</f>
        <v>0</v>
      </c>
      <c r="AP14" s="171">
        <v>1</v>
      </c>
      <c r="AQ14" s="6"/>
      <c r="AR14" s="6"/>
      <c r="AS14" s="166">
        <f>SUM(AQ14*10+AR14)/AP14*10</f>
        <v>0</v>
      </c>
      <c r="AT14" s="171">
        <v>1</v>
      </c>
      <c r="AU14" s="6"/>
      <c r="AV14" s="6"/>
      <c r="AW14" s="166">
        <f>SUM(AU14*10+AV14)/AT14*10</f>
        <v>0</v>
      </c>
      <c r="AX14" s="50">
        <f>IF(F14&lt;250,0,IF(F14&lt;500,250,IF(F14&lt;750,"500",IF(F14&lt;1000,750,IF(F14&lt;1500,1000,IF(F14&lt;2000,1500,IF(F14&lt;2500,2000,IF(F14&lt;3000,2500,3000))))))))</f>
        <v>0</v>
      </c>
      <c r="AY14" s="111"/>
      <c r="AZ14" s="143">
        <f>AX14-AY14</f>
        <v>0</v>
      </c>
      <c r="BA14" s="65" t="str">
        <f>IF(AZ14=0,"geen actie",CONCATENATE("diploma uitschrijven: ",AX14," punten"))</f>
        <v>geen actie</v>
      </c>
      <c r="BB14" s="9"/>
      <c r="BC14" s="9"/>
      <c r="BD14" s="9"/>
      <c r="BE14" s="9"/>
      <c r="BF14" s="9"/>
      <c r="BG14" s="9"/>
      <c r="BH14" s="9"/>
      <c r="BI14" s="9"/>
      <c r="BJ14" s="9"/>
    </row>
    <row r="15" spans="1:67" s="13" customFormat="1" ht="21" customHeight="1">
      <c r="A15" s="133"/>
      <c r="B15" s="204"/>
      <c r="C15" s="100" t="s">
        <v>72</v>
      </c>
      <c r="D15" s="20" t="s">
        <v>315</v>
      </c>
      <c r="E15" s="97" t="s">
        <v>313</v>
      </c>
      <c r="F15" s="123">
        <f>SUM(I15+M15+Q15+U15+Y15+AC15+AG15+AK15+AO15+AS15+AW15)</f>
        <v>313.54166666666663</v>
      </c>
      <c r="G15" s="16">
        <v>1999</v>
      </c>
      <c r="H15" s="122">
        <f>SUM(2014-G15)</f>
        <v>15</v>
      </c>
      <c r="I15" s="32">
        <v>313.54166666666663</v>
      </c>
      <c r="J15" s="171">
        <v>1</v>
      </c>
      <c r="K15" s="6"/>
      <c r="L15" s="6"/>
      <c r="M15" s="166">
        <f>SUM(K15*10+L15)/J15*10</f>
        <v>0</v>
      </c>
      <c r="N15" s="171">
        <v>1</v>
      </c>
      <c r="O15" s="6"/>
      <c r="P15" s="6"/>
      <c r="Q15" s="166">
        <f>SUM(O15*10+P15)/N15*10</f>
        <v>0</v>
      </c>
      <c r="R15" s="171">
        <v>1</v>
      </c>
      <c r="S15" s="6"/>
      <c r="T15" s="6"/>
      <c r="U15" s="84">
        <f>SUM(S15*10+T15)/R15*10</f>
        <v>0</v>
      </c>
      <c r="V15" s="171">
        <v>1</v>
      </c>
      <c r="W15" s="6"/>
      <c r="X15" s="6"/>
      <c r="Y15" s="84">
        <f>SUM(W15*10+X15)/V15*10</f>
        <v>0</v>
      </c>
      <c r="Z15" s="171">
        <v>1</v>
      </c>
      <c r="AA15" s="6"/>
      <c r="AB15" s="6"/>
      <c r="AC15" s="88">
        <f>SUM(AA15*10+AB15)/Z15*10</f>
        <v>0</v>
      </c>
      <c r="AD15" s="171">
        <v>1</v>
      </c>
      <c r="AE15" s="6"/>
      <c r="AF15" s="6"/>
      <c r="AG15" s="88">
        <f>SUM(AE15*10+AF15)/AD15*10</f>
        <v>0</v>
      </c>
      <c r="AH15" s="171">
        <v>1</v>
      </c>
      <c r="AI15" s="6"/>
      <c r="AJ15" s="6"/>
      <c r="AK15" s="173">
        <f>SUM(AI15*10+AJ15)/AH15*10</f>
        <v>0</v>
      </c>
      <c r="AL15" s="171">
        <v>1</v>
      </c>
      <c r="AM15" s="6"/>
      <c r="AN15" s="6"/>
      <c r="AO15" s="166">
        <f>SUM(AM15*10+AN15)/AL15*10</f>
        <v>0</v>
      </c>
      <c r="AP15" s="171">
        <v>1</v>
      </c>
      <c r="AQ15" s="6"/>
      <c r="AR15" s="6"/>
      <c r="AS15" s="84">
        <f>SUM(AQ15*10+AR15)/AP15*10</f>
        <v>0</v>
      </c>
      <c r="AT15" s="171">
        <v>1</v>
      </c>
      <c r="AU15" s="6"/>
      <c r="AV15" s="6"/>
      <c r="AW15" s="84">
        <f>SUM(AU15*10+AV15)/AT15*10</f>
        <v>0</v>
      </c>
      <c r="AX15" s="50">
        <f>IF(F15&lt;250,0,IF(F15&lt;500,250,IF(F15&lt;750,"500",IF(F15&lt;1000,750,IF(F15&lt;1500,1000,IF(F15&lt;2000,1500,IF(F15&lt;2500,2000,IF(F15&lt;3000,2500,3000))))))))</f>
        <v>250</v>
      </c>
      <c r="AY15" s="111">
        <v>250</v>
      </c>
      <c r="AZ15" s="30">
        <f>AX15-AY15</f>
        <v>0</v>
      </c>
      <c r="BA15" s="65" t="str">
        <f>IF(AZ15=0,"geen actie",CONCATENATE("diploma uitschrijven: ",AX15," punten"))</f>
        <v>geen actie</v>
      </c>
      <c r="BB15" s="176"/>
      <c r="BC15" s="176"/>
      <c r="BD15" s="176"/>
      <c r="BE15" s="176"/>
      <c r="BF15" s="176"/>
      <c r="BG15" s="9"/>
      <c r="BH15" s="9"/>
      <c r="BI15" s="9"/>
      <c r="BJ15" s="9"/>
    </row>
    <row r="16" spans="1:67" s="13" customFormat="1" ht="21.75" customHeight="1">
      <c r="A16" s="95" t="s">
        <v>534</v>
      </c>
      <c r="B16" s="216">
        <v>1</v>
      </c>
      <c r="C16" s="105" t="s">
        <v>261</v>
      </c>
      <c r="D16" s="20" t="s">
        <v>162</v>
      </c>
      <c r="E16" s="97" t="s">
        <v>163</v>
      </c>
      <c r="F16" s="123">
        <f>SUM(I16+M16+Q16+U16+Y16+AC16+AG16+AK16+AO16+AS16+AW16)</f>
        <v>2293.5151515151515</v>
      </c>
      <c r="G16" s="16">
        <v>2001</v>
      </c>
      <c r="H16" s="122">
        <f>SUM(2014-G16)</f>
        <v>13</v>
      </c>
      <c r="I16" s="32">
        <v>2182</v>
      </c>
      <c r="J16" s="171">
        <v>11</v>
      </c>
      <c r="K16" s="6">
        <v>4</v>
      </c>
      <c r="L16" s="6">
        <v>35</v>
      </c>
      <c r="M16" s="166">
        <f>SUM(K16*10+L16)/J16*10</f>
        <v>68.181818181818187</v>
      </c>
      <c r="N16" s="171">
        <v>12</v>
      </c>
      <c r="O16" s="6">
        <v>2</v>
      </c>
      <c r="P16" s="6">
        <v>32</v>
      </c>
      <c r="Q16" s="166">
        <f>SUM(O16*10+P16)/N16*10</f>
        <v>43.333333333333329</v>
      </c>
      <c r="R16" s="171">
        <v>1</v>
      </c>
      <c r="S16" s="6"/>
      <c r="T16" s="6"/>
      <c r="U16" s="84">
        <f>SUM(S16*10+T16)/R16*10</f>
        <v>0</v>
      </c>
      <c r="V16" s="171">
        <v>1</v>
      </c>
      <c r="W16" s="6"/>
      <c r="X16" s="6"/>
      <c r="Y16" s="84">
        <f>SUM(W16*10+X16)/V16*10</f>
        <v>0</v>
      </c>
      <c r="Z16" s="171">
        <v>1</v>
      </c>
      <c r="AA16" s="6"/>
      <c r="AB16" s="6"/>
      <c r="AC16" s="88">
        <f>SUM(AA16*10+AB16)/Z16*10</f>
        <v>0</v>
      </c>
      <c r="AD16" s="171">
        <v>1</v>
      </c>
      <c r="AE16" s="6"/>
      <c r="AF16" s="6"/>
      <c r="AG16" s="88">
        <f>SUM(AE16*10+AF16)/AD16*10</f>
        <v>0</v>
      </c>
      <c r="AH16" s="171">
        <v>1</v>
      </c>
      <c r="AI16" s="6"/>
      <c r="AJ16" s="6"/>
      <c r="AK16" s="173">
        <f>SUM(AI16*10+AJ16)/AH16*10</f>
        <v>0</v>
      </c>
      <c r="AL16" s="171">
        <v>1</v>
      </c>
      <c r="AM16" s="6"/>
      <c r="AN16" s="6"/>
      <c r="AO16" s="166">
        <f>SUM(AM16*10+AN16)/AL16*10</f>
        <v>0</v>
      </c>
      <c r="AP16" s="171">
        <v>1</v>
      </c>
      <c r="AQ16" s="6"/>
      <c r="AR16" s="6"/>
      <c r="AS16" s="166">
        <f>SUM(AQ16*10+AR16)/AP16*10</f>
        <v>0</v>
      </c>
      <c r="AT16" s="171">
        <v>1</v>
      </c>
      <c r="AU16" s="6"/>
      <c r="AV16" s="6"/>
      <c r="AW16" s="166">
        <f>SUM(AU16*10+AV16)/AT16*10</f>
        <v>0</v>
      </c>
      <c r="AX16" s="50">
        <f>IF(F16&lt;250,0,IF(F16&lt;500,250,IF(F16&lt;750,"500",IF(F16&lt;1000,750,IF(F16&lt;1500,1000,IF(F16&lt;2000,1500,IF(F16&lt;2500,2000,IF(F16&lt;3000,2500,3000))))))))</f>
        <v>2000</v>
      </c>
      <c r="AY16" s="111">
        <v>2000</v>
      </c>
      <c r="AZ16" s="143">
        <f>AX16-AY16</f>
        <v>0</v>
      </c>
      <c r="BA16" s="65" t="str">
        <f>IF(AZ16=0,"geen actie",CONCATENATE("diploma uitschrijven: ",AX16," punten"))</f>
        <v>geen actie</v>
      </c>
      <c r="BB16" s="9"/>
      <c r="BC16"/>
      <c r="BD16"/>
      <c r="BE16"/>
      <c r="BF16"/>
      <c r="BG16" s="9"/>
      <c r="BH16" s="9"/>
      <c r="BI16" s="9"/>
      <c r="BJ16" s="9"/>
    </row>
    <row r="17" spans="1:62" s="13" customFormat="1" ht="18" customHeight="1">
      <c r="A17" s="95"/>
      <c r="B17" s="204"/>
      <c r="C17" s="150" t="s">
        <v>86</v>
      </c>
      <c r="D17" s="63">
        <v>113871</v>
      </c>
      <c r="E17" s="16" t="s">
        <v>85</v>
      </c>
      <c r="F17" s="106">
        <f>SUM(I17+M17+Q17+U17+Y17+AC17+AG17+AK17+AO17+AS17+AW17)</f>
        <v>57.5</v>
      </c>
      <c r="G17" s="44">
        <v>2002</v>
      </c>
      <c r="H17" s="50">
        <f>SUM(2014-G17)</f>
        <v>12</v>
      </c>
      <c r="I17" s="32">
        <v>57.5</v>
      </c>
      <c r="J17" s="171">
        <v>1</v>
      </c>
      <c r="K17" s="6"/>
      <c r="L17" s="6"/>
      <c r="M17" s="166">
        <f>SUM(K17*10+L17)/J17*10</f>
        <v>0</v>
      </c>
      <c r="N17" s="171">
        <v>1</v>
      </c>
      <c r="O17" s="6"/>
      <c r="P17" s="6"/>
      <c r="Q17" s="166">
        <f>SUM(O17*10+P17)/N17*10</f>
        <v>0</v>
      </c>
      <c r="R17" s="171">
        <v>1</v>
      </c>
      <c r="S17" s="6"/>
      <c r="T17" s="6"/>
      <c r="U17" s="84">
        <f>SUM(S17*10+T17)/R17*10</f>
        <v>0</v>
      </c>
      <c r="V17" s="171">
        <v>1</v>
      </c>
      <c r="W17" s="6"/>
      <c r="X17" s="6"/>
      <c r="Y17" s="84">
        <f>SUM(W17*10+X17)/V17*10</f>
        <v>0</v>
      </c>
      <c r="Z17" s="171">
        <v>1</v>
      </c>
      <c r="AA17" s="6"/>
      <c r="AB17" s="6"/>
      <c r="AC17" s="88">
        <f>SUM(AA17*10+AB17)/Z17*10</f>
        <v>0</v>
      </c>
      <c r="AD17" s="171">
        <v>1</v>
      </c>
      <c r="AE17" s="6"/>
      <c r="AF17" s="6"/>
      <c r="AG17" s="88">
        <f>SUM(AE17*10+AF17)/AD17*10</f>
        <v>0</v>
      </c>
      <c r="AH17" s="171">
        <v>1</v>
      </c>
      <c r="AI17" s="6"/>
      <c r="AJ17" s="6"/>
      <c r="AK17" s="173">
        <f>SUM(AI17*10+AJ17)/AH17*10</f>
        <v>0</v>
      </c>
      <c r="AL17" s="171">
        <v>1</v>
      </c>
      <c r="AM17" s="6"/>
      <c r="AN17" s="6"/>
      <c r="AO17" s="166">
        <f>SUM(AM17*10+AN17)/AL17*10</f>
        <v>0</v>
      </c>
      <c r="AP17" s="171">
        <v>1</v>
      </c>
      <c r="AQ17" s="6"/>
      <c r="AR17" s="6"/>
      <c r="AS17" s="84">
        <f>SUM(AQ17*10+AR17)/AP17*10</f>
        <v>0</v>
      </c>
      <c r="AT17" s="171">
        <v>1</v>
      </c>
      <c r="AU17" s="6"/>
      <c r="AV17" s="6"/>
      <c r="AW17" s="84">
        <f>SUM(AU17*10+AV17)/AT17*10</f>
        <v>0</v>
      </c>
      <c r="AX17" s="50">
        <f>IF(F17&lt;250,0,IF(F17&lt;500,250,IF(F17&lt;750,"500",IF(F17&lt;1000,750,IF(F17&lt;1500,1000,IF(F17&lt;2000,1500,IF(F17&lt;2500,2000,IF(F17&lt;3000,2500,3000))))))))</f>
        <v>0</v>
      </c>
      <c r="AY17" s="111">
        <v>0</v>
      </c>
      <c r="AZ17" s="30">
        <f>AX17-AY17</f>
        <v>0</v>
      </c>
      <c r="BA17" s="65" t="str">
        <f>IF(AZ17=0,"geen actie",CONCATENATE("diploma uitschrijven: ",AX17," punten"))</f>
        <v>geen actie</v>
      </c>
      <c r="BB17" s="9"/>
      <c r="BC17" s="176"/>
      <c r="BD17" s="176"/>
      <c r="BE17" s="176"/>
      <c r="BF17" s="176"/>
      <c r="BG17" s="9"/>
      <c r="BH17" s="9"/>
      <c r="BI17" s="9"/>
      <c r="BJ17" s="9"/>
    </row>
    <row r="18" spans="1:62" s="13" customFormat="1" ht="18.75" customHeight="1">
      <c r="A18" s="134" t="s">
        <v>534</v>
      </c>
      <c r="B18" s="204"/>
      <c r="C18" s="135" t="s">
        <v>649</v>
      </c>
      <c r="D18" s="177"/>
      <c r="E18" s="181" t="s">
        <v>204</v>
      </c>
      <c r="F18" s="123">
        <f>SUM(I18+M18+Q18+U18+Y18+AC18+AG18+AK18+AO18+AS18+AW18)</f>
        <v>1289.4788961038962</v>
      </c>
      <c r="G18" s="178">
        <v>2000</v>
      </c>
      <c r="H18" s="122">
        <f>SUM(2014-G18)</f>
        <v>14</v>
      </c>
      <c r="I18" s="163">
        <v>1289.4788961038962</v>
      </c>
      <c r="J18" s="171">
        <v>1</v>
      </c>
      <c r="K18" s="171"/>
      <c r="L18" s="171"/>
      <c r="M18" s="166">
        <f>SUM(K18*10+L18)/J18*10</f>
        <v>0</v>
      </c>
      <c r="N18" s="171">
        <v>1</v>
      </c>
      <c r="O18" s="171"/>
      <c r="P18" s="171"/>
      <c r="Q18" s="166">
        <f>SUM(O18*10+P18)/N18*10</f>
        <v>0</v>
      </c>
      <c r="R18" s="171">
        <v>1</v>
      </c>
      <c r="S18" s="171"/>
      <c r="T18" s="171"/>
      <c r="U18" s="84">
        <f>SUM(S18*10+T18)/R18*10</f>
        <v>0</v>
      </c>
      <c r="V18" s="171">
        <v>1</v>
      </c>
      <c r="W18" s="171"/>
      <c r="X18" s="171"/>
      <c r="Y18" s="84">
        <f>SUM(W18*10+X18)/V18*10</f>
        <v>0</v>
      </c>
      <c r="Z18" s="171">
        <v>1</v>
      </c>
      <c r="AA18" s="171"/>
      <c r="AB18" s="171"/>
      <c r="AC18" s="88">
        <f>SUM(AA18*10+AB18)/Z18*10</f>
        <v>0</v>
      </c>
      <c r="AD18" s="171">
        <v>1</v>
      </c>
      <c r="AE18" s="171"/>
      <c r="AF18" s="171"/>
      <c r="AG18" s="88">
        <f>SUM(AE18*10+AF18)/AD18*10</f>
        <v>0</v>
      </c>
      <c r="AH18" s="171">
        <v>1</v>
      </c>
      <c r="AI18" s="171"/>
      <c r="AJ18" s="171"/>
      <c r="AK18" s="173">
        <f>SUM(AI18*10+AJ18)/AH18*10</f>
        <v>0</v>
      </c>
      <c r="AL18" s="171">
        <v>1</v>
      </c>
      <c r="AM18" s="171"/>
      <c r="AN18" s="171"/>
      <c r="AO18" s="166">
        <f>SUM(AM18*10+AN18)/AL18*10</f>
        <v>0</v>
      </c>
      <c r="AP18" s="171">
        <v>1</v>
      </c>
      <c r="AQ18" s="171"/>
      <c r="AR18" s="171"/>
      <c r="AS18" s="166">
        <f>SUM(AQ18*10+AR18)/AP18*10</f>
        <v>0</v>
      </c>
      <c r="AT18" s="171">
        <v>1</v>
      </c>
      <c r="AU18" s="171"/>
      <c r="AV18" s="171"/>
      <c r="AW18" s="166">
        <f>SUM(AU18*10+AV18)/AT18*10</f>
        <v>0</v>
      </c>
      <c r="AX18" s="50">
        <f>IF(F18&lt;250,0,IF(F18&lt;500,250,IF(F18&lt;750,"500",IF(F18&lt;1000,750,IF(F18&lt;1500,1000,IF(F18&lt;2000,1500,IF(F18&lt;2500,2000,IF(F18&lt;3000,2500,3000))))))))</f>
        <v>1000</v>
      </c>
      <c r="AY18" s="111">
        <v>1000</v>
      </c>
      <c r="AZ18" s="143">
        <f>AX18-AY18</f>
        <v>0</v>
      </c>
      <c r="BA18" s="65" t="str">
        <f>IF(AZ18=0,"geen actie",CONCATENATE("diploma uitschrijven: ",AX18," punten"))</f>
        <v>geen actie</v>
      </c>
      <c r="BB18" s="9"/>
      <c r="BC18" s="9"/>
      <c r="BD18" s="9"/>
      <c r="BE18" s="9"/>
      <c r="BF18" s="9"/>
      <c r="BG18" s="9"/>
      <c r="BH18" s="9"/>
      <c r="BI18" s="9"/>
      <c r="BJ18" s="9"/>
    </row>
    <row r="19" spans="1:62" s="13" customFormat="1" ht="17">
      <c r="A19" s="95"/>
      <c r="B19" s="216">
        <v>1</v>
      </c>
      <c r="C19" s="100" t="s">
        <v>742</v>
      </c>
      <c r="D19" s="20" t="s">
        <v>741</v>
      </c>
      <c r="E19" s="97" t="s">
        <v>327</v>
      </c>
      <c r="F19" s="123">
        <f>SUM(I19+M19+Q19+U19+Y19+AC19+AG19+AK19+AO19+AS19+AW19)</f>
        <v>582.89682539682542</v>
      </c>
      <c r="G19" s="16">
        <v>2001</v>
      </c>
      <c r="H19" s="122">
        <f>SUM(2014-G19)</f>
        <v>13</v>
      </c>
      <c r="I19" s="32">
        <v>378.89682539682542</v>
      </c>
      <c r="J19" s="171">
        <v>9</v>
      </c>
      <c r="K19" s="6">
        <v>6</v>
      </c>
      <c r="L19" s="6">
        <v>39</v>
      </c>
      <c r="M19" s="166">
        <f>SUM(K19*10+L19)/J19*10</f>
        <v>110</v>
      </c>
      <c r="N19" s="171">
        <v>15</v>
      </c>
      <c r="O19" s="6">
        <v>8</v>
      </c>
      <c r="P19" s="6">
        <v>61</v>
      </c>
      <c r="Q19" s="166">
        <f>SUM(O19*10+P19)/N19*10</f>
        <v>94</v>
      </c>
      <c r="R19" s="171">
        <v>1</v>
      </c>
      <c r="S19" s="6"/>
      <c r="T19" s="6"/>
      <c r="U19" s="166">
        <f>SUM(S19*10+T19)/R19*10</f>
        <v>0</v>
      </c>
      <c r="V19" s="171">
        <v>1</v>
      </c>
      <c r="W19" s="6"/>
      <c r="X19" s="6"/>
      <c r="Y19" s="166">
        <f>SUM(W19*10+X19)/V19*10</f>
        <v>0</v>
      </c>
      <c r="Z19" s="171">
        <v>1</v>
      </c>
      <c r="AA19" s="6"/>
      <c r="AB19" s="6"/>
      <c r="AC19" s="172">
        <f>SUM(AA19*10+AB19)/Z19*10</f>
        <v>0</v>
      </c>
      <c r="AD19" s="171">
        <v>1</v>
      </c>
      <c r="AE19" s="6"/>
      <c r="AF19" s="6"/>
      <c r="AG19" s="172">
        <f>SUM(AE19*10+AF19)/AD19*10</f>
        <v>0</v>
      </c>
      <c r="AH19" s="171">
        <v>1</v>
      </c>
      <c r="AI19" s="6"/>
      <c r="AJ19" s="6"/>
      <c r="AK19" s="173">
        <f>SUM(AI19*10+AJ19)/AH19*10</f>
        <v>0</v>
      </c>
      <c r="AL19" s="171">
        <v>1</v>
      </c>
      <c r="AM19" s="6"/>
      <c r="AN19" s="6"/>
      <c r="AO19" s="166">
        <f>SUM(AM19*10+AN19)/AL19*10</f>
        <v>0</v>
      </c>
      <c r="AP19" s="171">
        <v>1</v>
      </c>
      <c r="AQ19" s="6"/>
      <c r="AR19" s="6"/>
      <c r="AS19" s="84">
        <f>SUM(AQ19*10+AR19)/AP19*10</f>
        <v>0</v>
      </c>
      <c r="AT19" s="171">
        <v>1</v>
      </c>
      <c r="AU19" s="6"/>
      <c r="AV19" s="6"/>
      <c r="AW19" s="84">
        <f>SUM(AU19*10+AV19)/AT19*10</f>
        <v>0</v>
      </c>
      <c r="AX19" s="50" t="str">
        <f>IF(F19&lt;250,0,IF(F19&lt;500,250,IF(F19&lt;750,"500",IF(F19&lt;1000,750,IF(F19&lt;1500,1000,IF(F19&lt;2000,1500,IF(F19&lt;2500,2000,IF(F19&lt;3000,2500,3000))))))))</f>
        <v>500</v>
      </c>
      <c r="AY19" s="111">
        <v>250</v>
      </c>
      <c r="AZ19" s="30">
        <f>AX19-AY19</f>
        <v>250</v>
      </c>
      <c r="BA19" s="65" t="str">
        <f>IF(AZ19=0,"geen actie",CONCATENATE("diploma uitschrijven: ",AX19," punten"))</f>
        <v>diploma uitschrijven: 500 punten</v>
      </c>
      <c r="BB19" s="9"/>
      <c r="BC19" s="9"/>
      <c r="BD19" s="9"/>
      <c r="BE19" s="9"/>
      <c r="BF19" s="9"/>
      <c r="BG19" s="9"/>
      <c r="BH19" s="9"/>
      <c r="BI19" s="9"/>
      <c r="BJ19" s="9"/>
    </row>
    <row r="20" spans="1:62" s="13" customFormat="1" ht="17">
      <c r="A20" s="95"/>
      <c r="B20" s="204"/>
      <c r="C20" s="100" t="s">
        <v>689</v>
      </c>
      <c r="D20" s="177"/>
      <c r="E20" s="181" t="s">
        <v>486</v>
      </c>
      <c r="F20" s="123">
        <f>SUM(I20+M20+Q20+U20+Y20+AC20+AG20+AK20+AO20+AS20+AW20)</f>
        <v>1064.4019607843138</v>
      </c>
      <c r="G20" s="178">
        <v>2000</v>
      </c>
      <c r="H20" s="122">
        <f>SUM(2014-G20)</f>
        <v>14</v>
      </c>
      <c r="I20" s="163">
        <v>1064.4019607843138</v>
      </c>
      <c r="J20" s="171">
        <v>1</v>
      </c>
      <c r="K20" s="171"/>
      <c r="L20" s="171"/>
      <c r="M20" s="166">
        <f>SUM(K20*10+L20)/J20*10</f>
        <v>0</v>
      </c>
      <c r="N20" s="171">
        <v>1</v>
      </c>
      <c r="O20" s="171"/>
      <c r="P20" s="171"/>
      <c r="Q20" s="166">
        <f>SUM(O20*10+P20)/N20*10</f>
        <v>0</v>
      </c>
      <c r="R20" s="171">
        <v>1</v>
      </c>
      <c r="S20" s="171"/>
      <c r="T20" s="171"/>
      <c r="U20" s="84">
        <f>SUM(S20*10+T20)/R20*10</f>
        <v>0</v>
      </c>
      <c r="V20" s="171">
        <v>1</v>
      </c>
      <c r="W20" s="171"/>
      <c r="X20" s="171"/>
      <c r="Y20" s="84">
        <f>SUM(W20*10+X20)/V20*10</f>
        <v>0</v>
      </c>
      <c r="Z20" s="171">
        <v>1</v>
      </c>
      <c r="AA20" s="171"/>
      <c r="AB20" s="171"/>
      <c r="AC20" s="88">
        <f>SUM(AA20*10+AB20)/Z20*10</f>
        <v>0</v>
      </c>
      <c r="AD20" s="171">
        <v>1</v>
      </c>
      <c r="AE20" s="171"/>
      <c r="AF20" s="171"/>
      <c r="AG20" s="88">
        <f>SUM(AE20*10+AF20)/AD20*10</f>
        <v>0</v>
      </c>
      <c r="AH20" s="171">
        <v>1</v>
      </c>
      <c r="AI20" s="171"/>
      <c r="AJ20" s="171"/>
      <c r="AK20" s="173">
        <f>SUM(AI20*10+AJ20)/AH20*10</f>
        <v>0</v>
      </c>
      <c r="AL20" s="171">
        <v>1</v>
      </c>
      <c r="AM20" s="171"/>
      <c r="AN20" s="171"/>
      <c r="AO20" s="166">
        <f>SUM(AM20*10+AN20)/AL20*10</f>
        <v>0</v>
      </c>
      <c r="AP20" s="171">
        <v>1</v>
      </c>
      <c r="AQ20" s="171"/>
      <c r="AR20" s="171"/>
      <c r="AS20" s="166">
        <f>SUM(AQ20*10+AR20)/AP20*10</f>
        <v>0</v>
      </c>
      <c r="AT20" s="171">
        <v>1</v>
      </c>
      <c r="AU20" s="171"/>
      <c r="AV20" s="171"/>
      <c r="AW20" s="166">
        <f>SUM(AU20*10+AV20)/AT20*10</f>
        <v>0</v>
      </c>
      <c r="AX20" s="50">
        <f>IF(F20&lt;250,0,IF(F20&lt;500,250,IF(F20&lt;750,"500",IF(F20&lt;1000,750,IF(F20&lt;1500,1000,IF(F20&lt;2000,1500,IF(F20&lt;2500,2000,IF(F20&lt;3000,2500,3000))))))))</f>
        <v>1000</v>
      </c>
      <c r="AY20" s="111">
        <v>1000</v>
      </c>
      <c r="AZ20" s="143">
        <f>AX20-AY20</f>
        <v>0</v>
      </c>
      <c r="BA20" s="65" t="str">
        <f>IF(AZ20=0,"geen actie",CONCATENATE("diploma uitschrijven: ",AX20," punten"))</f>
        <v>geen actie</v>
      </c>
      <c r="BB20" s="9"/>
      <c r="BC20" s="9"/>
      <c r="BD20" s="9"/>
      <c r="BE20" s="9"/>
      <c r="BF20" s="9"/>
      <c r="BG20" s="9"/>
      <c r="BH20" s="9"/>
      <c r="BI20" s="9"/>
      <c r="BJ20" s="9"/>
    </row>
    <row r="21" spans="1:62" s="13" customFormat="1" ht="17">
      <c r="A21" s="95"/>
      <c r="B21" s="204"/>
      <c r="C21" s="100" t="s">
        <v>322</v>
      </c>
      <c r="D21" s="20"/>
      <c r="E21" s="97" t="s">
        <v>672</v>
      </c>
      <c r="F21" s="123">
        <f>SUM(I21+M21+Q21+U21+Y21+AC21+AG21+AK21+AO21+AS21+AW21)</f>
        <v>532.62987012987014</v>
      </c>
      <c r="G21" s="16">
        <v>1999</v>
      </c>
      <c r="H21" s="122">
        <f>SUM(2014-G21)</f>
        <v>15</v>
      </c>
      <c r="I21" s="32">
        <v>532.62987012987014</v>
      </c>
      <c r="J21" s="171">
        <v>1</v>
      </c>
      <c r="K21" s="6"/>
      <c r="L21" s="6"/>
      <c r="M21" s="166">
        <f>SUM(K21*10+L21)/J21*10</f>
        <v>0</v>
      </c>
      <c r="N21" s="171">
        <v>1</v>
      </c>
      <c r="O21" s="6"/>
      <c r="P21" s="6"/>
      <c r="Q21" s="166">
        <f>SUM(O21*10+P21)/N21*10</f>
        <v>0</v>
      </c>
      <c r="R21" s="171">
        <v>1</v>
      </c>
      <c r="S21" s="6"/>
      <c r="T21" s="6"/>
      <c r="U21" s="84">
        <f>SUM(S21*10+T21)/R21*10</f>
        <v>0</v>
      </c>
      <c r="V21" s="171">
        <v>1</v>
      </c>
      <c r="W21" s="6"/>
      <c r="X21" s="6"/>
      <c r="Y21" s="84">
        <f>SUM(W21*10+X21)/V21*10</f>
        <v>0</v>
      </c>
      <c r="Z21" s="171">
        <v>1</v>
      </c>
      <c r="AA21" s="6"/>
      <c r="AB21" s="6"/>
      <c r="AC21" s="88">
        <f>SUM(AA21*10+AB21)/Z21*10</f>
        <v>0</v>
      </c>
      <c r="AD21" s="171">
        <v>1</v>
      </c>
      <c r="AE21" s="6"/>
      <c r="AF21" s="6"/>
      <c r="AG21" s="88">
        <f>SUM(AE21*10+AF21)/AD21*10</f>
        <v>0</v>
      </c>
      <c r="AH21" s="171">
        <v>1</v>
      </c>
      <c r="AI21" s="6"/>
      <c r="AJ21" s="6"/>
      <c r="AK21" s="173">
        <f>SUM(AI21*10+AJ21)/AH21*10</f>
        <v>0</v>
      </c>
      <c r="AL21" s="171">
        <v>1</v>
      </c>
      <c r="AM21" s="6"/>
      <c r="AN21" s="6"/>
      <c r="AO21" s="166">
        <f>SUM(AM21*10+AN21)/AL21*10</f>
        <v>0</v>
      </c>
      <c r="AP21" s="171">
        <v>1</v>
      </c>
      <c r="AQ21" s="6"/>
      <c r="AR21" s="6"/>
      <c r="AS21" s="166">
        <f>SUM(AQ21*10+AR21)/AP21*10</f>
        <v>0</v>
      </c>
      <c r="AT21" s="171">
        <v>1</v>
      </c>
      <c r="AU21" s="6"/>
      <c r="AV21" s="6"/>
      <c r="AW21" s="166">
        <f>SUM(AU21*10+AV21)/AT21*10</f>
        <v>0</v>
      </c>
      <c r="AX21" s="50" t="str">
        <f>IF(F21&lt;250,0,IF(F21&lt;500,250,IF(F21&lt;750,"500",IF(F21&lt;1000,750,IF(F21&lt;1500,1000,IF(F21&lt;2000,1500,IF(F21&lt;2500,2000,IF(F21&lt;3000,2500,3000))))))))</f>
        <v>500</v>
      </c>
      <c r="AY21" s="111">
        <v>500</v>
      </c>
      <c r="AZ21" s="143">
        <f>AX21-AY21</f>
        <v>0</v>
      </c>
      <c r="BA21" s="65" t="str">
        <f>IF(AZ21=0,"geen actie",CONCATENATE("diploma uitschrijven: ",AX21," punten"))</f>
        <v>geen actie</v>
      </c>
      <c r="BB21" s="9"/>
      <c r="BC21" s="175"/>
      <c r="BD21" s="175"/>
      <c r="BE21" s="175"/>
      <c r="BF21" s="175"/>
      <c r="BG21" s="9"/>
      <c r="BH21" s="9"/>
      <c r="BI21" s="9"/>
      <c r="BJ21" s="9"/>
    </row>
    <row r="22" spans="1:62" s="13" customFormat="1" ht="17">
      <c r="A22" s="95"/>
      <c r="B22" s="204"/>
      <c r="C22" s="100" t="s">
        <v>245</v>
      </c>
      <c r="D22" s="177">
        <v>112560</v>
      </c>
      <c r="E22" s="181" t="s">
        <v>169</v>
      </c>
      <c r="F22" s="123">
        <f>SUM(I22+M22+Q22+U22+Y22+AC22+AG22+AK22+AO22+AS22+AW22)</f>
        <v>678.29411764705878</v>
      </c>
      <c r="G22" s="178">
        <v>2000</v>
      </c>
      <c r="H22" s="122">
        <f>SUM(2014-G22)</f>
        <v>14</v>
      </c>
      <c r="I22" s="163">
        <v>678.29411764705878</v>
      </c>
      <c r="J22" s="171">
        <v>1</v>
      </c>
      <c r="K22" s="171"/>
      <c r="L22" s="171"/>
      <c r="M22" s="166">
        <f>SUM(K22*10+L22)/J22*10</f>
        <v>0</v>
      </c>
      <c r="N22" s="171">
        <v>1</v>
      </c>
      <c r="O22" s="171"/>
      <c r="P22" s="171"/>
      <c r="Q22" s="166">
        <f>SUM(O22*10+P22)/N22*10</f>
        <v>0</v>
      </c>
      <c r="R22" s="171">
        <v>1</v>
      </c>
      <c r="S22" s="171"/>
      <c r="T22" s="171"/>
      <c r="U22" s="84">
        <f>SUM(S22*10+T22)/R22*10</f>
        <v>0</v>
      </c>
      <c r="V22" s="171">
        <v>1</v>
      </c>
      <c r="W22" s="171"/>
      <c r="X22" s="171"/>
      <c r="Y22" s="84">
        <f>SUM(W22*10+X22)/V22*10</f>
        <v>0</v>
      </c>
      <c r="Z22" s="171">
        <v>1</v>
      </c>
      <c r="AA22" s="171"/>
      <c r="AB22" s="171"/>
      <c r="AC22" s="88">
        <f>SUM(AA22*10+AB22)/Z22*10</f>
        <v>0</v>
      </c>
      <c r="AD22" s="171">
        <v>1</v>
      </c>
      <c r="AE22" s="171"/>
      <c r="AF22" s="171"/>
      <c r="AG22" s="88">
        <f>SUM(AE22*10+AF22)/AD22*10</f>
        <v>0</v>
      </c>
      <c r="AH22" s="171">
        <v>1</v>
      </c>
      <c r="AI22" s="171"/>
      <c r="AJ22" s="171"/>
      <c r="AK22" s="173">
        <f>SUM(AI22*10+AJ22)/AH22*10</f>
        <v>0</v>
      </c>
      <c r="AL22" s="171">
        <v>1</v>
      </c>
      <c r="AM22" s="171"/>
      <c r="AN22" s="171"/>
      <c r="AO22" s="84">
        <f>SUM(AM22*10+AN22)/AL22*10</f>
        <v>0</v>
      </c>
      <c r="AP22" s="171">
        <v>1</v>
      </c>
      <c r="AQ22" s="171"/>
      <c r="AR22" s="171"/>
      <c r="AS22" s="84">
        <f>SUM(AQ22*10+AR22)/AP22*10</f>
        <v>0</v>
      </c>
      <c r="AT22" s="171">
        <v>1</v>
      </c>
      <c r="AU22" s="171"/>
      <c r="AV22" s="171"/>
      <c r="AW22" s="84">
        <f>SUM(AU22*10+AV22)/AT22*10</f>
        <v>0</v>
      </c>
      <c r="AX22" s="50" t="str">
        <f>IF(F22&lt;250,0,IF(F22&lt;500,250,IF(F22&lt;750,"500",IF(F22&lt;1000,750,IF(F22&lt;1500,1000,IF(F22&lt;2000,1500,IF(F22&lt;2500,2000,IF(F22&lt;3000,2500,3000))))))))</f>
        <v>500</v>
      </c>
      <c r="AY22" s="111">
        <v>500</v>
      </c>
      <c r="AZ22" s="143">
        <f>AX22-AY22</f>
        <v>0</v>
      </c>
      <c r="BA22" s="65" t="str">
        <f>IF(AZ22=0,"geen actie",CONCATENATE("diploma uitschrijven: ",AX22," punten"))</f>
        <v>geen actie</v>
      </c>
      <c r="BB22" s="9"/>
      <c r="BC22" s="9"/>
      <c r="BD22" s="9"/>
      <c r="BE22" s="9"/>
      <c r="BF22" s="9"/>
      <c r="BG22" s="9"/>
      <c r="BH22" s="9"/>
      <c r="BI22" s="9"/>
      <c r="BJ22" s="9"/>
    </row>
    <row r="23" spans="1:62" s="13" customFormat="1" ht="17">
      <c r="A23" s="95" t="s">
        <v>534</v>
      </c>
      <c r="B23" s="204"/>
      <c r="C23" s="186" t="s">
        <v>751</v>
      </c>
      <c r="D23" s="63"/>
      <c r="E23" s="142" t="s">
        <v>516</v>
      </c>
      <c r="F23" s="106">
        <f>SUM(I23+M23+Q23+U23+Y23+AC23+AG23+AK23+AO23+AS23+AW23)</f>
        <v>541.11111111111109</v>
      </c>
      <c r="G23" s="44">
        <v>2003</v>
      </c>
      <c r="H23" s="50">
        <f>SUM(2014-G23)</f>
        <v>11</v>
      </c>
      <c r="I23" s="32">
        <v>541.11111111111109</v>
      </c>
      <c r="J23" s="171">
        <v>1</v>
      </c>
      <c r="K23" s="6"/>
      <c r="L23" s="6"/>
      <c r="M23" s="166">
        <f>SUM(K23*10+L23)/J23*10</f>
        <v>0</v>
      </c>
      <c r="N23" s="171">
        <v>1</v>
      </c>
      <c r="O23" s="6"/>
      <c r="P23" s="6"/>
      <c r="Q23" s="166">
        <f>SUM(O23*10+P23)/N23*10</f>
        <v>0</v>
      </c>
      <c r="R23" s="171">
        <v>1</v>
      </c>
      <c r="S23" s="6"/>
      <c r="T23" s="6"/>
      <c r="U23" s="84">
        <f>SUM(S23*10+T23)/R23*10</f>
        <v>0</v>
      </c>
      <c r="V23" s="171">
        <v>1</v>
      </c>
      <c r="W23" s="6"/>
      <c r="X23" s="6"/>
      <c r="Y23" s="84">
        <f>SUM(W23*10+X23)/V23*10</f>
        <v>0</v>
      </c>
      <c r="Z23" s="171">
        <v>1</v>
      </c>
      <c r="AA23" s="6"/>
      <c r="AB23" s="6"/>
      <c r="AC23" s="88">
        <f>SUM(AA23*10+AB23)/Z23*10</f>
        <v>0</v>
      </c>
      <c r="AD23" s="171">
        <v>1</v>
      </c>
      <c r="AE23" s="6"/>
      <c r="AF23" s="6"/>
      <c r="AG23" s="88">
        <f>SUM(AE23*10+AF23)/AD23*10</f>
        <v>0</v>
      </c>
      <c r="AH23" s="171">
        <v>1</v>
      </c>
      <c r="AI23" s="6"/>
      <c r="AJ23" s="6"/>
      <c r="AK23" s="173">
        <f>SUM(AI23*10+AJ23)/AH23*10</f>
        <v>0</v>
      </c>
      <c r="AL23" s="171">
        <v>1</v>
      </c>
      <c r="AM23" s="6"/>
      <c r="AN23" s="6"/>
      <c r="AO23" s="84">
        <f>SUM(AM23*10+AN23)/AL23*10</f>
        <v>0</v>
      </c>
      <c r="AP23" s="171">
        <v>1</v>
      </c>
      <c r="AQ23" s="6"/>
      <c r="AR23" s="6"/>
      <c r="AS23" s="84">
        <f>SUM(AQ23*10+AR23)/AP23*10</f>
        <v>0</v>
      </c>
      <c r="AT23" s="171">
        <v>1</v>
      </c>
      <c r="AU23" s="6"/>
      <c r="AV23" s="6"/>
      <c r="AW23" s="84">
        <f>SUM(AU23*10+AV23)/AT23*10</f>
        <v>0</v>
      </c>
      <c r="AX23" s="50" t="str">
        <f>IF(F23&lt;250,0,IF(F23&lt;500,250,IF(F23&lt;750,"500",IF(F23&lt;1000,750,IF(F23&lt;1500,1000,IF(F23&lt;2000,1500,IF(F23&lt;2500,2000,IF(F23&lt;3000,2500,3000))))))))</f>
        <v>500</v>
      </c>
      <c r="AY23" s="111">
        <v>500</v>
      </c>
      <c r="AZ23" s="30">
        <f>AX23-AY23</f>
        <v>0</v>
      </c>
      <c r="BA23" s="65" t="str">
        <f>IF(AZ23=0,"geen actie",CONCATENATE("diploma uitschrijven: ",AX23," punten"))</f>
        <v>geen actie</v>
      </c>
      <c r="BB23"/>
      <c r="BC23" s="175"/>
      <c r="BD23" s="175"/>
      <c r="BE23" s="175"/>
      <c r="BF23" s="175"/>
      <c r="BG23" s="9"/>
      <c r="BH23" s="9"/>
      <c r="BI23" s="9"/>
      <c r="BJ23" s="9"/>
    </row>
    <row r="24" spans="1:62" s="13" customFormat="1" ht="17">
      <c r="A24" s="95" t="s">
        <v>534</v>
      </c>
      <c r="B24" s="204"/>
      <c r="C24" s="100" t="s">
        <v>395</v>
      </c>
      <c r="D24" s="20"/>
      <c r="E24" s="97"/>
      <c r="F24" s="123">
        <f>SUM(I24+M24+Q24+U24+Y24+AC24+AG24+AK24+AO24+AS24+AW24)</f>
        <v>71.333333333333343</v>
      </c>
      <c r="G24" s="16">
        <v>2000</v>
      </c>
      <c r="H24" s="122">
        <f>SUM(2014-G24)</f>
        <v>14</v>
      </c>
      <c r="I24" s="32">
        <v>71.333333333333343</v>
      </c>
      <c r="J24" s="171">
        <v>1</v>
      </c>
      <c r="K24" s="6"/>
      <c r="L24" s="6"/>
      <c r="M24" s="166">
        <f>SUM(K24*10+L24)/J24*10</f>
        <v>0</v>
      </c>
      <c r="N24" s="171">
        <v>1</v>
      </c>
      <c r="O24" s="6"/>
      <c r="P24" s="6"/>
      <c r="Q24" s="166">
        <f>SUM(O24*10+P24)/N24*10</f>
        <v>0</v>
      </c>
      <c r="R24" s="171">
        <v>1</v>
      </c>
      <c r="S24" s="6"/>
      <c r="T24" s="6"/>
      <c r="U24" s="84">
        <f>SUM(S24*10+T24)/R24*10</f>
        <v>0</v>
      </c>
      <c r="V24" s="171">
        <v>1</v>
      </c>
      <c r="W24" s="6"/>
      <c r="X24" s="6"/>
      <c r="Y24" s="84">
        <f>SUM(W24*10+X24)/V24*10</f>
        <v>0</v>
      </c>
      <c r="Z24" s="171">
        <v>1</v>
      </c>
      <c r="AA24" s="6"/>
      <c r="AB24" s="6"/>
      <c r="AC24" s="88">
        <f>SUM(AA24*10+AB24)/Z24*10</f>
        <v>0</v>
      </c>
      <c r="AD24" s="171">
        <v>1</v>
      </c>
      <c r="AE24" s="6"/>
      <c r="AF24" s="6"/>
      <c r="AG24" s="88">
        <f>SUM(AE24*10+AF24)/AD24*10</f>
        <v>0</v>
      </c>
      <c r="AH24" s="171">
        <v>1</v>
      </c>
      <c r="AI24" s="6"/>
      <c r="AJ24" s="6"/>
      <c r="AK24" s="173">
        <f>SUM(AI24*10+AJ24)/AH24*10</f>
        <v>0</v>
      </c>
      <c r="AL24" s="171">
        <v>1</v>
      </c>
      <c r="AM24" s="6"/>
      <c r="AN24" s="6"/>
      <c r="AO24" s="166">
        <f>SUM(AM24*10+AN24)/AL24*10</f>
        <v>0</v>
      </c>
      <c r="AP24" s="171">
        <v>1</v>
      </c>
      <c r="AQ24" s="6"/>
      <c r="AR24" s="6"/>
      <c r="AS24" s="166"/>
      <c r="AT24" s="171">
        <v>1</v>
      </c>
      <c r="AU24" s="6"/>
      <c r="AV24" s="6"/>
      <c r="AW24" s="166">
        <f>SUM(AU24*10+AV24)/AT24*10</f>
        <v>0</v>
      </c>
      <c r="AX24" s="50">
        <f>IF(F24&lt;250,0,IF(F24&lt;500,250,IF(F24&lt;750,"500",IF(F24&lt;1000,750,IF(F24&lt;1500,1000,IF(F24&lt;2000,1500,IF(F24&lt;2500,2000,IF(F24&lt;3000,2500,3000))))))))</f>
        <v>0</v>
      </c>
      <c r="AY24" s="111">
        <v>0</v>
      </c>
      <c r="AZ24" s="143">
        <f>AX24-AY24</f>
        <v>0</v>
      </c>
      <c r="BA24" s="65" t="str">
        <f>IF(AZ24=0,"geen actie",CONCATENATE("diploma uitschrijven: ",AX24," punten"))</f>
        <v>geen actie</v>
      </c>
      <c r="BB24" s="9"/>
      <c r="BC24" s="9"/>
      <c r="BD24" s="9"/>
      <c r="BE24" s="9"/>
      <c r="BF24" s="9"/>
      <c r="BG24" s="9"/>
      <c r="BH24" s="9"/>
      <c r="BI24" s="9"/>
      <c r="BJ24" s="9"/>
    </row>
    <row r="25" spans="1:62" s="13" customFormat="1" ht="17">
      <c r="A25" s="95"/>
      <c r="B25" s="204"/>
      <c r="C25" s="100" t="s">
        <v>130</v>
      </c>
      <c r="D25" s="20" t="s">
        <v>131</v>
      </c>
      <c r="E25" s="97" t="s">
        <v>327</v>
      </c>
      <c r="F25" s="123">
        <f>SUM(I25+M25+Q25+U25+Y25+AC25+AG25+AK25+AO25+AS25+AW25)</f>
        <v>181.8080808080808</v>
      </c>
      <c r="G25" s="16">
        <v>2001</v>
      </c>
      <c r="H25" s="122">
        <f>SUM(2014-G25)</f>
        <v>13</v>
      </c>
      <c r="I25" s="32">
        <v>181.8080808080808</v>
      </c>
      <c r="J25" s="171">
        <v>1</v>
      </c>
      <c r="K25" s="6"/>
      <c r="L25" s="6"/>
      <c r="M25" s="166">
        <f>SUM(K25*10+L25)/J25*10</f>
        <v>0</v>
      </c>
      <c r="N25" s="171">
        <v>1</v>
      </c>
      <c r="O25" s="6"/>
      <c r="P25" s="6"/>
      <c r="Q25" s="166">
        <f>SUM(O25*10+P25)/N25*10</f>
        <v>0</v>
      </c>
      <c r="R25" s="171">
        <v>1</v>
      </c>
      <c r="S25" s="6"/>
      <c r="T25" s="6"/>
      <c r="U25" s="84">
        <f>SUM(S25*10+T25)/R25*10</f>
        <v>0</v>
      </c>
      <c r="V25" s="171">
        <v>1</v>
      </c>
      <c r="W25" s="6"/>
      <c r="X25" s="6"/>
      <c r="Y25" s="84">
        <f>SUM(W25*10+X25)/V25*10</f>
        <v>0</v>
      </c>
      <c r="Z25" s="171">
        <v>1</v>
      </c>
      <c r="AA25" s="6"/>
      <c r="AB25" s="6"/>
      <c r="AC25" s="88">
        <f>SUM(AA25*10+AB25)/Z25*10</f>
        <v>0</v>
      </c>
      <c r="AD25" s="171">
        <v>1</v>
      </c>
      <c r="AE25" s="6"/>
      <c r="AF25" s="6"/>
      <c r="AG25" s="88">
        <f>SUM(AE25*10+AF25)/AD25*10</f>
        <v>0</v>
      </c>
      <c r="AH25" s="171">
        <v>1</v>
      </c>
      <c r="AI25" s="6"/>
      <c r="AJ25" s="6"/>
      <c r="AK25" s="173">
        <f>SUM(AI25*10+AJ25)/AH25*10</f>
        <v>0</v>
      </c>
      <c r="AL25" s="171">
        <v>1</v>
      </c>
      <c r="AM25" s="6"/>
      <c r="AN25" s="6"/>
      <c r="AO25" s="166">
        <f>SUM(AM25*10+AN25)/AL25*10</f>
        <v>0</v>
      </c>
      <c r="AP25" s="171">
        <v>1</v>
      </c>
      <c r="AQ25" s="6"/>
      <c r="AR25" s="6"/>
      <c r="AS25" s="84">
        <f>SUM(AQ25*10+AR25)/AP25*10</f>
        <v>0</v>
      </c>
      <c r="AT25" s="171">
        <v>1</v>
      </c>
      <c r="AU25" s="6"/>
      <c r="AV25" s="6"/>
      <c r="AW25" s="84">
        <f>SUM(AU25*10+AV25)/AT25*10</f>
        <v>0</v>
      </c>
      <c r="AX25" s="50">
        <f>IF(F25&lt;250,0,IF(F25&lt;500,250,IF(F25&lt;750,"500",IF(F25&lt;1000,750,IF(F25&lt;1500,1000,IF(F25&lt;2000,1500,IF(F25&lt;2500,2000,IF(F25&lt;3000,2500,3000))))))))</f>
        <v>0</v>
      </c>
      <c r="AY25" s="111">
        <v>0</v>
      </c>
      <c r="AZ25" s="143">
        <f>AX25-AY25</f>
        <v>0</v>
      </c>
      <c r="BA25" s="65" t="str">
        <f>IF(AZ25=0,"geen actie",CONCATENATE("diploma uitschrijven: ",AX25," punten"))</f>
        <v>geen actie</v>
      </c>
      <c r="BB25" s="9"/>
      <c r="BC25" s="9"/>
      <c r="BD25" s="9"/>
      <c r="BE25" s="9"/>
      <c r="BF25" s="9"/>
      <c r="BG25" s="9"/>
      <c r="BH25" s="9"/>
      <c r="BI25" s="9"/>
      <c r="BJ25" s="9"/>
    </row>
    <row r="26" spans="1:62" s="13" customFormat="1" ht="17">
      <c r="A26" s="95" t="s">
        <v>534</v>
      </c>
      <c r="B26" s="216">
        <v>1</v>
      </c>
      <c r="C26" s="100" t="s">
        <v>684</v>
      </c>
      <c r="D26" s="308" t="s">
        <v>141</v>
      </c>
      <c r="E26" s="97" t="s">
        <v>477</v>
      </c>
      <c r="F26" s="123">
        <f>SUM(I26+M26+Q26+U26+Y26+AC26+AG26+AK26+AO26+AS26+AW26)</f>
        <v>946.69047619047626</v>
      </c>
      <c r="G26" s="16">
        <v>2000</v>
      </c>
      <c r="H26" s="122">
        <f>SUM(2014-G26)</f>
        <v>14</v>
      </c>
      <c r="I26" s="32">
        <v>739.19047619047626</v>
      </c>
      <c r="J26" s="171">
        <v>10</v>
      </c>
      <c r="K26" s="6">
        <v>7</v>
      </c>
      <c r="L26" s="6">
        <v>45</v>
      </c>
      <c r="M26" s="166">
        <f>SUM(K26*10+L26)/J26*10</f>
        <v>115</v>
      </c>
      <c r="N26" s="171">
        <v>12</v>
      </c>
      <c r="O26" s="6">
        <v>7</v>
      </c>
      <c r="P26" s="6">
        <v>41</v>
      </c>
      <c r="Q26" s="166">
        <f>SUM(O26*10+P26)/N26*10</f>
        <v>92.5</v>
      </c>
      <c r="R26" s="171">
        <v>1</v>
      </c>
      <c r="S26" s="6"/>
      <c r="T26" s="6"/>
      <c r="U26" s="84">
        <f>SUM(S26*10+T26)/R26*10</f>
        <v>0</v>
      </c>
      <c r="V26" s="171">
        <v>1</v>
      </c>
      <c r="W26" s="6"/>
      <c r="X26" s="6"/>
      <c r="Y26" s="84">
        <f>SUM(W26*10+X26)/V26*10</f>
        <v>0</v>
      </c>
      <c r="Z26" s="171">
        <v>1</v>
      </c>
      <c r="AA26" s="6"/>
      <c r="AB26" s="6"/>
      <c r="AC26" s="88">
        <f>SUM(AA26*10+AB26)/Z26*10</f>
        <v>0</v>
      </c>
      <c r="AD26" s="171">
        <v>1</v>
      </c>
      <c r="AE26" s="6"/>
      <c r="AF26" s="6"/>
      <c r="AG26" s="88">
        <f>SUM(AE26*10+AF26)/AD26*10</f>
        <v>0</v>
      </c>
      <c r="AH26" s="171">
        <v>1</v>
      </c>
      <c r="AI26" s="6"/>
      <c r="AJ26" s="6"/>
      <c r="AK26" s="173">
        <f>SUM(AI26*10+AJ26)/AH26*10</f>
        <v>0</v>
      </c>
      <c r="AL26" s="171">
        <v>1</v>
      </c>
      <c r="AM26" s="6"/>
      <c r="AN26" s="6"/>
      <c r="AO26" s="166">
        <f>SUM(AM26*10+AN26)/AL26*10</f>
        <v>0</v>
      </c>
      <c r="AP26" s="171">
        <v>1</v>
      </c>
      <c r="AQ26" s="6"/>
      <c r="AR26" s="6"/>
      <c r="AS26" s="166">
        <f>SUM(AQ26*10+AR26)/AP26*10</f>
        <v>0</v>
      </c>
      <c r="AT26" s="171">
        <v>1</v>
      </c>
      <c r="AU26" s="6"/>
      <c r="AV26" s="6"/>
      <c r="AW26" s="166">
        <f>SUM(AU26*10+AV26)/AT26*10</f>
        <v>0</v>
      </c>
      <c r="AX26" s="50">
        <f>IF(F26&lt;250,0,IF(F26&lt;500,250,IF(F26&lt;750,"500",IF(F26&lt;1000,750,IF(F26&lt;1500,1000,IF(F26&lt;2000,1500,IF(F26&lt;2500,2000,IF(F26&lt;3000,2500,3000))))))))</f>
        <v>750</v>
      </c>
      <c r="AY26" s="111">
        <v>750</v>
      </c>
      <c r="AZ26" s="143">
        <f>AX26-AY26</f>
        <v>0</v>
      </c>
      <c r="BA26" s="65" t="str">
        <f>IF(AZ26=0,"geen actie",CONCATENATE("diploma uitschrijven: ",AX26," punten"))</f>
        <v>geen actie</v>
      </c>
      <c r="BB26" s="9"/>
      <c r="BC26" s="9"/>
      <c r="BD26" s="9"/>
      <c r="BE26" s="9"/>
      <c r="BF26" s="9"/>
      <c r="BG26" s="9"/>
      <c r="BH26" s="9"/>
      <c r="BI26" s="9"/>
      <c r="BJ26" s="9"/>
    </row>
    <row r="27" spans="1:62" s="13" customFormat="1" ht="18" customHeight="1">
      <c r="A27" s="95"/>
      <c r="B27" s="204"/>
      <c r="C27" s="100" t="s">
        <v>394</v>
      </c>
      <c r="D27" s="20"/>
      <c r="E27" s="97"/>
      <c r="F27" s="123">
        <f>SUM(I27+M27+Q27+U27+Y27+AC27+AG27+AK27+AO27+AS27+AW27)</f>
        <v>18.571428571428573</v>
      </c>
      <c r="G27" s="16">
        <v>2002</v>
      </c>
      <c r="H27" s="122">
        <f>SUM(2014-G27)</f>
        <v>12</v>
      </c>
      <c r="I27" s="32">
        <v>18.571428571428573</v>
      </c>
      <c r="J27" s="171">
        <v>1</v>
      </c>
      <c r="K27" s="6"/>
      <c r="L27" s="6"/>
      <c r="M27" s="166">
        <f>SUM(K27*10+L27)/J27*10</f>
        <v>0</v>
      </c>
      <c r="N27" s="171">
        <v>1</v>
      </c>
      <c r="O27" s="6"/>
      <c r="P27" s="6"/>
      <c r="Q27" s="166">
        <f>SUM(O27*10+P27)/N27*10</f>
        <v>0</v>
      </c>
      <c r="R27" s="171">
        <v>1</v>
      </c>
      <c r="S27" s="6"/>
      <c r="T27" s="6"/>
      <c r="U27" s="84">
        <f>SUM(S27*10+T27)/R27*10</f>
        <v>0</v>
      </c>
      <c r="V27" s="171">
        <v>1</v>
      </c>
      <c r="W27" s="6"/>
      <c r="X27" s="6"/>
      <c r="Y27" s="84">
        <f>SUM(W27*10+X27)/V27*10</f>
        <v>0</v>
      </c>
      <c r="Z27" s="171">
        <v>1</v>
      </c>
      <c r="AA27" s="6"/>
      <c r="AB27" s="6"/>
      <c r="AC27" s="88">
        <f>SUM(AA27*10+AB27)/Z27*10</f>
        <v>0</v>
      </c>
      <c r="AD27" s="171">
        <v>1</v>
      </c>
      <c r="AE27" s="6"/>
      <c r="AF27" s="6"/>
      <c r="AG27" s="88">
        <f>SUM(AE27*10+AF27)/AD27*10</f>
        <v>0</v>
      </c>
      <c r="AH27" s="171">
        <v>1</v>
      </c>
      <c r="AI27" s="6"/>
      <c r="AJ27" s="6"/>
      <c r="AK27" s="173">
        <f>SUM(AI27*10+AJ27)/AH27*10</f>
        <v>0</v>
      </c>
      <c r="AL27" s="171">
        <v>1</v>
      </c>
      <c r="AM27" s="6"/>
      <c r="AN27" s="6"/>
      <c r="AO27" s="166">
        <f>SUM(AM27*10+AN27)/AL27*10</f>
        <v>0</v>
      </c>
      <c r="AP27" s="171">
        <v>1</v>
      </c>
      <c r="AQ27" s="6"/>
      <c r="AR27" s="6"/>
      <c r="AS27" s="84">
        <f>SUM(AQ27*10+AR27)/AP27*10</f>
        <v>0</v>
      </c>
      <c r="AT27" s="171">
        <v>1</v>
      </c>
      <c r="AU27" s="6"/>
      <c r="AV27" s="6"/>
      <c r="AW27" s="166">
        <f>SUM(AU27*10+AV27)/AT27*10</f>
        <v>0</v>
      </c>
      <c r="AX27" s="50">
        <f>IF(F27&lt;250,0,IF(F27&lt;500,250,IF(F27&lt;750,"500",IF(F27&lt;1000,750,IF(F27&lt;1500,1000,IF(F27&lt;2000,1500,IF(F27&lt;2500,2000,IF(F27&lt;3000,2500,3000))))))))</f>
        <v>0</v>
      </c>
      <c r="AY27" s="111">
        <v>0</v>
      </c>
      <c r="AZ27" s="143">
        <f>AX27-AY27</f>
        <v>0</v>
      </c>
      <c r="BA27" s="65" t="str">
        <f>IF(AZ27=0,"geen actie",CONCATENATE("diploma uitschrijven: ",AX27," punten"))</f>
        <v>geen actie</v>
      </c>
      <c r="BB27" s="9"/>
      <c r="BF27" s="24"/>
      <c r="BG27" s="9"/>
      <c r="BH27" s="9"/>
      <c r="BI27" s="9"/>
      <c r="BJ27" s="9"/>
    </row>
    <row r="28" spans="1:62" s="13" customFormat="1" ht="18" customHeight="1">
      <c r="A28" s="133" t="s">
        <v>534</v>
      </c>
      <c r="B28" s="204"/>
      <c r="C28" s="135" t="s">
        <v>303</v>
      </c>
      <c r="D28" s="177"/>
      <c r="E28" s="181" t="s">
        <v>273</v>
      </c>
      <c r="F28" s="123">
        <f>SUM(I28+M28+Q28+U28+Y28+AC28+AG28+AK28+AO28+AS28+AW28)</f>
        <v>2006.1563852813854</v>
      </c>
      <c r="G28" s="178">
        <v>1998</v>
      </c>
      <c r="H28" s="122">
        <f>SUM(2014-G28)</f>
        <v>16</v>
      </c>
      <c r="I28" s="163">
        <v>2006.1563852813854</v>
      </c>
      <c r="J28" s="171">
        <v>1</v>
      </c>
      <c r="K28" s="171"/>
      <c r="L28" s="171"/>
      <c r="M28" s="166">
        <f>SUM(K28*10+L28)/J28*10</f>
        <v>0</v>
      </c>
      <c r="N28" s="171">
        <v>1</v>
      </c>
      <c r="O28" s="171"/>
      <c r="P28" s="171"/>
      <c r="Q28" s="166">
        <f>SUM(O28*10+P28)/N28*10</f>
        <v>0</v>
      </c>
      <c r="R28" s="171">
        <v>1</v>
      </c>
      <c r="S28" s="171"/>
      <c r="T28" s="171"/>
      <c r="U28" s="84">
        <f>SUM(S28*10+T28)/R28*10</f>
        <v>0</v>
      </c>
      <c r="V28" s="171">
        <v>1</v>
      </c>
      <c r="W28" s="171"/>
      <c r="X28" s="171"/>
      <c r="Y28" s="84">
        <f>SUM(W28*10+X28)/V28*10</f>
        <v>0</v>
      </c>
      <c r="Z28" s="171">
        <v>1</v>
      </c>
      <c r="AA28" s="171"/>
      <c r="AB28" s="171"/>
      <c r="AC28" s="88">
        <f>SUM(AA28*10+AB28)/Z28*10</f>
        <v>0</v>
      </c>
      <c r="AD28" s="171">
        <v>1</v>
      </c>
      <c r="AE28" s="171"/>
      <c r="AF28" s="171"/>
      <c r="AG28" s="88">
        <f>SUM(AE28*10+AF28)/AD28*10</f>
        <v>0</v>
      </c>
      <c r="AH28" s="171">
        <v>1</v>
      </c>
      <c r="AI28" s="171"/>
      <c r="AJ28" s="171"/>
      <c r="AK28" s="173">
        <f>SUM(AI28*10+AJ28)/AH28*10</f>
        <v>0</v>
      </c>
      <c r="AL28" s="171">
        <v>1</v>
      </c>
      <c r="AM28" s="171"/>
      <c r="AN28" s="171"/>
      <c r="AO28" s="166">
        <f>SUM(AM28*10+AN28)/AL28*10</f>
        <v>0</v>
      </c>
      <c r="AP28" s="171">
        <v>1</v>
      </c>
      <c r="AQ28" s="171"/>
      <c r="AR28" s="171"/>
      <c r="AS28" s="84">
        <f>SUM(AQ28*10+AR28)/AP28*10</f>
        <v>0</v>
      </c>
      <c r="AT28" s="171">
        <v>1</v>
      </c>
      <c r="AU28" s="171"/>
      <c r="AV28" s="171"/>
      <c r="AW28" s="166">
        <f>SUM(AU28*10+AV28)/AT28*10</f>
        <v>0</v>
      </c>
      <c r="AX28" s="50">
        <f>IF(F28&lt;250,0,IF(F28&lt;500,250,IF(F28&lt;750,"500",IF(F28&lt;1000,750,IF(F28&lt;1500,1000,IF(F28&lt;2000,1500,IF(F28&lt;2500,2000,IF(F28&lt;3000,2500,3000))))))))</f>
        <v>2000</v>
      </c>
      <c r="AY28" s="111">
        <v>2000</v>
      </c>
      <c r="AZ28" s="143">
        <f>AX28-AY28</f>
        <v>0</v>
      </c>
      <c r="BA28" s="65" t="str">
        <f>IF(AZ28=0,"geen actie",CONCATENATE("diploma uitschrijven: ",AX28," punten"))</f>
        <v>geen actie</v>
      </c>
      <c r="BB28" s="176"/>
      <c r="BC28"/>
      <c r="BD28"/>
      <c r="BE28"/>
      <c r="BF28"/>
      <c r="BG28" s="9"/>
      <c r="BH28" s="9"/>
      <c r="BI28" s="9"/>
      <c r="BJ28" s="9"/>
    </row>
    <row r="29" spans="1:62" customFormat="1" ht="17.25" customHeight="1">
      <c r="A29" s="134" t="s">
        <v>534</v>
      </c>
      <c r="B29" s="216"/>
      <c r="C29" s="189" t="s">
        <v>82</v>
      </c>
      <c r="D29" s="64">
        <v>113078</v>
      </c>
      <c r="E29" s="33" t="s">
        <v>124</v>
      </c>
      <c r="F29" s="123">
        <f>SUM(I29+M29+Q29+U29+Y29+AC29+AG29+AK29+AO29+AS29+AW29)</f>
        <v>1184.9482323232323</v>
      </c>
      <c r="G29" s="61">
        <v>1999</v>
      </c>
      <c r="H29" s="122">
        <f>SUM(2014-G29)</f>
        <v>15</v>
      </c>
      <c r="I29" s="310">
        <v>1080.4027777777778</v>
      </c>
      <c r="J29" s="171">
        <v>11</v>
      </c>
      <c r="K29" s="6">
        <v>7</v>
      </c>
      <c r="L29" s="6">
        <v>45</v>
      </c>
      <c r="M29" s="166">
        <f>SUM(K29*10+L29)/J29*10</f>
        <v>104.54545454545455</v>
      </c>
      <c r="N29" s="171">
        <v>1</v>
      </c>
      <c r="O29" s="6"/>
      <c r="P29" s="6"/>
      <c r="Q29" s="166">
        <f>SUM(O29*10+P29)/N29*10</f>
        <v>0</v>
      </c>
      <c r="R29" s="171">
        <v>1</v>
      </c>
      <c r="S29" s="6"/>
      <c r="T29" s="6"/>
      <c r="U29" s="84">
        <f>SUM(S29*10+T29)/R29*10</f>
        <v>0</v>
      </c>
      <c r="V29" s="171">
        <v>1</v>
      </c>
      <c r="W29" s="6"/>
      <c r="X29" s="6"/>
      <c r="Y29" s="84">
        <f>SUM(W29*10+X29)/V29*10</f>
        <v>0</v>
      </c>
      <c r="Z29" s="171">
        <v>1</v>
      </c>
      <c r="AA29" s="6"/>
      <c r="AB29" s="6"/>
      <c r="AC29" s="88">
        <f>SUM(AA29*10+AB29)/Z29*10</f>
        <v>0</v>
      </c>
      <c r="AD29" s="171">
        <v>1</v>
      </c>
      <c r="AE29" s="6"/>
      <c r="AF29" s="6"/>
      <c r="AG29" s="88">
        <f>SUM(AE29*10+AF29)/AD29*10</f>
        <v>0</v>
      </c>
      <c r="AH29" s="171">
        <v>1</v>
      </c>
      <c r="AI29" s="6"/>
      <c r="AJ29" s="6"/>
      <c r="AK29" s="173">
        <f>SUM(AI29*10+AJ29)/AH29*10</f>
        <v>0</v>
      </c>
      <c r="AL29" s="171">
        <v>1</v>
      </c>
      <c r="AM29" s="6"/>
      <c r="AN29" s="6"/>
      <c r="AO29" s="89">
        <f>SUM(AM29*10+AN29)/AL29*10</f>
        <v>0</v>
      </c>
      <c r="AP29" s="171">
        <v>1</v>
      </c>
      <c r="AQ29" s="6"/>
      <c r="AR29" s="6"/>
      <c r="AS29" s="84">
        <f>SUM(AQ29*10+AR29)/AP29*10</f>
        <v>0</v>
      </c>
      <c r="AT29" s="171">
        <v>1</v>
      </c>
      <c r="AU29" s="6"/>
      <c r="AV29" s="6"/>
      <c r="AW29" s="84">
        <f>SUM(AU29*10+AV29)/AT29*10</f>
        <v>0</v>
      </c>
      <c r="AX29" s="50">
        <f>IF(F29&lt;250,0,IF(F29&lt;500,250,IF(F29&lt;750,"500",IF(F29&lt;1000,750,IF(F29&lt;1500,1000,IF(F29&lt;2000,1500,IF(F29&lt;2500,2000,IF(F29&lt;3000,2500,3000))))))))</f>
        <v>1000</v>
      </c>
      <c r="AY29" s="111">
        <v>1000</v>
      </c>
      <c r="AZ29" s="143">
        <f>AX29-AY29</f>
        <v>0</v>
      </c>
      <c r="BA29" s="65" t="str">
        <f>IF(AZ29=0,"geen actie",CONCATENATE("diploma uitschrijven: ",AX29," punten"))</f>
        <v>geen actie</v>
      </c>
      <c r="BB29" s="176"/>
    </row>
    <row r="30" spans="1:62" customFormat="1" ht="21.75" customHeight="1">
      <c r="A30" s="134"/>
      <c r="B30" s="204"/>
      <c r="C30" s="180" t="s">
        <v>61</v>
      </c>
      <c r="D30" s="168">
        <v>113008</v>
      </c>
      <c r="E30" s="97" t="s">
        <v>171</v>
      </c>
      <c r="F30" s="123">
        <f>SUM(I30+M30+Q30+U30+Y30+AC30+AG30+AK30+AO30+AS30+AW30)</f>
        <v>239.30357142857142</v>
      </c>
      <c r="G30" s="170">
        <v>2000</v>
      </c>
      <c r="H30" s="122">
        <f>SUM(2014-G30)</f>
        <v>14</v>
      </c>
      <c r="I30" s="163">
        <v>239.30357142857142</v>
      </c>
      <c r="J30" s="171">
        <v>1</v>
      </c>
      <c r="K30" s="171"/>
      <c r="L30" s="171"/>
      <c r="M30" s="166">
        <f>SUM(K30*10+L30)/J30*10</f>
        <v>0</v>
      </c>
      <c r="N30" s="171">
        <v>1</v>
      </c>
      <c r="O30" s="171"/>
      <c r="P30" s="171"/>
      <c r="Q30" s="166">
        <f>SUM(O30*10+P30)/N30*10</f>
        <v>0</v>
      </c>
      <c r="R30" s="171">
        <v>1</v>
      </c>
      <c r="S30" s="171"/>
      <c r="T30" s="171"/>
      <c r="U30" s="84">
        <f>SUM(S30*10+T30)/R30*10</f>
        <v>0</v>
      </c>
      <c r="V30" s="171">
        <v>1</v>
      </c>
      <c r="W30" s="171"/>
      <c r="X30" s="171"/>
      <c r="Y30" s="84">
        <f>SUM(W30*10+X30)/V30*10</f>
        <v>0</v>
      </c>
      <c r="Z30" s="171">
        <v>1</v>
      </c>
      <c r="AA30" s="171"/>
      <c r="AB30" s="171"/>
      <c r="AC30" s="88">
        <f>SUM(AA30*10+AB30)/Z30*10</f>
        <v>0</v>
      </c>
      <c r="AD30" s="171">
        <v>1</v>
      </c>
      <c r="AE30" s="171"/>
      <c r="AF30" s="171"/>
      <c r="AG30" s="88">
        <f>SUM(AE30*10+AF30)/AD30*10</f>
        <v>0</v>
      </c>
      <c r="AH30" s="171">
        <v>1</v>
      </c>
      <c r="AI30" s="171"/>
      <c r="AJ30" s="171"/>
      <c r="AK30" s="173">
        <f>SUM(AI30*10+AJ30)/AH30*10</f>
        <v>0</v>
      </c>
      <c r="AL30" s="171">
        <v>1</v>
      </c>
      <c r="AM30" s="171"/>
      <c r="AN30" s="171"/>
      <c r="AO30" s="174">
        <f>SUM(AM30*10+AN30)/AL30*10</f>
        <v>0</v>
      </c>
      <c r="AP30" s="171">
        <v>1</v>
      </c>
      <c r="AQ30" s="171"/>
      <c r="AR30" s="171"/>
      <c r="AS30" s="166">
        <f>SUM(AQ30*10+AR30)/AP30*10</f>
        <v>0</v>
      </c>
      <c r="AT30" s="171">
        <v>1</v>
      </c>
      <c r="AU30" s="171"/>
      <c r="AV30" s="171"/>
      <c r="AW30" s="166">
        <f>SUM(AU30*10+AV30)/AT30*10</f>
        <v>0</v>
      </c>
      <c r="AX30" s="50">
        <f>IF(F30&lt;250,0,IF(F30&lt;500,250,IF(F30&lt;750,"500",IF(F30&lt;1000,750,IF(F30&lt;1500,1000,IF(F30&lt;2000,1500,IF(F30&lt;2500,2000,IF(F30&lt;3000,2500,3000))))))))</f>
        <v>0</v>
      </c>
      <c r="AY30" s="111">
        <v>0</v>
      </c>
      <c r="AZ30" s="143">
        <f>AX30-AY30</f>
        <v>0</v>
      </c>
      <c r="BA30" s="65" t="str">
        <f>IF(AZ30=0,"geen actie",CONCATENATE("diploma uitschrijven: ",AX30," punten"))</f>
        <v>geen actie</v>
      </c>
      <c r="BB30" s="9"/>
      <c r="BC30" s="176"/>
      <c r="BD30" s="176"/>
      <c r="BE30" s="176"/>
      <c r="BF30" s="176"/>
    </row>
    <row r="31" spans="1:62" customFormat="1" ht="21.75" customHeight="1">
      <c r="A31" s="95"/>
      <c r="B31" s="233">
        <v>1</v>
      </c>
      <c r="C31" s="158" t="s">
        <v>128</v>
      </c>
      <c r="D31" s="107"/>
      <c r="E31" s="97" t="s">
        <v>190</v>
      </c>
      <c r="F31" s="123">
        <f>SUM(I31+M31+Q31+U31+Y31+AC31+AG31+AK31+AO31+AS31+AW31)</f>
        <v>589.99567099567093</v>
      </c>
      <c r="G31" s="33">
        <v>2001</v>
      </c>
      <c r="H31" s="122">
        <f>SUM(2014-G31)</f>
        <v>13</v>
      </c>
      <c r="I31" s="32">
        <v>463.99567099567093</v>
      </c>
      <c r="J31" s="171">
        <v>1</v>
      </c>
      <c r="K31" s="6"/>
      <c r="L31" s="6"/>
      <c r="M31" s="166">
        <f>SUM(K31*10+L31)/J31*10</f>
        <v>0</v>
      </c>
      <c r="N31" s="171">
        <v>15</v>
      </c>
      <c r="O31" s="6">
        <v>12</v>
      </c>
      <c r="P31" s="6">
        <v>69</v>
      </c>
      <c r="Q31" s="166">
        <f>SUM(O31*10+P31)/N31*10</f>
        <v>126</v>
      </c>
      <c r="R31" s="171">
        <v>1</v>
      </c>
      <c r="S31" s="6"/>
      <c r="T31" s="6"/>
      <c r="U31" s="84">
        <f>SUM(S31*10+T31)/R31*10</f>
        <v>0</v>
      </c>
      <c r="V31" s="171">
        <v>1</v>
      </c>
      <c r="W31" s="6"/>
      <c r="X31" s="6"/>
      <c r="Y31" s="84">
        <f>SUM(W31*10+X31)/V31*10</f>
        <v>0</v>
      </c>
      <c r="Z31" s="171">
        <v>1</v>
      </c>
      <c r="AA31" s="6"/>
      <c r="AB31" s="6"/>
      <c r="AC31" s="88">
        <f>SUM(AA31*10+AB31)/Z31*10</f>
        <v>0</v>
      </c>
      <c r="AD31" s="171">
        <v>1</v>
      </c>
      <c r="AE31" s="6"/>
      <c r="AF31" s="6"/>
      <c r="AG31" s="88">
        <f>SUM(AE31*10+AF31)/AD31*10</f>
        <v>0</v>
      </c>
      <c r="AH31" s="171">
        <v>1</v>
      </c>
      <c r="AI31" s="6"/>
      <c r="AJ31" s="6"/>
      <c r="AK31" s="173">
        <f>SUM(AI31*10+AJ31)/AH31*10</f>
        <v>0</v>
      </c>
      <c r="AL31" s="171">
        <v>1</v>
      </c>
      <c r="AM31" s="6"/>
      <c r="AN31" s="6"/>
      <c r="AO31" s="174">
        <f>SUM(AM31*10+AN31)/AL31*10</f>
        <v>0</v>
      </c>
      <c r="AP31" s="171">
        <v>1</v>
      </c>
      <c r="AQ31" s="6"/>
      <c r="AR31" s="6"/>
      <c r="AS31" s="84">
        <f>SUM(AQ31*10+AR31)/AP31*10</f>
        <v>0</v>
      </c>
      <c r="AT31" s="171">
        <v>1</v>
      </c>
      <c r="AU31" s="6"/>
      <c r="AV31" s="6"/>
      <c r="AW31" s="84">
        <f>SUM(AU31*10+AV31)/AT31*10</f>
        <v>0</v>
      </c>
      <c r="AX31" s="50" t="str">
        <f>IF(F31&lt;250,0,IF(F31&lt;500,250,IF(F31&lt;750,"500",IF(F31&lt;1000,750,IF(F31&lt;1500,1000,IF(F31&lt;2000,1500,IF(F31&lt;2500,2000,IF(F31&lt;3000,2500,3000))))))))</f>
        <v>500</v>
      </c>
      <c r="AY31" s="111">
        <v>250</v>
      </c>
      <c r="AZ31" s="30">
        <f>AX31-AY31</f>
        <v>250</v>
      </c>
      <c r="BA31" s="65" t="str">
        <f>IF(AZ31=0,"geen actie",CONCATENATE("diploma uitschrijven: ",AX31," punten"))</f>
        <v>diploma uitschrijven: 500 punten</v>
      </c>
      <c r="BB31" s="175"/>
      <c r="BC31" s="9"/>
      <c r="BD31" s="9"/>
      <c r="BE31" s="9"/>
      <c r="BF31" s="9"/>
    </row>
    <row r="32" spans="1:62" customFormat="1" ht="17">
      <c r="A32" s="95" t="s">
        <v>534</v>
      </c>
      <c r="B32" s="204"/>
      <c r="C32" s="103" t="s">
        <v>123</v>
      </c>
      <c r="D32" s="64">
        <v>114400</v>
      </c>
      <c r="E32" s="185" t="s">
        <v>83</v>
      </c>
      <c r="F32" s="106">
        <f>SUM(I32+M32+Q32+U32+Y32+AC32+AG32+AK32+AO32+AS32+AW32)</f>
        <v>644.8901515151515</v>
      </c>
      <c r="G32" s="61">
        <v>2002</v>
      </c>
      <c r="H32" s="50">
        <f>SUM(2014-G32)</f>
        <v>12</v>
      </c>
      <c r="I32" s="32">
        <v>644.8901515151515</v>
      </c>
      <c r="J32" s="171">
        <v>1</v>
      </c>
      <c r="K32" s="6"/>
      <c r="L32" s="6"/>
      <c r="M32" s="166">
        <f>SUM(K32*10+L32)/J32*10</f>
        <v>0</v>
      </c>
      <c r="N32" s="171">
        <v>1</v>
      </c>
      <c r="O32" s="6"/>
      <c r="P32" s="6"/>
      <c r="Q32" s="166">
        <f>SUM(O32*10+P32)/N32*10</f>
        <v>0</v>
      </c>
      <c r="R32" s="171">
        <v>1</v>
      </c>
      <c r="S32" s="6"/>
      <c r="T32" s="6"/>
      <c r="U32" s="84">
        <f>SUM(S32*10+T32)/R32*10</f>
        <v>0</v>
      </c>
      <c r="V32" s="171">
        <v>1</v>
      </c>
      <c r="W32" s="6"/>
      <c r="X32" s="6"/>
      <c r="Y32" s="84">
        <f>SUM(W32*10+X32)/V32*10</f>
        <v>0</v>
      </c>
      <c r="Z32" s="171">
        <v>1</v>
      </c>
      <c r="AA32" s="6"/>
      <c r="AB32" s="6"/>
      <c r="AC32" s="88">
        <f>SUM(AA32*10+AB32)/Z32*10</f>
        <v>0</v>
      </c>
      <c r="AD32" s="171">
        <v>1</v>
      </c>
      <c r="AE32" s="6"/>
      <c r="AF32" s="6"/>
      <c r="AG32" s="88">
        <f>SUM(AE32*10+AF32)/AD32*10</f>
        <v>0</v>
      </c>
      <c r="AH32" s="171">
        <v>1</v>
      </c>
      <c r="AI32" s="6"/>
      <c r="AJ32" s="6"/>
      <c r="AK32" s="173">
        <f>SUM(AI32*10+AJ32)/AH32*10</f>
        <v>0</v>
      </c>
      <c r="AL32" s="171">
        <v>1</v>
      </c>
      <c r="AM32" s="6"/>
      <c r="AN32" s="6"/>
      <c r="AO32" s="89">
        <f>SUM(AM32*10+AN32)/AL32*10</f>
        <v>0</v>
      </c>
      <c r="AP32" s="171">
        <v>1</v>
      </c>
      <c r="AQ32" s="6"/>
      <c r="AR32" s="6"/>
      <c r="AS32" s="84">
        <f>SUM(AQ32*10+AR32)/AP32*10</f>
        <v>0</v>
      </c>
      <c r="AT32" s="171">
        <v>1</v>
      </c>
      <c r="AU32" s="6"/>
      <c r="AV32" s="6"/>
      <c r="AW32" s="84">
        <f>SUM(AU32*10+AV32)/AT32*10</f>
        <v>0</v>
      </c>
      <c r="AX32" s="50" t="str">
        <f>IF(F32&lt;250,0,IF(F32&lt;500,250,IF(F32&lt;750,"500",IF(F32&lt;1000,750,IF(F32&lt;1500,1000,IF(F32&lt;2000,1500,IF(F32&lt;2500,2000,IF(F32&lt;3000,2500,3000))))))))</f>
        <v>500</v>
      </c>
      <c r="AY32" s="111">
        <v>500</v>
      </c>
      <c r="AZ32" s="30">
        <f>AX32-AY32</f>
        <v>0</v>
      </c>
      <c r="BA32" s="65" t="str">
        <f>IF(AZ32=0,"geen actie",CONCATENATE("diploma uitschrijven: ",AX32," punten"))</f>
        <v>geen actie</v>
      </c>
      <c r="BC32" s="9"/>
      <c r="BD32" s="9"/>
      <c r="BE32" s="9"/>
      <c r="BF32" s="9"/>
    </row>
    <row r="33" spans="1:62" customFormat="1" ht="17">
      <c r="A33" s="95" t="s">
        <v>534</v>
      </c>
      <c r="B33" s="204"/>
      <c r="C33" s="154" t="s">
        <v>81</v>
      </c>
      <c r="D33" s="64"/>
      <c r="E33" s="33" t="s">
        <v>390</v>
      </c>
      <c r="F33" s="106">
        <f>SUM(I33+M33+Q33+U33+Y33+AC33+AG33+AK33+AO33+AS33+AW33)</f>
        <v>2075.688492063492</v>
      </c>
      <c r="G33" s="61">
        <v>2002</v>
      </c>
      <c r="H33" s="122">
        <f>SUM(2014-G33)</f>
        <v>12</v>
      </c>
      <c r="I33" s="32">
        <v>2075.688492063492</v>
      </c>
      <c r="J33" s="171">
        <v>1</v>
      </c>
      <c r="K33" s="6"/>
      <c r="L33" s="6"/>
      <c r="M33" s="166">
        <f>SUM(K33*10+L33)/J33*10</f>
        <v>0</v>
      </c>
      <c r="N33" s="171">
        <v>1</v>
      </c>
      <c r="O33" s="6"/>
      <c r="P33" s="6"/>
      <c r="Q33" s="166">
        <f>SUM(O33*10+P33)/N33*10</f>
        <v>0</v>
      </c>
      <c r="R33" s="171">
        <v>1</v>
      </c>
      <c r="S33" s="6"/>
      <c r="T33" s="6"/>
      <c r="U33" s="84">
        <f>SUM(S33*10+T33)/R33*10</f>
        <v>0</v>
      </c>
      <c r="V33" s="171">
        <v>1</v>
      </c>
      <c r="W33" s="6"/>
      <c r="X33" s="6"/>
      <c r="Y33" s="84">
        <f>SUM(W33*10+X33)/V33*10</f>
        <v>0</v>
      </c>
      <c r="Z33" s="171">
        <v>1</v>
      </c>
      <c r="AA33" s="6"/>
      <c r="AB33" s="6"/>
      <c r="AC33" s="88">
        <f>SUM(AA33*10+AB33)/Z33*10</f>
        <v>0</v>
      </c>
      <c r="AD33" s="171">
        <v>1</v>
      </c>
      <c r="AE33" s="6"/>
      <c r="AF33" s="6"/>
      <c r="AG33" s="88">
        <f>SUM(AE33*10+AF33)/AD33*10</f>
        <v>0</v>
      </c>
      <c r="AH33" s="171">
        <v>1</v>
      </c>
      <c r="AI33" s="6"/>
      <c r="AJ33" s="6"/>
      <c r="AK33" s="173">
        <f>SUM(AI33*10+AJ33)/AH33*10</f>
        <v>0</v>
      </c>
      <c r="AL33" s="171">
        <v>1</v>
      </c>
      <c r="AM33" s="6"/>
      <c r="AN33" s="6"/>
      <c r="AO33" s="89">
        <f>SUM(AM33*10+AN33)/AL33*10</f>
        <v>0</v>
      </c>
      <c r="AP33" s="171">
        <v>1</v>
      </c>
      <c r="AQ33" s="6"/>
      <c r="AR33" s="6"/>
      <c r="AS33" s="84">
        <f>SUM(AQ33*10+AR33)/AP33*10</f>
        <v>0</v>
      </c>
      <c r="AT33" s="171">
        <v>1</v>
      </c>
      <c r="AU33" s="6"/>
      <c r="AV33" s="6"/>
      <c r="AW33" s="84">
        <f>SUM(AU33*10+AV33)/AT33*10</f>
        <v>0</v>
      </c>
      <c r="AX33" s="50">
        <f>IF(F33&lt;250,0,IF(F33&lt;500,250,IF(F33&lt;750,"500",IF(F33&lt;1000,750,IF(F33&lt;1500,1000,IF(F33&lt;2000,1500,IF(F33&lt;2500,2000,IF(F33&lt;3000,2500,3000))))))))</f>
        <v>2000</v>
      </c>
      <c r="AY33" s="111">
        <v>2000</v>
      </c>
      <c r="AZ33" s="143">
        <f>AX33-AY33</f>
        <v>0</v>
      </c>
      <c r="BA33" s="65" t="str">
        <f>IF(AZ33=0,"geen actie",CONCATENATE("diploma uitschrijven: ",AX33," punten"))</f>
        <v>geen actie</v>
      </c>
      <c r="BB33" s="9"/>
    </row>
    <row r="34" spans="1:62" s="13" customFormat="1" ht="17">
      <c r="A34" s="95" t="s">
        <v>534</v>
      </c>
      <c r="B34" s="204"/>
      <c r="C34" s="158" t="s">
        <v>319</v>
      </c>
      <c r="D34" s="20"/>
      <c r="E34" s="97" t="s">
        <v>320</v>
      </c>
      <c r="F34" s="123">
        <f>SUM(I34+M34+Q34+U34+Y34+AC34+AG34+AK34+AO34+AS34+AW34)</f>
        <v>30.666666666666668</v>
      </c>
      <c r="G34" s="16">
        <v>1997</v>
      </c>
      <c r="H34" s="122">
        <f>SUM(2014-G34)</f>
        <v>17</v>
      </c>
      <c r="I34" s="32">
        <v>30.666666666666668</v>
      </c>
      <c r="J34" s="171">
        <v>1</v>
      </c>
      <c r="K34" s="6"/>
      <c r="L34" s="6"/>
      <c r="M34" s="166">
        <f>SUM(K34*10+L34)/J34*10</f>
        <v>0</v>
      </c>
      <c r="N34" s="171">
        <v>1</v>
      </c>
      <c r="O34" s="6"/>
      <c r="P34" s="6"/>
      <c r="Q34" s="166">
        <f>SUM(O34*10+P34)/N34*10</f>
        <v>0</v>
      </c>
      <c r="R34" s="171">
        <v>1</v>
      </c>
      <c r="S34" s="6"/>
      <c r="T34" s="6"/>
      <c r="U34" s="84">
        <f>SUM(S34*10+T34)/R34*10</f>
        <v>0</v>
      </c>
      <c r="V34" s="171">
        <v>1</v>
      </c>
      <c r="W34" s="6"/>
      <c r="X34" s="6"/>
      <c r="Y34" s="84">
        <f>SUM(W34*10+X34)/V34*10</f>
        <v>0</v>
      </c>
      <c r="Z34" s="171">
        <v>1</v>
      </c>
      <c r="AA34" s="6"/>
      <c r="AB34" s="6"/>
      <c r="AC34" s="88">
        <f>SUM(AA34*10+AB34)/Z34*10</f>
        <v>0</v>
      </c>
      <c r="AD34" s="171">
        <v>1</v>
      </c>
      <c r="AE34" s="6"/>
      <c r="AF34" s="6"/>
      <c r="AG34" s="88">
        <f>SUM(AE34*10+AF34)/AD34*10</f>
        <v>0</v>
      </c>
      <c r="AH34" s="171">
        <v>1</v>
      </c>
      <c r="AI34" s="6"/>
      <c r="AJ34" s="6"/>
      <c r="AK34" s="173">
        <f>SUM(AI34*10+AJ34)/AH34*10</f>
        <v>0</v>
      </c>
      <c r="AL34" s="171">
        <v>1</v>
      </c>
      <c r="AM34" s="6"/>
      <c r="AN34" s="6"/>
      <c r="AO34" s="166">
        <f>SUM(AM34*10+AN34)/AL34*10</f>
        <v>0</v>
      </c>
      <c r="AP34" s="171">
        <v>1</v>
      </c>
      <c r="AQ34" s="6"/>
      <c r="AR34" s="6"/>
      <c r="AS34" s="166"/>
      <c r="AT34" s="171">
        <v>1</v>
      </c>
      <c r="AU34" s="6"/>
      <c r="AV34" s="6"/>
      <c r="AW34" s="166">
        <f>SUM(AU34*10+AV34)/AT34*10</f>
        <v>0</v>
      </c>
      <c r="AX34" s="50">
        <f>IF(F34&lt;250,0,IF(F34&lt;500,250,IF(F34&lt;750,"500",IF(F34&lt;1000,750,IF(F34&lt;1500,1000,IF(F34&lt;2000,1500,IF(F34&lt;2500,2000,IF(F34&lt;3000,2500,3000))))))))</f>
        <v>0</v>
      </c>
      <c r="AY34" s="111">
        <v>0</v>
      </c>
      <c r="AZ34" s="143">
        <f>AX34-AY34</f>
        <v>0</v>
      </c>
      <c r="BA34" s="65" t="str">
        <f>IF(AZ34=0,"geen actie",CONCATENATE("diploma uitschrijven: ",AX34," punten"))</f>
        <v>geen actie</v>
      </c>
      <c r="BB34"/>
      <c r="BC34" s="9"/>
      <c r="BD34" s="9"/>
      <c r="BE34" s="9"/>
      <c r="BF34" s="9"/>
      <c r="BG34" s="9"/>
      <c r="BH34" s="9"/>
      <c r="BI34" s="9"/>
      <c r="BJ34" s="9"/>
    </row>
    <row r="35" spans="1:62" s="13" customFormat="1" ht="17">
      <c r="A35" s="95"/>
      <c r="B35" s="233">
        <v>1</v>
      </c>
      <c r="C35" s="100" t="s">
        <v>213</v>
      </c>
      <c r="D35" s="20"/>
      <c r="E35" s="97" t="s">
        <v>171</v>
      </c>
      <c r="F35" s="123">
        <f>SUM(I35+M35+Q35+U35+Y35+AC35+AG35+AK35+AO35+AS35+AW35)</f>
        <v>743.33333333333337</v>
      </c>
      <c r="G35" s="16">
        <v>2000</v>
      </c>
      <c r="H35" s="122">
        <f>SUM(2014-G35)</f>
        <v>14</v>
      </c>
      <c r="I35" s="32">
        <v>662</v>
      </c>
      <c r="J35" s="171">
        <v>1</v>
      </c>
      <c r="K35" s="6"/>
      <c r="L35" s="6"/>
      <c r="M35" s="166">
        <f>SUM(K35*10+L35)/J35*10</f>
        <v>0</v>
      </c>
      <c r="N35" s="171">
        <v>15</v>
      </c>
      <c r="O35" s="6">
        <v>6</v>
      </c>
      <c r="P35" s="6">
        <v>62</v>
      </c>
      <c r="Q35" s="166">
        <f>SUM(O35*10+P35)/N35*10</f>
        <v>81.333333333333329</v>
      </c>
      <c r="R35" s="171">
        <v>1</v>
      </c>
      <c r="S35" s="6"/>
      <c r="T35" s="6"/>
      <c r="U35" s="84">
        <f>SUM(S35*10+T35)/R35*10</f>
        <v>0</v>
      </c>
      <c r="V35" s="171">
        <v>1</v>
      </c>
      <c r="W35" s="6"/>
      <c r="X35" s="6"/>
      <c r="Y35" s="84">
        <f>SUM(W35*10+X35)/V35*10</f>
        <v>0</v>
      </c>
      <c r="Z35" s="171">
        <v>1</v>
      </c>
      <c r="AA35" s="6"/>
      <c r="AB35" s="6"/>
      <c r="AC35" s="88">
        <f>SUM(AA35*10+AB35)/Z35*10</f>
        <v>0</v>
      </c>
      <c r="AD35" s="171">
        <v>1</v>
      </c>
      <c r="AE35" s="6"/>
      <c r="AF35" s="6"/>
      <c r="AG35" s="88">
        <f>SUM(AE35*10+AF35)/AD35*10</f>
        <v>0</v>
      </c>
      <c r="AH35" s="171">
        <v>1</v>
      </c>
      <c r="AI35" s="6"/>
      <c r="AJ35" s="6"/>
      <c r="AK35" s="173">
        <f>SUM(AI35*10+AJ35)/AH35*10</f>
        <v>0</v>
      </c>
      <c r="AL35" s="171">
        <v>1</v>
      </c>
      <c r="AM35" s="6"/>
      <c r="AN35" s="6"/>
      <c r="AO35" s="166">
        <f>SUM(AM35*10+AN35)/AL35*10</f>
        <v>0</v>
      </c>
      <c r="AP35" s="171">
        <v>1</v>
      </c>
      <c r="AQ35" s="6"/>
      <c r="AR35" s="6"/>
      <c r="AS35" s="166">
        <f>SUM(AQ35*10+AR35)/AP35*10</f>
        <v>0</v>
      </c>
      <c r="AT35" s="171">
        <v>1</v>
      </c>
      <c r="AU35" s="6"/>
      <c r="AV35" s="6"/>
      <c r="AW35" s="166">
        <f>SUM(AU35*10+AV35)/AT35*10</f>
        <v>0</v>
      </c>
      <c r="AX35" s="50" t="str">
        <f>IF(F35&lt;250,0,IF(F35&lt;500,250,IF(F35&lt;750,"500",IF(F35&lt;1000,750,IF(F35&lt;1500,1000,IF(F35&lt;2000,1500,IF(F35&lt;2500,2000,IF(F35&lt;3000,2500,3000))))))))</f>
        <v>500</v>
      </c>
      <c r="AY35" s="111">
        <v>500</v>
      </c>
      <c r="AZ35" s="143">
        <f>AX35-AY35</f>
        <v>0</v>
      </c>
      <c r="BA35" s="65" t="str">
        <f>IF(AZ35=0,"geen actie",CONCATENATE("diploma uitschrijven: ",AX35," punten"))</f>
        <v>geen actie</v>
      </c>
      <c r="BB35"/>
      <c r="BC35" s="176"/>
      <c r="BD35" s="176"/>
      <c r="BE35" s="176"/>
      <c r="BF35" s="176"/>
      <c r="BG35" s="9"/>
      <c r="BH35" s="9"/>
      <c r="BI35" s="9"/>
      <c r="BJ35" s="9"/>
    </row>
    <row r="36" spans="1:62" customFormat="1" ht="17">
      <c r="A36" s="95"/>
      <c r="B36" s="216">
        <v>1</v>
      </c>
      <c r="C36" s="103" t="s">
        <v>661</v>
      </c>
      <c r="D36" s="64"/>
      <c r="E36" s="141"/>
      <c r="F36" s="106"/>
      <c r="G36" s="61">
        <v>2001</v>
      </c>
      <c r="H36" s="50">
        <f>SUM(2014-G36)</f>
        <v>13</v>
      </c>
      <c r="I36" s="32"/>
      <c r="J36" s="171">
        <v>9</v>
      </c>
      <c r="K36" s="6">
        <v>1</v>
      </c>
      <c r="L36" s="6">
        <v>24</v>
      </c>
      <c r="M36" s="166">
        <f>SUM(K36*10+L36)/J36*10</f>
        <v>37.777777777777779</v>
      </c>
      <c r="N36" s="171">
        <v>15</v>
      </c>
      <c r="O36" s="6">
        <v>2</v>
      </c>
      <c r="P36" s="6">
        <v>31</v>
      </c>
      <c r="Q36" s="166">
        <f>SUM(O36*10+P36)/N36*10</f>
        <v>34</v>
      </c>
      <c r="R36" s="171">
        <v>1</v>
      </c>
      <c r="S36" s="6"/>
      <c r="T36" s="6"/>
      <c r="U36" s="84">
        <f>SUM(S36*10+T36)/R36*10</f>
        <v>0</v>
      </c>
      <c r="V36" s="171">
        <v>1</v>
      </c>
      <c r="W36" s="6"/>
      <c r="X36" s="6"/>
      <c r="Y36" s="84">
        <f>SUM(W36*10+X36)/V36*10</f>
        <v>0</v>
      </c>
      <c r="Z36" s="171">
        <v>1</v>
      </c>
      <c r="AA36" s="6"/>
      <c r="AB36" s="6"/>
      <c r="AC36" s="88">
        <f>SUM(AA36*10+AB36)/Z36*10</f>
        <v>0</v>
      </c>
      <c r="AD36" s="171">
        <v>1</v>
      </c>
      <c r="AE36" s="6"/>
      <c r="AF36" s="6"/>
      <c r="AG36" s="88">
        <f>SUM(AE36*10+AF36)/AD36*10</f>
        <v>0</v>
      </c>
      <c r="AH36" s="171">
        <v>1</v>
      </c>
      <c r="AI36" s="6"/>
      <c r="AJ36" s="6"/>
      <c r="AK36" s="173">
        <f>SUM(AI36*10+AJ36)/AH36*10</f>
        <v>0</v>
      </c>
      <c r="AL36" s="171">
        <v>1</v>
      </c>
      <c r="AM36" s="6"/>
      <c r="AN36" s="6"/>
      <c r="AO36" s="174">
        <f>SUM(AM36*10+AN36)/AL36*10</f>
        <v>0</v>
      </c>
      <c r="AP36" s="171">
        <v>1</v>
      </c>
      <c r="AQ36" s="6"/>
      <c r="AR36" s="6"/>
      <c r="AS36" s="84">
        <f>SUM(AQ36*10+AR36)/AP36*10</f>
        <v>0</v>
      </c>
      <c r="AT36" s="171">
        <v>1</v>
      </c>
      <c r="AU36" s="6"/>
      <c r="AV36" s="6"/>
      <c r="AW36" s="84">
        <f>SUM(AU36*10+AV36)/AT36*10</f>
        <v>0</v>
      </c>
      <c r="AX36" s="50">
        <f>IF(F36&lt;250,0,IF(F36&lt;500,250,IF(F36&lt;750,"500",IF(F36&lt;1000,750,IF(F36&lt;1500,1000,IF(F36&lt;2000,1500,IF(F36&lt;2500,2000,IF(F36&lt;3000,2500,3000))))))))</f>
        <v>0</v>
      </c>
      <c r="AY36" s="111">
        <v>0</v>
      </c>
      <c r="AZ36" s="30">
        <f>AX36-AY36</f>
        <v>0</v>
      </c>
      <c r="BA36" s="65" t="str">
        <f>IF(AZ36=0,"geen actie",CONCATENATE("diploma uitschrijven: ",AX36," punten"))</f>
        <v>geen actie</v>
      </c>
      <c r="BC36" s="9"/>
      <c r="BD36" s="9"/>
      <c r="BE36" s="9"/>
      <c r="BF36" s="9"/>
    </row>
    <row r="37" spans="1:62" s="13" customFormat="1" ht="17">
      <c r="A37" s="95" t="s">
        <v>534</v>
      </c>
      <c r="B37" s="216">
        <v>1</v>
      </c>
      <c r="C37" s="135" t="s">
        <v>74</v>
      </c>
      <c r="D37" s="63">
        <v>114263</v>
      </c>
      <c r="E37" s="309" t="s">
        <v>619</v>
      </c>
      <c r="F37" s="106">
        <f>SUM(I37+M37+Q37+U37+Y37+AC37+AG37+AK37+AO37+AS37+AW37)</f>
        <v>1610.9393939393938</v>
      </c>
      <c r="G37" s="44">
        <v>2002</v>
      </c>
      <c r="H37" s="50">
        <f>SUM(2014-G37)</f>
        <v>12</v>
      </c>
      <c r="I37" s="32">
        <v>1567.681818181818</v>
      </c>
      <c r="J37" s="171">
        <v>11</v>
      </c>
      <c r="K37" s="6">
        <v>1</v>
      </c>
      <c r="L37" s="6">
        <v>22</v>
      </c>
      <c r="M37" s="166">
        <f>SUM(K37*10+L37)/J37*10</f>
        <v>29.090909090909093</v>
      </c>
      <c r="N37" s="171">
        <v>12</v>
      </c>
      <c r="O37" s="6">
        <v>0</v>
      </c>
      <c r="P37" s="6">
        <v>17</v>
      </c>
      <c r="Q37" s="166">
        <f>SUM(O37*10+P37)/N37*10</f>
        <v>14.166666666666668</v>
      </c>
      <c r="R37" s="171">
        <v>1</v>
      </c>
      <c r="S37" s="6"/>
      <c r="T37" s="6"/>
      <c r="U37" s="84">
        <f>SUM(S37*10+T37)/R37*10</f>
        <v>0</v>
      </c>
      <c r="V37" s="171">
        <v>1</v>
      </c>
      <c r="W37" s="6"/>
      <c r="X37" s="6"/>
      <c r="Y37" s="84">
        <f>SUM(W37*10+X37)/V37*10</f>
        <v>0</v>
      </c>
      <c r="Z37" s="171">
        <v>1</v>
      </c>
      <c r="AA37" s="6"/>
      <c r="AB37" s="6"/>
      <c r="AC37" s="88">
        <f>SUM(AA37*10+AB37)/Z37*10</f>
        <v>0</v>
      </c>
      <c r="AD37" s="171">
        <v>1</v>
      </c>
      <c r="AE37" s="6"/>
      <c r="AF37" s="6"/>
      <c r="AG37" s="88">
        <f>SUM(AE37*10+AF37)/AD37*10</f>
        <v>0</v>
      </c>
      <c r="AH37" s="171">
        <v>1</v>
      </c>
      <c r="AI37" s="6"/>
      <c r="AJ37" s="6"/>
      <c r="AK37" s="173">
        <f>SUM(AI37*10+AJ37)/AH37*10</f>
        <v>0</v>
      </c>
      <c r="AL37" s="171">
        <v>1</v>
      </c>
      <c r="AM37" s="6"/>
      <c r="AN37" s="6"/>
      <c r="AO37" s="89">
        <f>SUM(AM37*10+AN37)/AL37*10</f>
        <v>0</v>
      </c>
      <c r="AP37" s="171">
        <v>1</v>
      </c>
      <c r="AQ37" s="6"/>
      <c r="AR37" s="6"/>
      <c r="AS37" s="84">
        <f>SUM(AQ37*10+AR37)/AP37*10</f>
        <v>0</v>
      </c>
      <c r="AT37" s="171">
        <v>1</v>
      </c>
      <c r="AU37" s="6"/>
      <c r="AV37" s="6"/>
      <c r="AW37" s="84">
        <f>SUM(AU37*10+AV37)/AT37*10</f>
        <v>0</v>
      </c>
      <c r="AX37" s="50">
        <f>IF(F37&lt;250,0,IF(F37&lt;500,250,IF(F37&lt;750,"500",IF(F37&lt;1000,750,IF(F37&lt;1500,1000,IF(F37&lt;2000,1500,IF(F37&lt;2500,2000,IF(F37&lt;3000,2500,3000))))))))</f>
        <v>1500</v>
      </c>
      <c r="AY37" s="111">
        <v>1500</v>
      </c>
      <c r="AZ37" s="30">
        <f>AX37-AY37</f>
        <v>0</v>
      </c>
      <c r="BA37" s="65" t="str">
        <f>IF(AZ37=0,"geen actie",CONCATENATE("diploma uitschrijven: ",AX37," punten"))</f>
        <v>geen actie</v>
      </c>
      <c r="BB37" s="9"/>
      <c r="BC37" s="9"/>
      <c r="BD37" s="9"/>
      <c r="BE37" s="9"/>
      <c r="BF37" s="9"/>
      <c r="BG37" s="9"/>
      <c r="BH37" s="9"/>
      <c r="BI37" s="9"/>
      <c r="BJ37" s="9"/>
    </row>
    <row r="38" spans="1:62" s="13" customFormat="1" ht="17">
      <c r="A38" s="95" t="s">
        <v>534</v>
      </c>
      <c r="B38" s="216"/>
      <c r="C38" s="135" t="s">
        <v>238</v>
      </c>
      <c r="D38" s="63">
        <v>114912</v>
      </c>
      <c r="E38" s="142" t="s">
        <v>327</v>
      </c>
      <c r="F38" s="106">
        <f>SUM(I38+M38+Q38+U38+Y38+AC38+AG38+AK38+AO38+AS38+AW38)</f>
        <v>836.95580808080797</v>
      </c>
      <c r="G38" s="44">
        <v>2002</v>
      </c>
      <c r="H38" s="50">
        <f>SUM(2014-G38)</f>
        <v>12</v>
      </c>
      <c r="I38" s="32">
        <v>813.31944444444434</v>
      </c>
      <c r="J38" s="171">
        <v>11</v>
      </c>
      <c r="K38" s="6">
        <v>1</v>
      </c>
      <c r="L38" s="6">
        <v>16</v>
      </c>
      <c r="M38" s="166">
        <f>SUM(K38*10+L38)/J38*10</f>
        <v>23.636363636363637</v>
      </c>
      <c r="N38" s="171">
        <v>1</v>
      </c>
      <c r="O38" s="6"/>
      <c r="P38" s="6"/>
      <c r="Q38" s="166">
        <f>SUM(O38*10+P38)/N38*10</f>
        <v>0</v>
      </c>
      <c r="R38" s="171">
        <v>1</v>
      </c>
      <c r="S38" s="6"/>
      <c r="T38" s="6"/>
      <c r="U38" s="84">
        <f>SUM(S38*10+T38)/R38*10</f>
        <v>0</v>
      </c>
      <c r="V38" s="171">
        <v>1</v>
      </c>
      <c r="W38" s="6"/>
      <c r="X38" s="6"/>
      <c r="Y38" s="84">
        <f>SUM(W38*10+X38)/V38*10</f>
        <v>0</v>
      </c>
      <c r="Z38" s="171">
        <v>1</v>
      </c>
      <c r="AA38" s="6"/>
      <c r="AB38" s="6"/>
      <c r="AC38" s="88">
        <f>SUM(AA38*10+AB38)/Z38*10</f>
        <v>0</v>
      </c>
      <c r="AD38" s="171">
        <v>1</v>
      </c>
      <c r="AE38" s="6"/>
      <c r="AF38" s="6"/>
      <c r="AG38" s="88">
        <f>SUM(AE38*10+AF38)/AD38*10</f>
        <v>0</v>
      </c>
      <c r="AH38" s="171">
        <v>1</v>
      </c>
      <c r="AI38" s="6"/>
      <c r="AJ38" s="6"/>
      <c r="AK38" s="173">
        <f>SUM(AI38*10+AJ38)/AH38*10</f>
        <v>0</v>
      </c>
      <c r="AL38" s="171">
        <v>1</v>
      </c>
      <c r="AM38" s="6"/>
      <c r="AN38" s="6"/>
      <c r="AO38" s="89">
        <f>SUM(AM38*10+AN38)/AL38*10</f>
        <v>0</v>
      </c>
      <c r="AP38" s="171">
        <v>1</v>
      </c>
      <c r="AQ38" s="6"/>
      <c r="AR38" s="6"/>
      <c r="AS38" s="84">
        <f>SUM(AQ38*10+AR38)/AP38*10</f>
        <v>0</v>
      </c>
      <c r="AT38" s="171">
        <v>1</v>
      </c>
      <c r="AU38" s="6"/>
      <c r="AV38" s="6"/>
      <c r="AW38" s="84">
        <f>SUM(AU38*10+AV38)/AT38*10</f>
        <v>0</v>
      </c>
      <c r="AX38" s="50">
        <f>IF(F38&lt;250,0,IF(F38&lt;500,250,IF(F38&lt;750,"500",IF(F38&lt;1000,750,IF(F38&lt;1500,1000,IF(F38&lt;2000,1500,IF(F38&lt;2500,2000,IF(F38&lt;3000,2500,3000))))))))</f>
        <v>750</v>
      </c>
      <c r="AY38" s="111">
        <v>750</v>
      </c>
      <c r="AZ38" s="30">
        <f>AX38-AY38</f>
        <v>0</v>
      </c>
      <c r="BA38" s="65" t="str">
        <f>IF(AZ38=0,"geen actie",CONCATENATE("diploma uitschrijven: ",AX38," punten"))</f>
        <v>geen actie</v>
      </c>
      <c r="BB38" s="9"/>
      <c r="BC38" s="9"/>
      <c r="BD38" s="9"/>
      <c r="BE38" s="9"/>
      <c r="BF38" s="9"/>
      <c r="BG38" s="9"/>
      <c r="BH38" s="9"/>
      <c r="BI38" s="9"/>
      <c r="BJ38" s="9"/>
    </row>
    <row r="39" spans="1:62" s="13" customFormat="1" ht="17">
      <c r="A39" s="95"/>
      <c r="B39" s="204"/>
      <c r="C39" s="105" t="s">
        <v>69</v>
      </c>
      <c r="D39" s="20"/>
      <c r="E39" s="97" t="s">
        <v>248</v>
      </c>
      <c r="F39" s="123">
        <f>SUM(I39+M39+Q39+U39+Y39+AC39+AG39+AK39+AO39+AS39+AW39)</f>
        <v>756.36904761904748</v>
      </c>
      <c r="G39" s="16">
        <v>2000</v>
      </c>
      <c r="H39" s="122">
        <f>SUM(2014-G39)</f>
        <v>14</v>
      </c>
      <c r="I39" s="32">
        <v>756.36904761904748</v>
      </c>
      <c r="J39" s="171">
        <v>1</v>
      </c>
      <c r="K39" s="6"/>
      <c r="L39" s="6"/>
      <c r="M39" s="166">
        <f>SUM(K39*10+L39)/J39*10</f>
        <v>0</v>
      </c>
      <c r="N39" s="171">
        <v>1</v>
      </c>
      <c r="O39" s="6"/>
      <c r="P39" s="6"/>
      <c r="Q39" s="166">
        <f>SUM(O39*10+P39)/N39*10</f>
        <v>0</v>
      </c>
      <c r="R39" s="171">
        <v>1</v>
      </c>
      <c r="S39" s="6"/>
      <c r="T39" s="6"/>
      <c r="U39" s="84">
        <f>SUM(S39*10+T39)/R39*10</f>
        <v>0</v>
      </c>
      <c r="V39" s="171">
        <v>1</v>
      </c>
      <c r="W39" s="6"/>
      <c r="X39" s="6"/>
      <c r="Y39" s="84">
        <f>SUM(W39*10+X39)/V39*10</f>
        <v>0</v>
      </c>
      <c r="Z39" s="171">
        <v>1</v>
      </c>
      <c r="AA39" s="6"/>
      <c r="AB39" s="6"/>
      <c r="AC39" s="88">
        <f>SUM(AA39*10+AB39)/Z39*10</f>
        <v>0</v>
      </c>
      <c r="AD39" s="171">
        <v>1</v>
      </c>
      <c r="AE39" s="6"/>
      <c r="AF39" s="6"/>
      <c r="AG39" s="88">
        <f>SUM(AE39*10+AF39)/AD39*10</f>
        <v>0</v>
      </c>
      <c r="AH39" s="171">
        <v>1</v>
      </c>
      <c r="AI39" s="6"/>
      <c r="AJ39" s="6"/>
      <c r="AK39" s="173">
        <f>SUM(AI39*10+AJ39)/AH39*10</f>
        <v>0</v>
      </c>
      <c r="AL39" s="171">
        <v>1</v>
      </c>
      <c r="AM39" s="6"/>
      <c r="AN39" s="6"/>
      <c r="AO39" s="174">
        <f>SUM(AM39*10+AN39)/AL39*10</f>
        <v>0</v>
      </c>
      <c r="AP39" s="171">
        <v>1</v>
      </c>
      <c r="AQ39" s="6"/>
      <c r="AR39" s="6"/>
      <c r="AS39" s="166">
        <f>SUM(AQ39*10+AR39)/AP39*10</f>
        <v>0</v>
      </c>
      <c r="AT39" s="171">
        <v>1</v>
      </c>
      <c r="AU39" s="6"/>
      <c r="AV39" s="6"/>
      <c r="AW39" s="166">
        <f>SUM(AU39*10+AV39)/AT39*10</f>
        <v>0</v>
      </c>
      <c r="AX39" s="50">
        <f>IF(F39&lt;250,0,IF(F39&lt;500,250,IF(F39&lt;750,"500",IF(F39&lt;1000,750,IF(F39&lt;1500,1000,IF(F39&lt;2000,1500,IF(F39&lt;2500,2000,IF(F39&lt;3000,2500,3000))))))))</f>
        <v>750</v>
      </c>
      <c r="AY39" s="111">
        <v>750</v>
      </c>
      <c r="AZ39" s="143">
        <f>AX39-AY39</f>
        <v>0</v>
      </c>
      <c r="BA39" s="65" t="str">
        <f>IF(AZ39=0,"geen actie",CONCATENATE("diploma uitschrijven: ",AX39," punten"))</f>
        <v>geen actie</v>
      </c>
      <c r="BB39" s="9"/>
      <c r="BC39" s="9"/>
      <c r="BD39" s="9"/>
      <c r="BE39" s="9"/>
      <c r="BF39" s="9"/>
      <c r="BG39" s="9"/>
      <c r="BH39" s="9"/>
      <c r="BI39" s="9"/>
      <c r="BJ39" s="9"/>
    </row>
    <row r="40" spans="1:62" s="13" customFormat="1" ht="15">
      <c r="A40" s="133" t="s">
        <v>534</v>
      </c>
      <c r="B40" s="204"/>
      <c r="C40" s="135" t="s">
        <v>166</v>
      </c>
      <c r="D40" s="178">
        <v>113814</v>
      </c>
      <c r="E40" s="205" t="s">
        <v>671</v>
      </c>
      <c r="F40" s="123">
        <f>SUM(I40+M40+Q40+U40+Y40+AC40+AG40+AK40+AO40+AS40+AW40)</f>
        <v>913.37143575378866</v>
      </c>
      <c r="G40" s="178">
        <v>2000</v>
      </c>
      <c r="H40" s="122">
        <f>SUM(2014-G40)</f>
        <v>14</v>
      </c>
      <c r="I40" s="163">
        <v>913.37143575378866</v>
      </c>
      <c r="J40" s="171">
        <v>1</v>
      </c>
      <c r="K40" s="171"/>
      <c r="L40" s="171"/>
      <c r="M40" s="166">
        <f>SUM(K40*10+L40)/J40*10</f>
        <v>0</v>
      </c>
      <c r="N40" s="171">
        <v>1</v>
      </c>
      <c r="O40" s="171"/>
      <c r="P40" s="171"/>
      <c r="Q40" s="166">
        <f>SUM(O40*10+P40)/N40*10</f>
        <v>0</v>
      </c>
      <c r="R40" s="171">
        <v>1</v>
      </c>
      <c r="S40" s="171"/>
      <c r="T40" s="171"/>
      <c r="U40" s="84">
        <f>SUM(S40*10+T40)/R40*10</f>
        <v>0</v>
      </c>
      <c r="V40" s="171">
        <v>1</v>
      </c>
      <c r="W40" s="171"/>
      <c r="X40" s="171"/>
      <c r="Y40" s="84">
        <f>SUM(W40*10+X40)/V40*10</f>
        <v>0</v>
      </c>
      <c r="Z40" s="171">
        <v>1</v>
      </c>
      <c r="AA40" s="171"/>
      <c r="AB40" s="171"/>
      <c r="AC40" s="88">
        <f>SUM(AA40*10+AB40)/Z40*10</f>
        <v>0</v>
      </c>
      <c r="AD40" s="171">
        <v>1</v>
      </c>
      <c r="AE40" s="171"/>
      <c r="AF40" s="171"/>
      <c r="AG40" s="88">
        <f>SUM(AE40*10+AF40)/AD40*10</f>
        <v>0</v>
      </c>
      <c r="AH40" s="171">
        <v>1</v>
      </c>
      <c r="AI40" s="171"/>
      <c r="AJ40" s="171"/>
      <c r="AK40" s="173">
        <f>SUM(AI40*10+AJ40)/AH40*10</f>
        <v>0</v>
      </c>
      <c r="AL40" s="171">
        <v>1</v>
      </c>
      <c r="AM40" s="171"/>
      <c r="AN40" s="171"/>
      <c r="AO40" s="174">
        <f>SUM(AM40*10+AN40)/AL40*10</f>
        <v>0</v>
      </c>
      <c r="AP40" s="171">
        <v>1</v>
      </c>
      <c r="AQ40" s="171"/>
      <c r="AR40" s="171"/>
      <c r="AS40" s="166">
        <f>SUM(AQ40*10+AR40)/AP40*10</f>
        <v>0</v>
      </c>
      <c r="AT40" s="171">
        <v>1</v>
      </c>
      <c r="AU40" s="171"/>
      <c r="AV40" s="171"/>
      <c r="AW40" s="166">
        <f>SUM(AU40*10+AV40)/AT40*10</f>
        <v>0</v>
      </c>
      <c r="AX40" s="50">
        <f>IF(F40&lt;250,0,IF(F40&lt;500,250,IF(F40&lt;750,"500",IF(F40&lt;1000,750,IF(F40&lt;1500,1000,IF(F40&lt;2000,1500,IF(F40&lt;2500,2000,IF(F40&lt;3000,2500,3000))))))))</f>
        <v>750</v>
      </c>
      <c r="AY40" s="111">
        <v>750</v>
      </c>
      <c r="AZ40" s="143">
        <f>AX40-AY40</f>
        <v>0</v>
      </c>
      <c r="BA40" s="65" t="str">
        <f>IF(AZ40=0,"geen actie",CONCATENATE("diploma uitschrijven: ",AX40," punten"))</f>
        <v>geen actie</v>
      </c>
      <c r="BB40" s="9"/>
      <c r="BC40" s="9"/>
      <c r="BD40" s="9"/>
      <c r="BE40" s="9"/>
      <c r="BF40" s="9"/>
      <c r="BG40" s="9"/>
      <c r="BH40" s="9"/>
      <c r="BI40" s="9"/>
      <c r="BJ40" s="9"/>
    </row>
    <row r="41" spans="1:62" s="13" customFormat="1" ht="15">
      <c r="A41" s="133" t="s">
        <v>534</v>
      </c>
      <c r="B41" s="204"/>
      <c r="C41" s="135" t="s">
        <v>295</v>
      </c>
      <c r="D41" s="177">
        <v>111551</v>
      </c>
      <c r="E41" s="181" t="s">
        <v>327</v>
      </c>
      <c r="F41" s="123">
        <f>SUM(I41+M41+Q41+U41+Y41+AC41+AG41+AK41+AO41+AS41+AW41)</f>
        <v>865.1769480519481</v>
      </c>
      <c r="G41" s="178">
        <v>2001</v>
      </c>
      <c r="H41" s="122">
        <f>SUM(2014-G41)</f>
        <v>13</v>
      </c>
      <c r="I41" s="32">
        <v>865.1769480519481</v>
      </c>
      <c r="J41" s="171">
        <v>1</v>
      </c>
      <c r="K41" s="6"/>
      <c r="L41" s="6"/>
      <c r="M41" s="166">
        <f>SUM(K41*10+L41)/J41*10</f>
        <v>0</v>
      </c>
      <c r="N41" s="171">
        <v>1</v>
      </c>
      <c r="O41" s="6"/>
      <c r="P41" s="6"/>
      <c r="Q41" s="166">
        <f>SUM(O41*10+P41)/N41*10</f>
        <v>0</v>
      </c>
      <c r="R41" s="171">
        <v>1</v>
      </c>
      <c r="S41" s="6"/>
      <c r="T41" s="6"/>
      <c r="U41" s="84">
        <f>SUM(S41*10+T41)/R41*10</f>
        <v>0</v>
      </c>
      <c r="V41" s="171">
        <v>1</v>
      </c>
      <c r="W41" s="6"/>
      <c r="X41" s="6"/>
      <c r="Y41" s="84">
        <f>SUM(W41*10+X41)/V41*10</f>
        <v>0</v>
      </c>
      <c r="Z41" s="171">
        <v>1</v>
      </c>
      <c r="AA41" s="6"/>
      <c r="AB41" s="6"/>
      <c r="AC41" s="88">
        <f>SUM(AA41*10+AB41)/Z41*10</f>
        <v>0</v>
      </c>
      <c r="AD41" s="171">
        <v>1</v>
      </c>
      <c r="AE41" s="6"/>
      <c r="AF41" s="6"/>
      <c r="AG41" s="88">
        <f>SUM(AE41*10+AF41)/AD41*10</f>
        <v>0</v>
      </c>
      <c r="AH41" s="171">
        <v>1</v>
      </c>
      <c r="AI41" s="6"/>
      <c r="AJ41" s="6"/>
      <c r="AK41" s="173">
        <f>SUM(AI41*10+AJ41)/AH41*10</f>
        <v>0</v>
      </c>
      <c r="AL41" s="171">
        <v>1</v>
      </c>
      <c r="AM41" s="6"/>
      <c r="AN41" s="6"/>
      <c r="AO41" s="174">
        <f>SUM(AM41*10+AN41)/AL41*10</f>
        <v>0</v>
      </c>
      <c r="AP41" s="171">
        <v>1</v>
      </c>
      <c r="AQ41" s="6"/>
      <c r="AR41" s="6"/>
      <c r="AS41" s="84">
        <f>SUM(AQ41*10+AR41)/AP41*10</f>
        <v>0</v>
      </c>
      <c r="AT41" s="171">
        <v>1</v>
      </c>
      <c r="AU41" s="6"/>
      <c r="AV41" s="6"/>
      <c r="AW41" s="84">
        <f>SUM(AU41*10+AV41)/AT41*10</f>
        <v>0</v>
      </c>
      <c r="AX41" s="50">
        <f>IF(F41&lt;250,0,IF(F41&lt;500,250,IF(F41&lt;750,"500",IF(F41&lt;1000,750,IF(F41&lt;1500,1000,IF(F41&lt;2000,1500,IF(F41&lt;2500,2000,IF(F41&lt;3000,2500,3000))))))))</f>
        <v>750</v>
      </c>
      <c r="AY41" s="111">
        <v>750</v>
      </c>
      <c r="AZ41" s="30">
        <f>AX41-AY41</f>
        <v>0</v>
      </c>
      <c r="BA41" s="65" t="str">
        <f>IF(AZ41=0,"geen actie",CONCATENATE("diploma uitschrijven: ",AX41," punten"))</f>
        <v>geen actie</v>
      </c>
      <c r="BB41" s="9"/>
      <c r="BC41" s="9"/>
      <c r="BD41" s="9"/>
      <c r="BE41" s="9"/>
      <c r="BF41" s="9"/>
      <c r="BG41" s="9"/>
      <c r="BH41" s="9"/>
      <c r="BI41" s="9"/>
      <c r="BJ41" s="9"/>
    </row>
    <row r="42" spans="1:62" s="13" customFormat="1" ht="17">
      <c r="A42" s="95" t="s">
        <v>534</v>
      </c>
      <c r="B42" s="204"/>
      <c r="C42" s="135" t="s">
        <v>159</v>
      </c>
      <c r="D42" s="20" t="s">
        <v>126</v>
      </c>
      <c r="E42" s="97" t="s">
        <v>327</v>
      </c>
      <c r="F42" s="123">
        <f>SUM(I42+M42+Q42+U42+Y42+AC42+AG42+AK42+AO42+AS42+AW42)</f>
        <v>291.8174603174603</v>
      </c>
      <c r="G42" s="16">
        <v>2001</v>
      </c>
      <c r="H42" s="122">
        <f>SUM(2014-G42)</f>
        <v>13</v>
      </c>
      <c r="I42" s="32">
        <v>192.8174603174603</v>
      </c>
      <c r="J42" s="171">
        <v>10</v>
      </c>
      <c r="K42" s="6">
        <v>6</v>
      </c>
      <c r="L42" s="6">
        <v>39</v>
      </c>
      <c r="M42" s="166">
        <f>SUM(K42*10+L42)/J42*10</f>
        <v>99</v>
      </c>
      <c r="N42" s="171">
        <v>1</v>
      </c>
      <c r="O42" s="6"/>
      <c r="P42" s="6"/>
      <c r="Q42" s="166">
        <f>SUM(O42*10+P42)/N42*10</f>
        <v>0</v>
      </c>
      <c r="R42" s="171">
        <v>1</v>
      </c>
      <c r="S42" s="6"/>
      <c r="T42" s="6"/>
      <c r="U42" s="84">
        <f>SUM(S42*10+T42)/R42*10</f>
        <v>0</v>
      </c>
      <c r="V42" s="171">
        <v>1</v>
      </c>
      <c r="W42" s="6"/>
      <c r="X42" s="6"/>
      <c r="Y42" s="84">
        <f>SUM(W42*10+X42)/V42*10</f>
        <v>0</v>
      </c>
      <c r="Z42" s="171">
        <v>1</v>
      </c>
      <c r="AA42" s="6"/>
      <c r="AB42" s="6"/>
      <c r="AC42" s="88">
        <f>SUM(AA42*10+AB42)/Z42*10</f>
        <v>0</v>
      </c>
      <c r="AD42" s="171">
        <v>1</v>
      </c>
      <c r="AE42" s="6"/>
      <c r="AF42" s="6"/>
      <c r="AG42" s="88">
        <f>SUM(AE42*10+AF42)/AD42*10</f>
        <v>0</v>
      </c>
      <c r="AH42" s="171">
        <v>1</v>
      </c>
      <c r="AI42" s="6"/>
      <c r="AJ42" s="6"/>
      <c r="AK42" s="173">
        <f>SUM(AI42*10+AJ42)/AH42*10</f>
        <v>0</v>
      </c>
      <c r="AL42" s="171">
        <v>1</v>
      </c>
      <c r="AM42" s="6"/>
      <c r="AN42" s="6"/>
      <c r="AO42" s="174">
        <f>SUM(AM42*10+AN42)/AL42*10</f>
        <v>0</v>
      </c>
      <c r="AP42" s="171">
        <v>1</v>
      </c>
      <c r="AQ42" s="6"/>
      <c r="AR42" s="6"/>
      <c r="AS42" s="166">
        <f>SUM(AQ42*10+AR42)/AP42*10</f>
        <v>0</v>
      </c>
      <c r="AT42" s="171">
        <v>1</v>
      </c>
      <c r="AU42" s="6"/>
      <c r="AV42" s="6"/>
      <c r="AW42" s="166">
        <f>SUM(AU42*10+AV42)/AT42*10</f>
        <v>0</v>
      </c>
      <c r="AX42" s="50">
        <f>IF(F42&lt;250,0,IF(F42&lt;500,250,IF(F42&lt;750,"500",IF(F42&lt;1000,750,IF(F42&lt;1500,1000,IF(F42&lt;2000,1500,IF(F42&lt;2500,2000,IF(F42&lt;3000,2500,3000))))))))</f>
        <v>250</v>
      </c>
      <c r="AY42" s="117">
        <v>250</v>
      </c>
      <c r="AZ42" s="143">
        <f>AX42-AY42</f>
        <v>0</v>
      </c>
      <c r="BA42" s="65" t="str">
        <f>IF(AZ42=0,"geen actie",CONCATENATE("diploma uitschrijven: ",AX42," punten"))</f>
        <v>geen actie</v>
      </c>
      <c r="BB42" s="9"/>
      <c r="BC42" s="9"/>
      <c r="BD42" s="9"/>
      <c r="BE42" s="9"/>
      <c r="BF42" s="9"/>
      <c r="BG42" s="9"/>
      <c r="BH42" s="9"/>
      <c r="BI42" s="9"/>
      <c r="BJ42" s="9"/>
    </row>
    <row r="43" spans="1:62" s="13" customFormat="1" ht="16" thickBot="1">
      <c r="A43" s="134" t="s">
        <v>534</v>
      </c>
      <c r="B43" s="233">
        <v>1</v>
      </c>
      <c r="C43" s="135" t="s">
        <v>453</v>
      </c>
      <c r="D43" s="177">
        <v>113013</v>
      </c>
      <c r="E43" s="181" t="s">
        <v>460</v>
      </c>
      <c r="F43" s="123">
        <f>SUM(I43+M43+Q43+U43+Y43+AC43+AG43+AK43+AO43+AS43+AW43)</f>
        <v>2490.5410830999067</v>
      </c>
      <c r="G43" s="178">
        <v>2001</v>
      </c>
      <c r="H43" s="122">
        <f>SUM(2014-G43)</f>
        <v>13</v>
      </c>
      <c r="I43" s="163">
        <v>2361.3744164332402</v>
      </c>
      <c r="J43" s="171">
        <v>1</v>
      </c>
      <c r="K43" s="171"/>
      <c r="L43" s="171"/>
      <c r="M43" s="166">
        <f>SUM(K43*10+L43)/J43*10</f>
        <v>0</v>
      </c>
      <c r="N43" s="171">
        <v>12</v>
      </c>
      <c r="O43" s="171">
        <v>10</v>
      </c>
      <c r="P43" s="171">
        <v>55</v>
      </c>
      <c r="Q43" s="166">
        <f>SUM(O43*10+P43)/N43*10</f>
        <v>129.16666666666666</v>
      </c>
      <c r="R43" s="171">
        <v>1</v>
      </c>
      <c r="S43" s="171"/>
      <c r="T43" s="171"/>
      <c r="U43" s="84">
        <f>SUM(S43*10+T43)/R43*10</f>
        <v>0</v>
      </c>
      <c r="V43" s="171">
        <v>1</v>
      </c>
      <c r="W43" s="171"/>
      <c r="X43" s="171"/>
      <c r="Y43" s="84">
        <f>SUM(W43*10+X43)/V43*10</f>
        <v>0</v>
      </c>
      <c r="Z43" s="171">
        <v>1</v>
      </c>
      <c r="AA43" s="171"/>
      <c r="AB43" s="171"/>
      <c r="AC43" s="88">
        <f>SUM(AA43*10+AB43)/Z43*10</f>
        <v>0</v>
      </c>
      <c r="AD43" s="171">
        <v>1</v>
      </c>
      <c r="AE43" s="171"/>
      <c r="AF43" s="171"/>
      <c r="AG43" s="88">
        <f>SUM(AE43*10+AF43)/AD43*10</f>
        <v>0</v>
      </c>
      <c r="AH43" s="171">
        <v>1</v>
      </c>
      <c r="AI43" s="171"/>
      <c r="AJ43" s="171"/>
      <c r="AK43" s="173">
        <f>SUM(AI43*10+AJ43)/AH43*10</f>
        <v>0</v>
      </c>
      <c r="AL43" s="171">
        <v>1</v>
      </c>
      <c r="AM43" s="171"/>
      <c r="AN43" s="171"/>
      <c r="AO43" s="174">
        <f>SUM(AM43*10+AN43)/AL43*10</f>
        <v>0</v>
      </c>
      <c r="AP43" s="171">
        <v>1</v>
      </c>
      <c r="AQ43" s="171"/>
      <c r="AR43" s="171"/>
      <c r="AS43" s="84">
        <f>SUM(AQ43*10+AR43)/AP43*10</f>
        <v>0</v>
      </c>
      <c r="AT43" s="171">
        <v>1</v>
      </c>
      <c r="AU43" s="171"/>
      <c r="AV43" s="171"/>
      <c r="AW43" s="84">
        <f>SUM(AU43*10+AV43)/AT43*10</f>
        <v>0</v>
      </c>
      <c r="AX43" s="50">
        <f>IF(F43&lt;250,0,IF(F43&lt;500,250,IF(F43&lt;750,"500",IF(F43&lt;1000,750,IF(F43&lt;1500,1000,IF(F43&lt;2000,1500,IF(F43&lt;2500,2000,IF(F43&lt;3000,2500,3000))))))))</f>
        <v>2000</v>
      </c>
      <c r="AY43" s="111">
        <v>2000</v>
      </c>
      <c r="AZ43" s="30">
        <f>AX43-AY43</f>
        <v>0</v>
      </c>
      <c r="BA43" s="65" t="str">
        <f>IF(AZ43=0,"geen actie",CONCATENATE("diploma uitschrijven: ",AX43," punten"))</f>
        <v>geen actie</v>
      </c>
      <c r="BB43" s="9"/>
      <c r="BC43" s="9"/>
      <c r="BD43" s="9"/>
      <c r="BE43" s="9"/>
      <c r="BF43" s="9"/>
      <c r="BG43" s="9"/>
      <c r="BH43" s="9"/>
      <c r="BI43" s="9"/>
      <c r="BJ43" s="9"/>
    </row>
    <row r="44" spans="1:62" ht="13" thickBot="1">
      <c r="J44" s="184"/>
      <c r="K44" s="184"/>
      <c r="L44" s="184">
        <f>COUNTA(L2:L43,"1,")-1</f>
        <v>12</v>
      </c>
      <c r="M44" s="184"/>
      <c r="N44" s="184"/>
      <c r="O44" s="184"/>
      <c r="P44" s="184">
        <f>COUNTA(P2:P43,"1,")-1</f>
        <v>13</v>
      </c>
      <c r="Q44" s="184"/>
      <c r="R44" s="184"/>
      <c r="S44" s="184"/>
      <c r="T44" s="184">
        <f>COUNTA(T2:T43,"1,")-1</f>
        <v>0</v>
      </c>
      <c r="U44" s="184"/>
      <c r="V44" s="184"/>
      <c r="W44" s="184"/>
      <c r="X44" s="184">
        <f>COUNTA(X2:X43,"1,")-1</f>
        <v>0</v>
      </c>
      <c r="Y44" s="184"/>
      <c r="Z44" s="184"/>
      <c r="AA44" s="184"/>
      <c r="AB44" s="184">
        <f>COUNTA(AB2:AB43,"1,")-1</f>
        <v>0</v>
      </c>
      <c r="AC44" s="184"/>
      <c r="AD44" s="184"/>
      <c r="AE44" s="184"/>
      <c r="AF44" s="184">
        <f>COUNTA(AF2:AF43,"1,")-1</f>
        <v>0</v>
      </c>
      <c r="AG44" s="184"/>
      <c r="AH44" s="184">
        <f>COUNTA(AH2:AH43,"1,")-1</f>
        <v>42</v>
      </c>
      <c r="AI44" s="184">
        <f>COUNTA(AI2:AI43,"1,")-1</f>
        <v>0</v>
      </c>
      <c r="AJ44" s="184">
        <f>COUNTA(AJ2:AJ43,"1,")-1</f>
        <v>0</v>
      </c>
      <c r="AK44" s="184">
        <f>COUNTA(AK2:AK43,"1,")-1</f>
        <v>42</v>
      </c>
      <c r="AL44" s="184"/>
      <c r="AM44" s="184"/>
      <c r="AN44" s="184">
        <f>COUNTA(AN2:AN43,"1,")-1</f>
        <v>0</v>
      </c>
      <c r="AO44" s="184"/>
      <c r="AP44" s="184">
        <f>COUNTA(AP2:AP43,"1,")-1</f>
        <v>42</v>
      </c>
      <c r="AQ44" s="184">
        <f>COUNTA(AQ2:AQ43,"1,")-1</f>
        <v>0</v>
      </c>
      <c r="AR44" s="184">
        <f>COUNTA(AR2:AR43,"1,")-1</f>
        <v>0</v>
      </c>
      <c r="AS44" s="184">
        <f>COUNTA(AS2:AS43,"1,")-1</f>
        <v>40</v>
      </c>
      <c r="AT44" s="184"/>
      <c r="AU44" s="184"/>
      <c r="AV44" s="184">
        <f>COUNTA(AV2:AV43,"1,")-1</f>
        <v>0</v>
      </c>
      <c r="AW44" s="184"/>
    </row>
  </sheetData>
  <sheetCalcPr fullCalcOnLoad="1"/>
  <sortState ref="A2:BA43">
    <sortCondition ref="C3:C43"/>
  </sortState>
  <phoneticPr fontId="33" type="noConversion"/>
  <conditionalFormatting sqref="AX2:AZ43">
    <cfRule type="expression" dxfId="53" priority="27" stopIfTrue="1">
      <formula>NOT(ISERROR(SEARCH("diploma",AX2)))</formula>
    </cfRule>
    <cfRule type="expression" dxfId="52" priority="28" stopIfTrue="1">
      <formula>NOT(ISERROR(SEARCH("diploma",AX2)))</formula>
    </cfRule>
  </conditionalFormatting>
  <conditionalFormatting sqref="BA2:BA43">
    <cfRule type="expression" dxfId="51" priority="26" stopIfTrue="1">
      <formula>NOT(ISERROR(SEARCH("diploma uitschrijven",BA2)))</formula>
    </cfRule>
  </conditionalFormatting>
  <conditionalFormatting sqref="BA11 BA33 BA36 BA2:BA8">
    <cfRule type="expression" dxfId="50" priority="24" stopIfTrue="1">
      <formula>NOT(ISERROR(SEARCH("geen actie",BA2)))</formula>
    </cfRule>
    <cfRule type="expression" dxfId="49" priority="25" stopIfTrue="1">
      <formula>NOT(ISERROR(SEARCH("diploma uitschrijven",BA2)))</formula>
    </cfRule>
  </conditionalFormatting>
  <conditionalFormatting sqref="G8:G10 G12:G28 G34:G35 G37:G43">
    <cfRule type="cellIs" dxfId="48" priority="10" stopIfTrue="1" operator="greaterThan">
      <formula>1900</formula>
    </cfRule>
  </conditionalFormatting>
  <pageMargins left="0.75" right="0.75" top="1" bottom="1" header="0.5" footer="0.5"/>
  <headerFooter alignWithMargins="0"/>
  <rowBreaks count="1" manualBreakCount="1">
    <brk id="36" max="16383" man="1"/>
  </rowBreaks>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Blad10" enableFormatConditionsCalculation="0">
    <tabColor theme="3" tint="0.39997558519241921"/>
  </sheetPr>
  <dimension ref="A1:BU34"/>
  <sheetViews>
    <sheetView zoomScale="125" zoomScaleNormal="130" zoomScalePageLayoutView="130" workbookViewId="0">
      <pane xSplit="8" ySplit="1" topLeftCell="J2" activePane="bottomRight" state="frozen"/>
      <selection pane="topRight" activeCell="I1" sqref="I1"/>
      <selection pane="bottomLeft" activeCell="A2" sqref="A2"/>
      <selection pane="bottomRight" activeCell="A34" sqref="A34:XFD41"/>
    </sheetView>
  </sheetViews>
  <sheetFormatPr baseColWidth="10" defaultColWidth="11.5" defaultRowHeight="12"/>
  <cols>
    <col min="1" max="1" width="5.83203125" style="10" customWidth="1"/>
    <col min="2" max="2" width="9.6640625" style="9" hidden="1" customWidth="1"/>
    <col min="3" max="3" width="21.1640625" style="99" customWidth="1"/>
    <col min="4" max="4" width="8.6640625" style="19" customWidth="1"/>
    <col min="5" max="5" width="13.5" style="10" customWidth="1"/>
    <col min="6" max="6" width="9.5" style="9" customWidth="1"/>
    <col min="7" max="7" width="10.1640625" style="10" customWidth="1"/>
    <col min="8" max="8" width="7.83203125" style="11" hidden="1" customWidth="1"/>
    <col min="9" max="9" width="8.5" style="12" hidden="1" customWidth="1"/>
    <col min="10" max="10" width="6.6640625" style="12" customWidth="1"/>
    <col min="11" max="11" width="4.1640625" style="12" customWidth="1"/>
    <col min="12" max="12" width="5" style="12" customWidth="1"/>
    <col min="13" max="13" width="5" style="13" customWidth="1"/>
    <col min="14" max="14" width="8.5" style="13" customWidth="1"/>
    <col min="15" max="15" width="3.83203125" style="13" customWidth="1"/>
    <col min="16" max="16" width="5" style="13" customWidth="1"/>
    <col min="17" max="17" width="6.33203125" style="13" customWidth="1"/>
    <col min="18" max="18" width="8.33203125" style="13" hidden="1" customWidth="1"/>
    <col min="19" max="19" width="3.83203125" style="13" hidden="1" customWidth="1"/>
    <col min="20" max="20" width="4" style="13" hidden="1" customWidth="1"/>
    <col min="21" max="21" width="5.1640625" style="10" hidden="1" customWidth="1"/>
    <col min="22" max="22" width="9" style="13" hidden="1" customWidth="1"/>
    <col min="23" max="23" width="3.83203125" style="13" hidden="1" customWidth="1"/>
    <col min="24" max="24" width="4.33203125" style="13" hidden="1" customWidth="1"/>
    <col min="25" max="25" width="5.5" style="12" hidden="1" customWidth="1"/>
    <col min="26" max="26" width="8.33203125" style="13" hidden="1" customWidth="1"/>
    <col min="27" max="27" width="4.1640625" style="13" hidden="1" customWidth="1"/>
    <col min="28" max="28" width="4.33203125" style="13" hidden="1" customWidth="1"/>
    <col min="29" max="29" width="5" style="12" hidden="1" customWidth="1"/>
    <col min="30" max="30" width="8.83203125" style="12" hidden="1" customWidth="1"/>
    <col min="31" max="31" width="4.1640625" style="12" hidden="1" customWidth="1"/>
    <col min="32" max="32" width="5" style="12" hidden="1" customWidth="1"/>
    <col min="33" max="33" width="5.5" style="9" hidden="1" customWidth="1"/>
    <col min="34" max="34" width="11.5" style="12" hidden="1" customWidth="1"/>
    <col min="35" max="35" width="4.1640625" style="12" hidden="1" customWidth="1"/>
    <col min="36" max="36" width="5.5" style="12" hidden="1" customWidth="1"/>
    <col min="37" max="37" width="5.33203125" style="9" hidden="1" customWidth="1"/>
    <col min="38" max="38" width="8.6640625" style="12" hidden="1" customWidth="1"/>
    <col min="39" max="40" width="5.5" style="12" hidden="1" customWidth="1"/>
    <col min="41" max="41" width="5.5" style="9" hidden="1" customWidth="1"/>
    <col min="42" max="42" width="8.83203125" style="12" hidden="1" customWidth="1"/>
    <col min="43" max="44" width="5.5" style="12" hidden="1" customWidth="1"/>
    <col min="45" max="45" width="5.5" style="9" hidden="1" customWidth="1"/>
    <col min="46" max="46" width="8.83203125" style="12" hidden="1" customWidth="1"/>
    <col min="47" max="47" width="5.5" style="12" hidden="1" customWidth="1"/>
    <col min="48" max="48" width="5.1640625" style="12" hidden="1" customWidth="1"/>
    <col min="49" max="49" width="6.33203125" style="9" hidden="1" customWidth="1"/>
    <col min="50" max="50" width="6.33203125" style="9" customWidth="1"/>
    <col min="51" max="51" width="6.33203125" style="112" customWidth="1"/>
    <col min="52" max="52" width="6.33203125" style="9" customWidth="1"/>
    <col min="53" max="53" width="28.1640625" style="9" customWidth="1"/>
    <col min="54" max="54" width="14" style="13" customWidth="1"/>
    <col min="55" max="55" width="12" style="13" customWidth="1"/>
    <col min="56" max="57" width="11.5" style="13"/>
    <col min="58" max="58" width="11.5" style="24"/>
    <col min="59" max="59" width="10.1640625" style="13" customWidth="1"/>
    <col min="60" max="16384" width="11.5" style="13"/>
  </cols>
  <sheetData>
    <row r="1" spans="1:73" s="14" customFormat="1" ht="42" customHeight="1">
      <c r="A1" s="41" t="s">
        <v>256</v>
      </c>
      <c r="B1" s="43">
        <f>COUNTIF(B2:B78,"1")</f>
        <v>13</v>
      </c>
      <c r="C1" s="42" t="s">
        <v>344</v>
      </c>
      <c r="D1" s="18" t="s">
        <v>688</v>
      </c>
      <c r="E1" s="3" t="s">
        <v>409</v>
      </c>
      <c r="F1" s="4" t="s">
        <v>120</v>
      </c>
      <c r="G1" s="3" t="s">
        <v>655</v>
      </c>
      <c r="H1" s="28" t="s">
        <v>535</v>
      </c>
      <c r="I1" s="82" t="s">
        <v>161</v>
      </c>
      <c r="J1" s="48" t="s">
        <v>121</v>
      </c>
      <c r="K1" s="5" t="s">
        <v>215</v>
      </c>
      <c r="L1" s="21" t="s">
        <v>214</v>
      </c>
      <c r="M1" s="83" t="s">
        <v>537</v>
      </c>
      <c r="N1" s="48" t="s">
        <v>121</v>
      </c>
      <c r="O1" s="5" t="s">
        <v>215</v>
      </c>
      <c r="P1" s="21" t="s">
        <v>214</v>
      </c>
      <c r="Q1" s="83" t="s">
        <v>191</v>
      </c>
      <c r="R1" s="48" t="s">
        <v>121</v>
      </c>
      <c r="S1" s="5" t="s">
        <v>215</v>
      </c>
      <c r="T1" s="21" t="s">
        <v>214</v>
      </c>
      <c r="U1" s="83" t="s">
        <v>611</v>
      </c>
      <c r="V1" s="48" t="s">
        <v>237</v>
      </c>
      <c r="W1" s="5" t="s">
        <v>215</v>
      </c>
      <c r="X1" s="21" t="s">
        <v>214</v>
      </c>
      <c r="Y1" s="84" t="s">
        <v>610</v>
      </c>
      <c r="Z1" s="48" t="s">
        <v>121</v>
      </c>
      <c r="AA1" s="5" t="s">
        <v>173</v>
      </c>
      <c r="AB1" s="49" t="s">
        <v>405</v>
      </c>
      <c r="AC1" s="88" t="s">
        <v>609</v>
      </c>
      <c r="AD1" s="48" t="s">
        <v>446</v>
      </c>
      <c r="AE1" s="5" t="s">
        <v>173</v>
      </c>
      <c r="AF1" s="49" t="s">
        <v>405</v>
      </c>
      <c r="AG1" s="85" t="s">
        <v>626</v>
      </c>
      <c r="AH1" s="48" t="s">
        <v>310</v>
      </c>
      <c r="AI1" s="5" t="s">
        <v>173</v>
      </c>
      <c r="AJ1" s="49" t="s">
        <v>405</v>
      </c>
      <c r="AK1" s="86" t="s">
        <v>606</v>
      </c>
      <c r="AL1" s="48" t="s">
        <v>121</v>
      </c>
      <c r="AM1" s="5" t="s">
        <v>173</v>
      </c>
      <c r="AN1" s="49" t="s">
        <v>405</v>
      </c>
      <c r="AO1" s="7" t="s">
        <v>58</v>
      </c>
      <c r="AP1" s="48" t="s">
        <v>121</v>
      </c>
      <c r="AQ1" s="5" t="s">
        <v>173</v>
      </c>
      <c r="AR1" s="49" t="s">
        <v>405</v>
      </c>
      <c r="AS1" s="8" t="s">
        <v>625</v>
      </c>
      <c r="AT1" s="48" t="s">
        <v>121</v>
      </c>
      <c r="AU1" s="5" t="s">
        <v>173</v>
      </c>
      <c r="AV1" s="49" t="s">
        <v>405</v>
      </c>
      <c r="AW1" s="8" t="s">
        <v>77</v>
      </c>
      <c r="AX1" s="108" t="s">
        <v>721</v>
      </c>
      <c r="AY1" s="110" t="s">
        <v>558</v>
      </c>
      <c r="AZ1" s="108" t="s">
        <v>79</v>
      </c>
      <c r="BA1" s="109" t="s">
        <v>80</v>
      </c>
      <c r="BB1" s="58"/>
      <c r="BC1" s="55"/>
      <c r="BD1" s="59"/>
      <c r="BE1" s="13"/>
      <c r="BF1" s="24"/>
      <c r="BG1" s="60"/>
      <c r="BU1" s="54"/>
    </row>
    <row r="2" spans="1:73" customFormat="1" ht="17">
      <c r="A2" s="95"/>
      <c r="B2" s="203"/>
      <c r="C2" s="103" t="s">
        <v>392</v>
      </c>
      <c r="D2" s="64"/>
      <c r="E2" s="33" t="s">
        <v>194</v>
      </c>
      <c r="F2" s="106">
        <f>SUM(I2+M2+Q2+U2+Y2+AC2+AG2+AK2+AO2+AS2+AW2)</f>
        <v>47.777777777777779</v>
      </c>
      <c r="G2" s="61">
        <v>2005</v>
      </c>
      <c r="H2" s="50">
        <f>SUM(2014-G2)</f>
        <v>9</v>
      </c>
      <c r="I2" s="32">
        <v>47.777777777777779</v>
      </c>
      <c r="J2" s="6">
        <v>1</v>
      </c>
      <c r="K2" s="6"/>
      <c r="L2" s="6"/>
      <c r="M2" s="34">
        <f>SUM(K2*10+L2)/J2*10</f>
        <v>0</v>
      </c>
      <c r="N2" s="6">
        <v>1</v>
      </c>
      <c r="O2" s="6"/>
      <c r="P2" s="6"/>
      <c r="Q2" s="34">
        <f>SUM(O2*10+P2)/N2*10</f>
        <v>0</v>
      </c>
      <c r="R2" s="6">
        <v>1</v>
      </c>
      <c r="S2" s="6"/>
      <c r="T2" s="6"/>
      <c r="U2" s="84">
        <f>SUM(S2*10+T2)/R2*10</f>
        <v>0</v>
      </c>
      <c r="V2" s="6">
        <v>1</v>
      </c>
      <c r="W2" s="6"/>
      <c r="X2" s="6"/>
      <c r="Y2" s="84">
        <f>SUM(W2*10+X2)/V2*10</f>
        <v>0</v>
      </c>
      <c r="Z2" s="6">
        <v>1</v>
      </c>
      <c r="AA2" s="6"/>
      <c r="AB2" s="6"/>
      <c r="AC2" s="88">
        <f>SUM(AA2*10+AB2)/Z2*10</f>
        <v>0</v>
      </c>
      <c r="AD2" s="6">
        <v>1</v>
      </c>
      <c r="AE2" s="6"/>
      <c r="AF2" s="6"/>
      <c r="AG2" s="88">
        <f>SUM(AE2*10+AF2)/AD2*10</f>
        <v>0</v>
      </c>
      <c r="AH2" s="6">
        <v>1</v>
      </c>
      <c r="AI2" s="6"/>
      <c r="AJ2" s="6"/>
      <c r="AK2" s="90">
        <f>SUM(AI2*10+AJ2)/AH2*10</f>
        <v>0</v>
      </c>
      <c r="AL2" s="6">
        <v>1</v>
      </c>
      <c r="AM2" s="6"/>
      <c r="AN2" s="6"/>
      <c r="AO2" s="89">
        <f>SUM(AM2*10+AN2)/AL2*10</f>
        <v>0</v>
      </c>
      <c r="AP2" s="6">
        <v>1</v>
      </c>
      <c r="AQ2" s="6"/>
      <c r="AR2" s="6"/>
      <c r="AS2" s="84">
        <f>SUM(AQ2*10+AR2)/AP2*10</f>
        <v>0</v>
      </c>
      <c r="AT2" s="6">
        <v>1</v>
      </c>
      <c r="AU2" s="6"/>
      <c r="AV2" s="6"/>
      <c r="AW2" s="84">
        <f>SUM(AU2*10+AV2)/AT2*10</f>
        <v>0</v>
      </c>
      <c r="AX2" s="50">
        <f>IF(F2&lt;250,0,IF(F2&lt;500,250,IF(F2&lt;750,"500",IF(F2&lt;1000,750,IF(F2&lt;1500,1000,IF(F2&lt;2000,1500,IF(F2&lt;2500,2000,IF(F2&lt;3000,2500,3000))))))))</f>
        <v>0</v>
      </c>
      <c r="AY2" s="111">
        <v>0</v>
      </c>
      <c r="AZ2" s="30">
        <f>AX2-AY2</f>
        <v>0</v>
      </c>
      <c r="BA2" s="65" t="str">
        <f>IF(AZ2=0,"geen actie",CONCATENATE("diploma uitschrijven: ",AX2," punten"))</f>
        <v>geen actie</v>
      </c>
    </row>
    <row r="3" spans="1:73" customFormat="1" ht="17">
      <c r="A3" s="95"/>
      <c r="B3" s="203"/>
      <c r="C3" s="103" t="s">
        <v>532</v>
      </c>
      <c r="D3" s="64"/>
      <c r="E3" s="227" t="s">
        <v>195</v>
      </c>
      <c r="F3" s="106">
        <f>SUM(I3+M3+Q3+U3+Y3+AC3+AG3+AK3+AO3+AS3+AW3)</f>
        <v>910.60497835497813</v>
      </c>
      <c r="G3" s="61">
        <v>2004</v>
      </c>
      <c r="H3" s="50">
        <f>SUM(2014-G3)</f>
        <v>10</v>
      </c>
      <c r="I3" s="32">
        <v>910.60497835497813</v>
      </c>
      <c r="J3" s="6">
        <v>1</v>
      </c>
      <c r="K3" s="6"/>
      <c r="L3" s="6"/>
      <c r="M3" s="34">
        <f>SUM(K3*10+L3)/J3*10</f>
        <v>0</v>
      </c>
      <c r="N3" s="6">
        <v>1</v>
      </c>
      <c r="O3" s="6"/>
      <c r="P3" s="6"/>
      <c r="Q3" s="34">
        <f>SUM(O3*10+P3)/N3*10</f>
        <v>0</v>
      </c>
      <c r="R3" s="6">
        <v>1</v>
      </c>
      <c r="S3" s="6"/>
      <c r="T3" s="6"/>
      <c r="U3" s="84">
        <f>SUM(S3*10+T3)/R3*10</f>
        <v>0</v>
      </c>
      <c r="V3" s="6">
        <v>1</v>
      </c>
      <c r="W3" s="6"/>
      <c r="X3" s="6"/>
      <c r="Y3" s="84">
        <f>SUM(W3*10+X3)/V3*10</f>
        <v>0</v>
      </c>
      <c r="Z3" s="6">
        <v>1</v>
      </c>
      <c r="AA3" s="6"/>
      <c r="AB3" s="6"/>
      <c r="AC3" s="88">
        <f>SUM(AA3*10+AB3)/Z3*10</f>
        <v>0</v>
      </c>
      <c r="AD3" s="6">
        <v>1</v>
      </c>
      <c r="AE3" s="6"/>
      <c r="AF3" s="6"/>
      <c r="AG3" s="88">
        <f>SUM(AE3*10+AF3)/AD3*10</f>
        <v>0</v>
      </c>
      <c r="AH3" s="6">
        <v>1</v>
      </c>
      <c r="AI3" s="6"/>
      <c r="AJ3" s="6"/>
      <c r="AK3" s="90">
        <f>SUM(AI3*10+AJ3)/AH3*10</f>
        <v>0</v>
      </c>
      <c r="AL3" s="6">
        <v>1</v>
      </c>
      <c r="AM3" s="6"/>
      <c r="AN3" s="6"/>
      <c r="AO3" s="89">
        <f>SUM(AM3*10+AN3)/AL3*10</f>
        <v>0</v>
      </c>
      <c r="AP3" s="6">
        <v>1</v>
      </c>
      <c r="AQ3" s="6"/>
      <c r="AR3" s="6"/>
      <c r="AS3" s="84">
        <f>SUM(AQ3*10+AR3)/AP3*10</f>
        <v>0</v>
      </c>
      <c r="AT3" s="6">
        <v>1</v>
      </c>
      <c r="AU3" s="6"/>
      <c r="AV3" s="6"/>
      <c r="AW3" s="84">
        <f>SUM(AU3*10+AV3)/AT3*10</f>
        <v>0</v>
      </c>
      <c r="AX3" s="50">
        <f>IF(F3&lt;250,0,IF(F3&lt;500,250,IF(F3&lt;750,"500",IF(F3&lt;1000,750,IF(F3&lt;1500,1000,IF(F3&lt;2000,1500,IF(F3&lt;2500,2000,IF(F3&lt;3000,2500,3000))))))))</f>
        <v>750</v>
      </c>
      <c r="AY3" s="111">
        <v>750</v>
      </c>
      <c r="AZ3" s="30">
        <f>AX3-AY3</f>
        <v>0</v>
      </c>
      <c r="BA3" s="65" t="str">
        <f>IF(AZ3=0,"geen actie",CONCATENATE("diploma uitschrijven: ",AX3," punten"))</f>
        <v>geen actie</v>
      </c>
    </row>
    <row r="4" spans="1:73" customFormat="1" ht="17">
      <c r="A4" s="95"/>
      <c r="B4" s="232">
        <v>1</v>
      </c>
      <c r="C4" s="98" t="s">
        <v>316</v>
      </c>
      <c r="D4" s="64"/>
      <c r="E4" s="33" t="s">
        <v>317</v>
      </c>
      <c r="F4" s="106">
        <f>SUM(I4+M4+Q4+U4+Y4+AC4+AG4+AK4+AO4+AS4+AW4)</f>
        <v>29.166666666666664</v>
      </c>
      <c r="G4" s="61">
        <v>2005</v>
      </c>
      <c r="H4" s="50">
        <f>SUM(2014-G4)</f>
        <v>9</v>
      </c>
      <c r="I4" s="32">
        <v>0</v>
      </c>
      <c r="J4" s="6">
        <v>1</v>
      </c>
      <c r="K4" s="6"/>
      <c r="L4" s="6"/>
      <c r="M4" s="34"/>
      <c r="N4" s="6">
        <v>12</v>
      </c>
      <c r="O4" s="6">
        <v>1</v>
      </c>
      <c r="P4" s="6">
        <v>25</v>
      </c>
      <c r="Q4" s="34">
        <f>SUM(O4*10+P4)/N4*10</f>
        <v>29.166666666666664</v>
      </c>
      <c r="R4" s="6">
        <v>1</v>
      </c>
      <c r="S4" s="6"/>
      <c r="T4" s="6"/>
      <c r="U4" s="84"/>
      <c r="V4" s="6">
        <v>1</v>
      </c>
      <c r="W4" s="6"/>
      <c r="X4" s="6"/>
      <c r="Y4" s="84">
        <f>SUM(W4*10+X4)/V4*10</f>
        <v>0</v>
      </c>
      <c r="Z4" s="6">
        <v>1</v>
      </c>
      <c r="AA4" s="6"/>
      <c r="AB4" s="6"/>
      <c r="AC4" s="88">
        <f>SUM(AA4*10+AB4)/Z4*10</f>
        <v>0</v>
      </c>
      <c r="AD4" s="6">
        <v>1</v>
      </c>
      <c r="AE4" s="6"/>
      <c r="AF4" s="6"/>
      <c r="AG4" s="88"/>
      <c r="AH4" s="6">
        <v>1</v>
      </c>
      <c r="AI4" s="6"/>
      <c r="AJ4" s="6"/>
      <c r="AK4" s="90">
        <f>SUM(AI4*10+AJ4)/AH4*10</f>
        <v>0</v>
      </c>
      <c r="AL4" s="6">
        <v>1</v>
      </c>
      <c r="AM4" s="6"/>
      <c r="AN4" s="6"/>
      <c r="AO4" s="89">
        <f>SUM(AM4*10+AN4)/AL4*10</f>
        <v>0</v>
      </c>
      <c r="AP4" s="6">
        <v>1</v>
      </c>
      <c r="AQ4" s="6"/>
      <c r="AR4" s="6"/>
      <c r="AS4" s="84">
        <f>SUM(AQ4*10+AR4)/AP4*10</f>
        <v>0</v>
      </c>
      <c r="AT4" s="6">
        <v>1</v>
      </c>
      <c r="AU4" s="6"/>
      <c r="AV4" s="6"/>
      <c r="AW4" s="84">
        <f>SUM(AU4*10+AV4)/AT4*10</f>
        <v>0</v>
      </c>
      <c r="AX4" s="50">
        <f>IF(F4&lt;250,0,IF(F4&lt;500,250,IF(F4&lt;750,"500",IF(F4&lt;1000,750,IF(F4&lt;1500,1000,IF(F4&lt;2000,1500,IF(F4&lt;2500,2000,IF(F4&lt;3000,2500,3000))))))))</f>
        <v>0</v>
      </c>
      <c r="AY4" s="111">
        <v>0</v>
      </c>
      <c r="AZ4" s="30">
        <f>AX4-AY4</f>
        <v>0</v>
      </c>
      <c r="BA4" s="65" t="str">
        <f>IF(AZ4=0,"geen actie",CONCATENATE("diploma uitschrijven: ",AX4," punten"))</f>
        <v>geen actie</v>
      </c>
    </row>
    <row r="5" spans="1:73" customFormat="1" ht="17">
      <c r="A5" s="95"/>
      <c r="B5" s="203"/>
      <c r="C5" s="156" t="s">
        <v>587</v>
      </c>
      <c r="D5" s="64"/>
      <c r="E5" s="16" t="s">
        <v>194</v>
      </c>
      <c r="F5" s="106">
        <f>SUM(I5+M5+Q5+U5+Y5+AC5+AG5+AK5+AO5+AS5+AW5)</f>
        <v>84.666666666666671</v>
      </c>
      <c r="G5" s="61">
        <v>2004</v>
      </c>
      <c r="H5" s="50">
        <f>SUM(2014-G5)</f>
        <v>10</v>
      </c>
      <c r="I5" s="32">
        <v>84.666666666666671</v>
      </c>
      <c r="J5" s="6">
        <v>1</v>
      </c>
      <c r="K5" s="6"/>
      <c r="L5" s="6"/>
      <c r="M5" s="34">
        <f>SUM(K5*10+L5)/J5*10</f>
        <v>0</v>
      </c>
      <c r="N5" s="6">
        <v>1</v>
      </c>
      <c r="O5" s="6"/>
      <c r="P5" s="6"/>
      <c r="Q5" s="34">
        <f>SUM(O5*10+P5)/N5*10</f>
        <v>0</v>
      </c>
      <c r="R5" s="6">
        <v>1</v>
      </c>
      <c r="S5" s="6"/>
      <c r="T5" s="6"/>
      <c r="U5" s="84">
        <f>SUM(S5*10+T5)/R5*10</f>
        <v>0</v>
      </c>
      <c r="V5" s="6">
        <v>1</v>
      </c>
      <c r="W5" s="6"/>
      <c r="X5" s="6"/>
      <c r="Y5" s="84">
        <f>SUM(W5*10+X5)/V5*10</f>
        <v>0</v>
      </c>
      <c r="Z5" s="6">
        <v>1</v>
      </c>
      <c r="AA5" s="6"/>
      <c r="AB5" s="6"/>
      <c r="AC5" s="88">
        <f>SUM(AA5*10+AB5)/Z5*10</f>
        <v>0</v>
      </c>
      <c r="AD5" s="6">
        <v>1</v>
      </c>
      <c r="AE5" s="6"/>
      <c r="AF5" s="6"/>
      <c r="AG5" s="88">
        <f>SUM(AE5*10+AF5)/AD5*10</f>
        <v>0</v>
      </c>
      <c r="AH5" s="6">
        <v>1</v>
      </c>
      <c r="AI5" s="6"/>
      <c r="AJ5" s="6"/>
      <c r="AK5" s="90">
        <f>SUM(AI5*10+AJ5)/AH5*10</f>
        <v>0</v>
      </c>
      <c r="AL5" s="6">
        <v>1</v>
      </c>
      <c r="AM5" s="6"/>
      <c r="AN5" s="6"/>
      <c r="AO5" s="89">
        <f>SUM(AM5*10+AN5)/AL5*10</f>
        <v>0</v>
      </c>
      <c r="AP5" s="6">
        <v>1</v>
      </c>
      <c r="AQ5" s="6"/>
      <c r="AR5" s="6"/>
      <c r="AS5" s="84">
        <f>SUM(AQ5*10+AR5)/AP5*10</f>
        <v>0</v>
      </c>
      <c r="AT5" s="6">
        <v>1</v>
      </c>
      <c r="AU5" s="6"/>
      <c r="AV5" s="6"/>
      <c r="AW5" s="84">
        <f>SUM(AU5*10+AV5)/AT5*10</f>
        <v>0</v>
      </c>
      <c r="AX5" s="50">
        <v>0</v>
      </c>
      <c r="AY5" s="111">
        <v>0</v>
      </c>
      <c r="AZ5" s="30">
        <f>AX5-AY5</f>
        <v>0</v>
      </c>
      <c r="BA5" s="65" t="str">
        <f>IF(AZ5=0,"geen actie",CONCATENATE("diploma uitschrijven: ",AX5," punten"))</f>
        <v>geen actie</v>
      </c>
    </row>
    <row r="6" spans="1:73" customFormat="1" ht="18" customHeight="1">
      <c r="A6" s="95"/>
      <c r="B6" s="65">
        <v>1</v>
      </c>
      <c r="C6" s="98" t="s">
        <v>613</v>
      </c>
      <c r="D6" s="64">
        <v>114911</v>
      </c>
      <c r="E6" s="16" t="s">
        <v>327</v>
      </c>
      <c r="F6" s="106">
        <f>SUM(I6+M6+Q6+U6+Y6+AC6+AG6+AK6+AO6+AS6+AW6)</f>
        <v>940.08579213184464</v>
      </c>
      <c r="G6" s="61">
        <v>2003</v>
      </c>
      <c r="H6" s="50">
        <f>SUM(2014-G6)</f>
        <v>11</v>
      </c>
      <c r="I6" s="32">
        <v>831.24368686868672</v>
      </c>
      <c r="J6" s="6">
        <v>19</v>
      </c>
      <c r="K6" s="6">
        <v>6</v>
      </c>
      <c r="L6" s="6">
        <v>48</v>
      </c>
      <c r="M6" s="34">
        <f>SUM(K6*10+L6)/J6*10</f>
        <v>56.84210526315789</v>
      </c>
      <c r="N6" s="6">
        <v>15</v>
      </c>
      <c r="O6" s="6">
        <v>6</v>
      </c>
      <c r="P6" s="6">
        <v>18</v>
      </c>
      <c r="Q6" s="34">
        <f>SUM(O6*10+P6)/N6*10</f>
        <v>52</v>
      </c>
      <c r="R6" s="6">
        <v>1</v>
      </c>
      <c r="S6" s="6"/>
      <c r="T6" s="6"/>
      <c r="U6" s="84">
        <f>SUM(S6*10+T6)/R6*10</f>
        <v>0</v>
      </c>
      <c r="V6" s="6">
        <v>1</v>
      </c>
      <c r="W6" s="6"/>
      <c r="X6" s="6"/>
      <c r="Y6" s="84">
        <f>SUM(W6*10+X6)/V6*10</f>
        <v>0</v>
      </c>
      <c r="Z6" s="6">
        <v>1</v>
      </c>
      <c r="AA6" s="6"/>
      <c r="AB6" s="6"/>
      <c r="AC6" s="88">
        <f>SUM(AA6*10+AB6)/Z6*10</f>
        <v>0</v>
      </c>
      <c r="AD6" s="6">
        <v>1</v>
      </c>
      <c r="AE6" s="6"/>
      <c r="AF6" s="6"/>
      <c r="AG6" s="88">
        <f>SUM(AE6*10+AF6)/AD6*10</f>
        <v>0</v>
      </c>
      <c r="AH6" s="6">
        <v>1</v>
      </c>
      <c r="AI6" s="6"/>
      <c r="AJ6" s="6"/>
      <c r="AK6" s="90">
        <f>SUM(AI6*10+AJ6)/AH6*10</f>
        <v>0</v>
      </c>
      <c r="AL6" s="6">
        <v>1</v>
      </c>
      <c r="AM6" s="6"/>
      <c r="AN6" s="6"/>
      <c r="AO6" s="89">
        <f>SUM(AM6*10+AN6)/AL6*10</f>
        <v>0</v>
      </c>
      <c r="AP6" s="6">
        <v>1</v>
      </c>
      <c r="AQ6" s="6"/>
      <c r="AR6" s="6"/>
      <c r="AS6" s="84">
        <f>SUM(AQ6*10+AR6)/AP6*10</f>
        <v>0</v>
      </c>
      <c r="AT6" s="6">
        <v>1</v>
      </c>
      <c r="AU6" s="6"/>
      <c r="AV6" s="6"/>
      <c r="AW6" s="84">
        <f>SUM(AU6*10+AV6)/AT6*10</f>
        <v>0</v>
      </c>
      <c r="AX6" s="50">
        <f>IF(F6&lt;250,0,IF(F6&lt;500,250,IF(F6&lt;750,"500",IF(F6&lt;1000,750,IF(F6&lt;1500,1000,IF(F6&lt;2000,1500,IF(F6&lt;2500,2000,IF(F6&lt;3000,2500,3000))))))))</f>
        <v>750</v>
      </c>
      <c r="AY6" s="111">
        <v>750</v>
      </c>
      <c r="AZ6" s="30">
        <f>AX6-AY6</f>
        <v>0</v>
      </c>
      <c r="BA6" s="65" t="str">
        <f>IF(AZ6=0,"geen actie",CONCATENATE("diploma uitschrijven: ",AX6," punten"))</f>
        <v>geen actie</v>
      </c>
    </row>
    <row r="7" spans="1:73" customFormat="1" ht="17">
      <c r="A7" s="95" t="s">
        <v>534</v>
      </c>
      <c r="B7" s="232">
        <v>1</v>
      </c>
      <c r="C7" s="146" t="s">
        <v>378</v>
      </c>
      <c r="D7" s="64"/>
      <c r="E7" s="16" t="s">
        <v>698</v>
      </c>
      <c r="F7" s="106">
        <f>SUM(I7+M7+Q7+U7+Y7+AC7+AG7+AK7+AO7+AS7+AW7)</f>
        <v>491.25</v>
      </c>
      <c r="G7" s="61">
        <v>2003</v>
      </c>
      <c r="H7" s="50">
        <f>SUM(2014-G7)</f>
        <v>11</v>
      </c>
      <c r="I7" s="32">
        <v>392.91666666666669</v>
      </c>
      <c r="J7" s="6">
        <v>1</v>
      </c>
      <c r="K7" s="6"/>
      <c r="L7" s="6"/>
      <c r="M7" s="34">
        <f>SUM(K7*10+L7)/J7*10</f>
        <v>0</v>
      </c>
      <c r="N7" s="6">
        <v>12</v>
      </c>
      <c r="O7" s="6">
        <v>7</v>
      </c>
      <c r="P7" s="6">
        <v>48</v>
      </c>
      <c r="Q7" s="34">
        <f>SUM(O7*10+P7)/N7*10</f>
        <v>98.333333333333343</v>
      </c>
      <c r="R7" s="6">
        <v>1</v>
      </c>
      <c r="S7" s="6"/>
      <c r="T7" s="6"/>
      <c r="U7" s="84">
        <f>SUM(S7*10+T7)/R7*10</f>
        <v>0</v>
      </c>
      <c r="V7" s="6">
        <v>1</v>
      </c>
      <c r="W7" s="6"/>
      <c r="X7" s="6"/>
      <c r="Y7" s="84">
        <f>SUM(W7*10+X7)/V7*10</f>
        <v>0</v>
      </c>
      <c r="Z7" s="6">
        <v>1</v>
      </c>
      <c r="AA7" s="6"/>
      <c r="AB7" s="6"/>
      <c r="AC7" s="88">
        <f>SUM(AA7*10+AB7)/Z7*10</f>
        <v>0</v>
      </c>
      <c r="AD7" s="6">
        <v>1</v>
      </c>
      <c r="AE7" s="6"/>
      <c r="AF7" s="6"/>
      <c r="AG7" s="88">
        <f>SUM(AE7*10+AF7)/AD7*10</f>
        <v>0</v>
      </c>
      <c r="AH7" s="6">
        <v>1</v>
      </c>
      <c r="AI7" s="6"/>
      <c r="AJ7" s="6"/>
      <c r="AK7" s="90">
        <f>SUM(AI7*10+AJ7)/AH7*10</f>
        <v>0</v>
      </c>
      <c r="AL7" s="6">
        <v>1</v>
      </c>
      <c r="AM7" s="6"/>
      <c r="AN7" s="6"/>
      <c r="AO7" s="89">
        <f>SUM(AM7*10+AN7)/AL7*10</f>
        <v>0</v>
      </c>
      <c r="AP7" s="6">
        <v>1</v>
      </c>
      <c r="AQ7" s="6"/>
      <c r="AR7" s="6"/>
      <c r="AS7" s="84">
        <f>SUM(AQ7*10+AR7)/AP7*10</f>
        <v>0</v>
      </c>
      <c r="AT7" s="6">
        <v>1</v>
      </c>
      <c r="AU7" s="6"/>
      <c r="AV7" s="6"/>
      <c r="AW7" s="84">
        <f>SUM(AU7*10+AV7)/AT7*10</f>
        <v>0</v>
      </c>
      <c r="AX7" s="50">
        <f>IF(F7&lt;250,0,IF(F7&lt;500,250,IF(F7&lt;750,"500",IF(F7&lt;1000,750,IF(F7&lt;1500,1000,IF(F7&lt;2000,1500,IF(F7&lt;2500,2000,IF(F7&lt;3000,2500,3000))))))))</f>
        <v>250</v>
      </c>
      <c r="AY7" s="111">
        <v>250</v>
      </c>
      <c r="AZ7" s="30">
        <f>AX7-AY7</f>
        <v>0</v>
      </c>
      <c r="BA7" s="65" t="str">
        <f>IF(AZ7=0,"geen actie",CONCATENATE("diploma uitschrijven: ",AX7," punten"))</f>
        <v>geen actie</v>
      </c>
    </row>
    <row r="8" spans="1:73" customFormat="1" ht="17">
      <c r="A8" s="95"/>
      <c r="B8" s="65">
        <v>1</v>
      </c>
      <c r="C8" s="103" t="s">
        <v>660</v>
      </c>
      <c r="D8" s="64"/>
      <c r="E8" s="217" t="s">
        <v>327</v>
      </c>
      <c r="F8" s="106">
        <f>SUM(I8+M8+Q8+U8+Y8+AC8+AG8+AK8+AO8+AS8+AW8)</f>
        <v>97.929824561403507</v>
      </c>
      <c r="G8" s="61">
        <v>2003</v>
      </c>
      <c r="H8" s="50">
        <f>SUM(2014-G8)</f>
        <v>11</v>
      </c>
      <c r="I8" s="32">
        <v>0</v>
      </c>
      <c r="J8" s="6">
        <v>19</v>
      </c>
      <c r="K8" s="6">
        <v>6</v>
      </c>
      <c r="L8" s="6">
        <v>45</v>
      </c>
      <c r="M8" s="34">
        <f>SUM(K8*10+L8)/J8*10</f>
        <v>55.263157894736842</v>
      </c>
      <c r="N8" s="6">
        <v>15</v>
      </c>
      <c r="O8" s="6">
        <v>3</v>
      </c>
      <c r="P8" s="6">
        <v>34</v>
      </c>
      <c r="Q8" s="34">
        <f>SUM(O8*10+P8)/N8*10</f>
        <v>42.666666666666664</v>
      </c>
      <c r="R8" s="6">
        <v>1</v>
      </c>
      <c r="S8" s="6"/>
      <c r="T8" s="6"/>
      <c r="U8" s="84">
        <f>SUM(S8*10+T8)/R8*10</f>
        <v>0</v>
      </c>
      <c r="V8" s="6">
        <v>1</v>
      </c>
      <c r="W8" s="6"/>
      <c r="X8" s="6"/>
      <c r="Y8" s="84">
        <f>SUM(W8*10+X8)/V8*10</f>
        <v>0</v>
      </c>
      <c r="Z8" s="6">
        <v>1</v>
      </c>
      <c r="AA8" s="6"/>
      <c r="AB8" s="6"/>
      <c r="AC8" s="88">
        <f>SUM(AA8*10+AB8)/Z8*10</f>
        <v>0</v>
      </c>
      <c r="AD8" s="6">
        <v>1</v>
      </c>
      <c r="AE8" s="6"/>
      <c r="AF8" s="6"/>
      <c r="AG8" s="88">
        <f>SUM(AE8*10+AF8)/AD8*10</f>
        <v>0</v>
      </c>
      <c r="AH8" s="6">
        <v>1</v>
      </c>
      <c r="AI8" s="6"/>
      <c r="AJ8" s="6"/>
      <c r="AK8" s="90">
        <f>SUM(AI8*10+AJ8)/AH8*10</f>
        <v>0</v>
      </c>
      <c r="AL8" s="6">
        <v>1</v>
      </c>
      <c r="AM8" s="6"/>
      <c r="AN8" s="6"/>
      <c r="AO8" s="89">
        <f>SUM(AM8*10+AN8)/AL8*10</f>
        <v>0</v>
      </c>
      <c r="AP8" s="6">
        <v>1</v>
      </c>
      <c r="AQ8" s="6"/>
      <c r="AR8" s="6"/>
      <c r="AS8" s="84">
        <f>SUM(AQ8*10+AR8)/AP8*10</f>
        <v>0</v>
      </c>
      <c r="AT8" s="6">
        <v>1</v>
      </c>
      <c r="AU8" s="6"/>
      <c r="AV8" s="6"/>
      <c r="AW8" s="84">
        <f>SUM(AU8*10+AV8)/AT8*10</f>
        <v>0</v>
      </c>
      <c r="AX8" s="50">
        <f>IF(F8&lt;250,0,IF(F8&lt;500,250,IF(F8&lt;750,"500",IF(F8&lt;1000,750,IF(F8&lt;1500,1000,IF(F8&lt;2000,1500,IF(F8&lt;2500,2000,IF(F8&lt;3000,2500,3000))))))))</f>
        <v>0</v>
      </c>
      <c r="AY8" s="111">
        <v>0</v>
      </c>
      <c r="AZ8" s="30">
        <f>AX8-AY8</f>
        <v>0</v>
      </c>
      <c r="BA8" s="65" t="str">
        <f>IF(AZ8=0,"geen actie",CONCATENATE("diploma uitschrijven: ",AX8," punten"))</f>
        <v>geen actie</v>
      </c>
    </row>
    <row r="9" spans="1:73" customFormat="1" ht="17">
      <c r="A9" s="95"/>
      <c r="B9" s="65"/>
      <c r="C9" s="139" t="s">
        <v>451</v>
      </c>
      <c r="D9" s="64"/>
      <c r="E9" s="217" t="s">
        <v>672</v>
      </c>
      <c r="F9" s="106">
        <f>SUM(I9+M9+Q9+U9+Y9+AC9+AG9+AK9+AO9+AS9+AW9)</f>
        <v>491.65873015873012</v>
      </c>
      <c r="G9" s="61">
        <v>2003</v>
      </c>
      <c r="H9" s="50">
        <f>SUM(2014-G9)</f>
        <v>11</v>
      </c>
      <c r="I9" s="32">
        <v>381.65873015873012</v>
      </c>
      <c r="J9" s="6">
        <v>18</v>
      </c>
      <c r="K9" s="6">
        <v>12</v>
      </c>
      <c r="L9" s="6">
        <v>78</v>
      </c>
      <c r="M9" s="34">
        <f>SUM(K9*10+L9)/J9*10</f>
        <v>110</v>
      </c>
      <c r="N9" s="6">
        <v>1</v>
      </c>
      <c r="O9" s="6"/>
      <c r="P9" s="6"/>
      <c r="Q9" s="34">
        <f>SUM(O9*10+P9)/N9*10</f>
        <v>0</v>
      </c>
      <c r="R9" s="6">
        <v>1</v>
      </c>
      <c r="S9" s="6"/>
      <c r="T9" s="6"/>
      <c r="U9" s="84">
        <f>SUM(S9*10+T9)/R9*10</f>
        <v>0</v>
      </c>
      <c r="V9" s="6">
        <v>1</v>
      </c>
      <c r="W9" s="6"/>
      <c r="X9" s="6"/>
      <c r="Y9" s="84">
        <f>SUM(W9*10+X9)/V9*10</f>
        <v>0</v>
      </c>
      <c r="Z9" s="6">
        <v>1</v>
      </c>
      <c r="AA9" s="6"/>
      <c r="AB9" s="6"/>
      <c r="AC9" s="88">
        <f>SUM(AA9*10+AB9)/Z9*10</f>
        <v>0</v>
      </c>
      <c r="AD9" s="6">
        <v>1</v>
      </c>
      <c r="AE9" s="6"/>
      <c r="AF9" s="6"/>
      <c r="AG9" s="88">
        <f>SUM(AE9*10+AF9)/AD9*10</f>
        <v>0</v>
      </c>
      <c r="AH9" s="6">
        <v>1</v>
      </c>
      <c r="AI9" s="6"/>
      <c r="AJ9" s="6"/>
      <c r="AK9" s="90">
        <f>SUM(AI9*10+AJ9)/AH9*10</f>
        <v>0</v>
      </c>
      <c r="AL9" s="6">
        <v>1</v>
      </c>
      <c r="AM9" s="6"/>
      <c r="AN9" s="6"/>
      <c r="AO9" s="89">
        <f>SUM(AM9*10+AN9)/AL9*10</f>
        <v>0</v>
      </c>
      <c r="AP9" s="6">
        <v>1</v>
      </c>
      <c r="AQ9" s="6"/>
      <c r="AR9" s="6"/>
      <c r="AS9" s="84">
        <f>SUM(AQ9*10+AR9)/AP9*10</f>
        <v>0</v>
      </c>
      <c r="AT9" s="6">
        <v>1</v>
      </c>
      <c r="AU9" s="6"/>
      <c r="AV9" s="6"/>
      <c r="AW9" s="84">
        <f>SUM(AU9*10+AV9)/AT9*10</f>
        <v>0</v>
      </c>
      <c r="AX9" s="50">
        <f>IF(F9&lt;250,0,IF(F9&lt;500,250,IF(F9&lt;750,"500",IF(F9&lt;1000,750,IF(F9&lt;1500,1000,IF(F9&lt;2000,1500,IF(F9&lt;2500,2000,IF(F9&lt;3000,2500,3000))))))))</f>
        <v>250</v>
      </c>
      <c r="AY9" s="111">
        <v>250</v>
      </c>
      <c r="AZ9" s="30">
        <f>AX9-AY9</f>
        <v>0</v>
      </c>
      <c r="BA9" s="65" t="str">
        <f>IF(AZ9=0,"geen actie",CONCATENATE("diploma uitschrijven: ",AX9," punten"))</f>
        <v>geen actie</v>
      </c>
    </row>
    <row r="10" spans="1:73" customFormat="1" ht="17">
      <c r="A10" s="95"/>
      <c r="B10" s="65">
        <v>1</v>
      </c>
      <c r="C10" s="103" t="s">
        <v>597</v>
      </c>
      <c r="D10" s="64"/>
      <c r="E10" s="16" t="s">
        <v>299</v>
      </c>
      <c r="F10" s="106">
        <f>SUM(I10+M10+Q10+U10+Y10+AC10+AG10+AK10+AO10+AS10+AW10)</f>
        <v>477.55681818181813</v>
      </c>
      <c r="G10" s="61">
        <v>2006</v>
      </c>
      <c r="H10" s="50">
        <f>SUM(2014-G10)</f>
        <v>8</v>
      </c>
      <c r="I10" s="32">
        <v>293.66792929292927</v>
      </c>
      <c r="J10" s="6">
        <v>18</v>
      </c>
      <c r="K10" s="6">
        <v>9</v>
      </c>
      <c r="L10" s="6">
        <v>58</v>
      </c>
      <c r="M10" s="34">
        <f>SUM(K10*10+L10)/J10*10</f>
        <v>82.222222222222214</v>
      </c>
      <c r="N10" s="6">
        <v>12</v>
      </c>
      <c r="O10" s="6">
        <v>7</v>
      </c>
      <c r="P10" s="6">
        <v>52</v>
      </c>
      <c r="Q10" s="34">
        <f>SUM(O10*10+P10)/N10*10</f>
        <v>101.66666666666666</v>
      </c>
      <c r="R10" s="6">
        <v>1</v>
      </c>
      <c r="S10" s="6"/>
      <c r="T10" s="6"/>
      <c r="U10" s="84">
        <f>SUM(S10*10+T10)/R10*10</f>
        <v>0</v>
      </c>
      <c r="V10" s="6">
        <v>1</v>
      </c>
      <c r="W10" s="6"/>
      <c r="X10" s="6"/>
      <c r="Y10" s="84">
        <f>SUM(W10*10+X10)/V10*10</f>
        <v>0</v>
      </c>
      <c r="Z10" s="6">
        <v>1</v>
      </c>
      <c r="AA10" s="6"/>
      <c r="AB10" s="6"/>
      <c r="AC10" s="88">
        <f>SUM(AA10*10+AB10)/Z10*10</f>
        <v>0</v>
      </c>
      <c r="AD10" s="6">
        <v>1</v>
      </c>
      <c r="AE10" s="6"/>
      <c r="AF10" s="6"/>
      <c r="AG10" s="88">
        <f>SUM(AE10*10+AF10)/AD10*10</f>
        <v>0</v>
      </c>
      <c r="AH10" s="6">
        <v>1</v>
      </c>
      <c r="AI10" s="6"/>
      <c r="AJ10" s="6"/>
      <c r="AK10" s="90">
        <f>SUM(AI10*10+AJ10)/AH10*10</f>
        <v>0</v>
      </c>
      <c r="AL10" s="6">
        <v>1</v>
      </c>
      <c r="AM10" s="6"/>
      <c r="AN10" s="6"/>
      <c r="AO10" s="89">
        <f>SUM(AM10*10+AN10)/AL10*10</f>
        <v>0</v>
      </c>
      <c r="AP10" s="6">
        <v>1</v>
      </c>
      <c r="AQ10" s="6"/>
      <c r="AR10" s="6"/>
      <c r="AS10" s="84">
        <f>SUM(AQ10*10+AR10)/AP10*10</f>
        <v>0</v>
      </c>
      <c r="AT10" s="6">
        <v>1</v>
      </c>
      <c r="AU10" s="6"/>
      <c r="AV10" s="6"/>
      <c r="AW10" s="84">
        <f>SUM(AU10*10+AV10)/AT10*10</f>
        <v>0</v>
      </c>
      <c r="AX10" s="50">
        <f>IF(F10&lt;250,0,IF(F10&lt;500,250,IF(F10&lt;750,"500",IF(F10&lt;1000,750,IF(F10&lt;1500,1000,IF(F10&lt;2000,1500,IF(F10&lt;2500,2000,IF(F10&lt;3000,2500,3000))))))))</f>
        <v>250</v>
      </c>
      <c r="AY10" s="111">
        <v>250</v>
      </c>
      <c r="AZ10" s="30">
        <f>AX10-AY10</f>
        <v>0</v>
      </c>
      <c r="BA10" s="65" t="str">
        <f>IF(AZ10=0,"geen actie",CONCATENATE("diploma uitschrijven: ",AX10," punten"))</f>
        <v>geen actie</v>
      </c>
    </row>
    <row r="11" spans="1:73" customFormat="1" ht="21.75" customHeight="1">
      <c r="A11" s="95"/>
      <c r="B11" s="65">
        <v>1</v>
      </c>
      <c r="C11" s="218" t="s">
        <v>144</v>
      </c>
      <c r="D11" s="64"/>
      <c r="E11" s="16" t="s">
        <v>474</v>
      </c>
      <c r="F11" s="106">
        <f>SUM(I11+M11+Q11+U11+Y11+AC11+AG11+AK11+AO11+AS11+AW11)</f>
        <v>164.31159420289856</v>
      </c>
      <c r="G11" s="61">
        <v>2006</v>
      </c>
      <c r="H11" s="50">
        <f>SUM(2014-G11)</f>
        <v>8</v>
      </c>
      <c r="I11" s="32">
        <v>23.333333333333336</v>
      </c>
      <c r="J11" s="6">
        <v>23</v>
      </c>
      <c r="K11" s="6">
        <v>8</v>
      </c>
      <c r="L11" s="6">
        <v>66</v>
      </c>
      <c r="M11" s="34">
        <f>SUM(K11*10+L11)/J11*10</f>
        <v>63.478260869565219</v>
      </c>
      <c r="N11" s="6">
        <v>12</v>
      </c>
      <c r="O11" s="6">
        <v>5</v>
      </c>
      <c r="P11" s="6">
        <v>43</v>
      </c>
      <c r="Q11" s="34">
        <f>SUM(O11*10+P11)/N11*10</f>
        <v>77.5</v>
      </c>
      <c r="R11" s="6">
        <v>1</v>
      </c>
      <c r="S11" s="6"/>
      <c r="T11" s="6"/>
      <c r="U11" s="84">
        <f>SUM(S11*10+T11)/R11*10</f>
        <v>0</v>
      </c>
      <c r="V11" s="6">
        <v>1</v>
      </c>
      <c r="W11" s="6"/>
      <c r="X11" s="6"/>
      <c r="Y11" s="84">
        <f>SUM(W11*10+X11)/V11*10</f>
        <v>0</v>
      </c>
      <c r="Z11" s="6">
        <v>1</v>
      </c>
      <c r="AA11" s="6"/>
      <c r="AB11" s="6"/>
      <c r="AC11" s="88">
        <f>SUM(AA11*10+AB11)/Z11*10</f>
        <v>0</v>
      </c>
      <c r="AD11" s="6">
        <v>1</v>
      </c>
      <c r="AE11" s="6"/>
      <c r="AF11" s="6"/>
      <c r="AG11" s="88">
        <f>SUM(AE11*10+AF11)/AD11*10</f>
        <v>0</v>
      </c>
      <c r="AH11" s="6">
        <v>1</v>
      </c>
      <c r="AI11" s="6"/>
      <c r="AJ11" s="6"/>
      <c r="AK11" s="90">
        <f>SUM(AI11*10+AJ11)/AH11*10</f>
        <v>0</v>
      </c>
      <c r="AL11" s="6">
        <v>1</v>
      </c>
      <c r="AM11" s="6"/>
      <c r="AN11" s="6"/>
      <c r="AO11" s="89">
        <f>SUM(AM11*10+AN11)/AL11*10</f>
        <v>0</v>
      </c>
      <c r="AP11" s="6">
        <v>1</v>
      </c>
      <c r="AQ11" s="6"/>
      <c r="AR11" s="6"/>
      <c r="AS11" s="84">
        <f>SUM(AQ11*10+AR11)/AP11*10</f>
        <v>0</v>
      </c>
      <c r="AT11" s="6">
        <v>1</v>
      </c>
      <c r="AU11" s="6"/>
      <c r="AV11" s="6"/>
      <c r="AW11" s="84">
        <f>SUM(AU11*10+AV11)/AT11*10</f>
        <v>0</v>
      </c>
      <c r="AX11" s="50">
        <f>IF(F11&lt;250,0,IF(F11&lt;500,250,IF(F11&lt;750,"500",IF(F11&lt;1000,750,IF(F11&lt;1500,1000,IF(F11&lt;2000,1500,IF(F11&lt;2500,2000,IF(F11&lt;3000,2500,3000))))))))</f>
        <v>0</v>
      </c>
      <c r="AY11" s="111">
        <v>0</v>
      </c>
      <c r="AZ11" s="30">
        <f>AX11-AY11</f>
        <v>0</v>
      </c>
      <c r="BA11" s="65" t="str">
        <f>IF(AZ11=0,"geen actie",CONCATENATE("diploma uitschrijven: ",AX11," punten"))</f>
        <v>geen actie</v>
      </c>
    </row>
    <row r="12" spans="1:73" customFormat="1" ht="21.75" customHeight="1">
      <c r="A12" s="95"/>
      <c r="B12" s="65">
        <v>1</v>
      </c>
      <c r="C12" s="218" t="s">
        <v>145</v>
      </c>
      <c r="D12" s="64"/>
      <c r="E12" s="16" t="s">
        <v>474</v>
      </c>
      <c r="F12" s="106">
        <f>SUM(I12+M12+Q12+U12+Y12+AC12+AG12+AK12+AO12+AS12+AW12)</f>
        <v>297.33333333333337</v>
      </c>
      <c r="G12" s="61">
        <v>2003</v>
      </c>
      <c r="H12" s="50">
        <f>SUM(2014-G12)</f>
        <v>11</v>
      </c>
      <c r="I12" s="32">
        <v>100</v>
      </c>
      <c r="J12" s="6">
        <v>20</v>
      </c>
      <c r="K12" s="6">
        <v>13</v>
      </c>
      <c r="L12" s="6">
        <v>78</v>
      </c>
      <c r="M12" s="34">
        <f>SUM(K12*10+L12)/J12*10</f>
        <v>104</v>
      </c>
      <c r="N12" s="6">
        <v>15</v>
      </c>
      <c r="O12" s="6">
        <v>8</v>
      </c>
      <c r="P12" s="6">
        <v>60</v>
      </c>
      <c r="Q12" s="34">
        <f>SUM(O12*10+P12)/N12*10</f>
        <v>93.333333333333343</v>
      </c>
      <c r="R12" s="6">
        <v>1</v>
      </c>
      <c r="S12" s="6"/>
      <c r="T12" s="6"/>
      <c r="U12" s="84">
        <f>SUM(S12*10+T12)/R12*10</f>
        <v>0</v>
      </c>
      <c r="V12" s="6">
        <v>1</v>
      </c>
      <c r="W12" s="6"/>
      <c r="X12" s="6"/>
      <c r="Y12" s="84">
        <f>SUM(W12*10+X12)/V12*10</f>
        <v>0</v>
      </c>
      <c r="Z12" s="6">
        <v>1</v>
      </c>
      <c r="AA12" s="6"/>
      <c r="AB12" s="6"/>
      <c r="AC12" s="88">
        <f>SUM(AA12*10+AB12)/Z12*10</f>
        <v>0</v>
      </c>
      <c r="AD12" s="6">
        <v>1</v>
      </c>
      <c r="AE12" s="6"/>
      <c r="AF12" s="6"/>
      <c r="AG12" s="88">
        <f>SUM(AE12*10+AF12)/AD12*10</f>
        <v>0</v>
      </c>
      <c r="AH12" s="6">
        <v>1</v>
      </c>
      <c r="AI12" s="6"/>
      <c r="AJ12" s="6"/>
      <c r="AK12" s="90">
        <f>SUM(AI12*10+AJ12)/AH12*10</f>
        <v>0</v>
      </c>
      <c r="AL12" s="6">
        <v>1</v>
      </c>
      <c r="AM12" s="6"/>
      <c r="AN12" s="6"/>
      <c r="AO12" s="89">
        <f>SUM(AM12*10+AN12)/AL12*10</f>
        <v>0</v>
      </c>
      <c r="AP12" s="6">
        <v>1</v>
      </c>
      <c r="AQ12" s="6"/>
      <c r="AR12" s="6"/>
      <c r="AS12" s="84">
        <f>SUM(AQ12*10+AR12)/AP12*10</f>
        <v>0</v>
      </c>
      <c r="AT12" s="6">
        <v>1</v>
      </c>
      <c r="AU12" s="6"/>
      <c r="AV12" s="6"/>
      <c r="AW12" s="84">
        <f>SUM(AU12*10+AV12)/AT12*10</f>
        <v>0</v>
      </c>
      <c r="AX12" s="50">
        <f>IF(F12&lt;250,0,IF(F12&lt;500,250,IF(F12&lt;750,"500",IF(F12&lt;1000,750,IF(F12&lt;1500,1000,IF(F12&lt;2000,1500,IF(F12&lt;2500,2000,IF(F12&lt;3000,2500,3000))))))))</f>
        <v>250</v>
      </c>
      <c r="AY12" s="111">
        <v>0</v>
      </c>
      <c r="AZ12" s="30">
        <f>AX12-AY12</f>
        <v>250</v>
      </c>
      <c r="BA12" s="65" t="str">
        <f>IF(AZ12=0,"geen actie",CONCATENATE("diploma uitschrijven: ",AX12," punten"))</f>
        <v>diploma uitschrijven: 250 punten</v>
      </c>
    </row>
    <row r="13" spans="1:73" customFormat="1" ht="21.75" customHeight="1">
      <c r="A13" s="95"/>
      <c r="B13" s="232">
        <v>1</v>
      </c>
      <c r="C13" s="156" t="s">
        <v>740</v>
      </c>
      <c r="D13" s="64">
        <v>114408</v>
      </c>
      <c r="E13" s="16" t="s">
        <v>390</v>
      </c>
      <c r="F13" s="106">
        <f>SUM(I13+M13+Q13+U13+Y13+AC13+AG13+AK13+AO13+AS13+AW13)</f>
        <v>774.86868686868684</v>
      </c>
      <c r="G13" s="61">
        <v>2003</v>
      </c>
      <c r="H13" s="50">
        <f>SUM(2014-G13)</f>
        <v>11</v>
      </c>
      <c r="I13" s="32">
        <v>650.20202020202021</v>
      </c>
      <c r="J13" s="6">
        <v>1</v>
      </c>
      <c r="K13" s="6"/>
      <c r="L13" s="6"/>
      <c r="M13" s="34">
        <f>SUM(K13*10+L13)/J13*10</f>
        <v>0</v>
      </c>
      <c r="N13" s="6">
        <v>15</v>
      </c>
      <c r="O13" s="6">
        <v>12</v>
      </c>
      <c r="P13" s="6">
        <v>67</v>
      </c>
      <c r="Q13" s="34">
        <f>SUM(O13*10+P13)/N13*10</f>
        <v>124.66666666666667</v>
      </c>
      <c r="R13" s="6">
        <v>1</v>
      </c>
      <c r="S13" s="6"/>
      <c r="T13" s="6"/>
      <c r="U13" s="84">
        <f>SUM(S13*10+T13)/R13*10</f>
        <v>0</v>
      </c>
      <c r="V13" s="6">
        <v>1</v>
      </c>
      <c r="W13" s="6"/>
      <c r="X13" s="6"/>
      <c r="Y13" s="84">
        <f>SUM(W13*10+X13)/V13*10</f>
        <v>0</v>
      </c>
      <c r="Z13" s="6">
        <v>1</v>
      </c>
      <c r="AA13" s="6"/>
      <c r="AB13" s="6"/>
      <c r="AC13" s="88">
        <f>SUM(AA13*10+AB13)/Z13*10</f>
        <v>0</v>
      </c>
      <c r="AD13" s="6">
        <v>1</v>
      </c>
      <c r="AE13" s="6"/>
      <c r="AF13" s="6"/>
      <c r="AG13" s="88">
        <f>SUM(AE13*10+AF13)/AD13*10</f>
        <v>0</v>
      </c>
      <c r="AH13" s="6">
        <v>1</v>
      </c>
      <c r="AI13" s="6"/>
      <c r="AJ13" s="6"/>
      <c r="AK13" s="90">
        <f>SUM(AI13*10+AJ13)/AH13*10</f>
        <v>0</v>
      </c>
      <c r="AL13" s="6">
        <v>1</v>
      </c>
      <c r="AM13" s="6"/>
      <c r="AN13" s="6"/>
      <c r="AO13" s="89">
        <f>SUM(AM13*10+AN13)/AL13*10</f>
        <v>0</v>
      </c>
      <c r="AP13" s="6">
        <v>1</v>
      </c>
      <c r="AQ13" s="6"/>
      <c r="AR13" s="6"/>
      <c r="AS13" s="84">
        <f>SUM(AQ13*10+AR13)/AP13*10</f>
        <v>0</v>
      </c>
      <c r="AT13" s="6">
        <v>1</v>
      </c>
      <c r="AU13" s="6"/>
      <c r="AV13" s="6"/>
      <c r="AW13" s="84">
        <f>SUM(AU13*10+AV13)/AT13*10</f>
        <v>0</v>
      </c>
      <c r="AX13" s="50">
        <f>IF(F13&lt;250,0,IF(F13&lt;500,250,IF(F13&lt;750,"500",IF(F13&lt;1000,750,IF(F13&lt;1500,1000,IF(F13&lt;2000,1500,IF(F13&lt;2500,2000,IF(F13&lt;3000,2500,3000))))))))</f>
        <v>750</v>
      </c>
      <c r="AY13" s="111">
        <v>500</v>
      </c>
      <c r="AZ13" s="30">
        <f>AX13-AY13</f>
        <v>250</v>
      </c>
      <c r="BA13" s="65" t="str">
        <f>IF(AZ13=0,"geen actie",CONCATENATE("diploma uitschrijven: ",AX13," punten"))</f>
        <v>diploma uitschrijven: 750 punten</v>
      </c>
    </row>
    <row r="14" spans="1:73" customFormat="1" ht="21.75" customHeight="1">
      <c r="A14" s="95"/>
      <c r="B14" s="203"/>
      <c r="C14" s="98" t="s">
        <v>252</v>
      </c>
      <c r="D14" s="64">
        <v>114057</v>
      </c>
      <c r="E14" s="16" t="s">
        <v>85</v>
      </c>
      <c r="F14" s="106">
        <f>SUM(I14+M14+Q14+U14+Y14+AC14+AG14+AK14+AO14+AS14+AW14)</f>
        <v>256.54166666666669</v>
      </c>
      <c r="G14" s="61">
        <v>2003</v>
      </c>
      <c r="H14" s="50">
        <f>SUM(2014-G14)</f>
        <v>11</v>
      </c>
      <c r="I14" s="32">
        <v>256.54166666666669</v>
      </c>
      <c r="J14" s="6">
        <v>1</v>
      </c>
      <c r="K14" s="6"/>
      <c r="L14" s="6"/>
      <c r="M14" s="34">
        <f>SUM(K14*10+L14)/J14*10</f>
        <v>0</v>
      </c>
      <c r="N14" s="6">
        <v>1</v>
      </c>
      <c r="O14" s="6"/>
      <c r="P14" s="6"/>
      <c r="Q14" s="34">
        <f>SUM(O14*10+P14)/N14*10</f>
        <v>0</v>
      </c>
      <c r="R14" s="6">
        <v>1</v>
      </c>
      <c r="S14" s="6"/>
      <c r="T14" s="6"/>
      <c r="U14" s="84">
        <f>SUM(S14*10+T14)/R14*10</f>
        <v>0</v>
      </c>
      <c r="V14" s="6">
        <v>1</v>
      </c>
      <c r="W14" s="6"/>
      <c r="X14" s="6"/>
      <c r="Y14" s="84">
        <f>SUM(W14*10+X14)/V14*10</f>
        <v>0</v>
      </c>
      <c r="Z14" s="6">
        <v>1</v>
      </c>
      <c r="AA14" s="6"/>
      <c r="AB14" s="6"/>
      <c r="AC14" s="88">
        <f>SUM(AA14*10+AB14)/Z14*10</f>
        <v>0</v>
      </c>
      <c r="AD14" s="6">
        <v>1</v>
      </c>
      <c r="AE14" s="6"/>
      <c r="AF14" s="6"/>
      <c r="AG14" s="88">
        <f>SUM(AE14*10+AF14)/AD14*10</f>
        <v>0</v>
      </c>
      <c r="AH14" s="6">
        <v>1</v>
      </c>
      <c r="AI14" s="6"/>
      <c r="AJ14" s="6"/>
      <c r="AK14" s="90">
        <f>SUM(AI14*10+AJ14)/AH14*10</f>
        <v>0</v>
      </c>
      <c r="AL14" s="6">
        <v>1</v>
      </c>
      <c r="AM14" s="6"/>
      <c r="AN14" s="6"/>
      <c r="AO14" s="89">
        <f>SUM(AM14*10+AN14)/AL14*10</f>
        <v>0</v>
      </c>
      <c r="AP14" s="6">
        <v>1</v>
      </c>
      <c r="AQ14" s="6"/>
      <c r="AR14" s="6"/>
      <c r="AS14" s="84">
        <f>SUM(AQ14*10+AR14)/AP14*10</f>
        <v>0</v>
      </c>
      <c r="AT14" s="6">
        <v>1</v>
      </c>
      <c r="AU14" s="6"/>
      <c r="AV14" s="6"/>
      <c r="AW14" s="84">
        <f>SUM(AU14*10+AV14)/AT14*10</f>
        <v>0</v>
      </c>
      <c r="AX14" s="50">
        <f>IF(F14&lt;250,0,IF(F14&lt;500,250,IF(F14&lt;750,"500",IF(F14&lt;1000,750,IF(F14&lt;1500,1000,IF(F14&lt;2000,1500,IF(F14&lt;2500,2000,IF(F14&lt;3000,2500,3000))))))))</f>
        <v>250</v>
      </c>
      <c r="AY14" s="111">
        <v>250</v>
      </c>
      <c r="AZ14" s="30">
        <f>AX14-AY14</f>
        <v>0</v>
      </c>
      <c r="BA14" s="65" t="str">
        <f>IF(AZ14=0,"geen actie",CONCATENATE("diploma uitschrijven: ",AX14," punten"))</f>
        <v>geen actie</v>
      </c>
    </row>
    <row r="15" spans="1:73" customFormat="1" ht="21.75" customHeight="1">
      <c r="A15" s="95"/>
      <c r="B15" s="203"/>
      <c r="C15" s="103" t="s">
        <v>391</v>
      </c>
      <c r="D15" s="64"/>
      <c r="E15" s="16" t="s">
        <v>194</v>
      </c>
      <c r="F15" s="106">
        <f>SUM(I15+M15+Q15+U15+Y15+AC15+AG15+AK15+AO15+AS15+AW15)</f>
        <v>40.555555555555557</v>
      </c>
      <c r="G15" s="61">
        <v>2005</v>
      </c>
      <c r="H15" s="50">
        <f>SUM(2014-G15)</f>
        <v>9</v>
      </c>
      <c r="I15" s="32">
        <v>40.555555555555557</v>
      </c>
      <c r="J15" s="6">
        <v>1</v>
      </c>
      <c r="K15" s="6"/>
      <c r="L15" s="6"/>
      <c r="M15" s="34">
        <f>SUM(K15*10+L15)/J15*10</f>
        <v>0</v>
      </c>
      <c r="N15" s="6">
        <v>1</v>
      </c>
      <c r="O15" s="6"/>
      <c r="P15" s="6"/>
      <c r="Q15" s="34">
        <f>SUM(O15*10+P15)/N15*10</f>
        <v>0</v>
      </c>
      <c r="R15" s="6">
        <v>1</v>
      </c>
      <c r="S15" s="6"/>
      <c r="T15" s="6"/>
      <c r="U15" s="84">
        <f>SUM(S15*10+T15)/R15*10</f>
        <v>0</v>
      </c>
      <c r="V15" s="6">
        <v>1</v>
      </c>
      <c r="W15" s="6"/>
      <c r="X15" s="6"/>
      <c r="Y15" s="84">
        <f>SUM(W15*10+X15)/V15*10</f>
        <v>0</v>
      </c>
      <c r="Z15" s="6">
        <v>1</v>
      </c>
      <c r="AA15" s="6"/>
      <c r="AB15" s="6"/>
      <c r="AC15" s="88">
        <f>SUM(AA15*10+AB15)/Z15*10</f>
        <v>0</v>
      </c>
      <c r="AD15" s="6">
        <v>1</v>
      </c>
      <c r="AE15" s="6"/>
      <c r="AF15" s="6"/>
      <c r="AG15" s="88">
        <f>SUM(AE15*10+AF15)/AD15*10</f>
        <v>0</v>
      </c>
      <c r="AH15" s="6">
        <v>1</v>
      </c>
      <c r="AI15" s="6"/>
      <c r="AJ15" s="6"/>
      <c r="AK15" s="90">
        <f>SUM(AI15*10+AJ15)/AH15*10</f>
        <v>0</v>
      </c>
      <c r="AL15" s="6">
        <v>1</v>
      </c>
      <c r="AM15" s="6"/>
      <c r="AN15" s="6"/>
      <c r="AO15" s="89">
        <f>SUM(AM15*10+AN15)/AL15*10</f>
        <v>0</v>
      </c>
      <c r="AP15" s="6">
        <v>1</v>
      </c>
      <c r="AQ15" s="6"/>
      <c r="AR15" s="6"/>
      <c r="AS15" s="84">
        <f>SUM(AQ15*10+AR15)/AP15*10</f>
        <v>0</v>
      </c>
      <c r="AT15" s="6">
        <v>1</v>
      </c>
      <c r="AU15" s="6"/>
      <c r="AV15" s="6"/>
      <c r="AW15" s="84">
        <f>SUM(AU15*10+AV15)/AT15*10</f>
        <v>0</v>
      </c>
      <c r="AX15" s="50">
        <f>IF(F15&lt;250,0,IF(F15&lt;500,250,IF(F15&lt;750,"500",IF(F15&lt;1000,750,IF(F15&lt;1500,1000,IF(F15&lt;2000,1500,IF(F15&lt;2500,2000,IF(F15&lt;3000,2500,3000))))))))</f>
        <v>0</v>
      </c>
      <c r="AY15" s="111">
        <v>0</v>
      </c>
      <c r="AZ15" s="30">
        <f>AX15-AY15</f>
        <v>0</v>
      </c>
      <c r="BA15" s="65" t="str">
        <f>IF(AZ15=0,"geen actie",CONCATENATE("diploma uitschrijven: ",AX15," punten"))</f>
        <v>geen actie</v>
      </c>
    </row>
    <row r="16" spans="1:73" customFormat="1" ht="17">
      <c r="A16" s="95"/>
      <c r="B16" s="203"/>
      <c r="C16" s="156" t="s">
        <v>592</v>
      </c>
      <c r="D16" s="64"/>
      <c r="E16" s="16" t="s">
        <v>196</v>
      </c>
      <c r="F16" s="106">
        <f>SUM(I16+M16+Q16+U16+Y16+AC16+AG16+AK16+AO16+AS16+AW16)</f>
        <v>182.55555555555554</v>
      </c>
      <c r="G16" s="61">
        <v>2003</v>
      </c>
      <c r="H16" s="50">
        <f>SUM(2014-G16)</f>
        <v>11</v>
      </c>
      <c r="I16" s="32">
        <v>182.55555555555554</v>
      </c>
      <c r="J16" s="6">
        <v>1</v>
      </c>
      <c r="K16" s="6"/>
      <c r="L16" s="6"/>
      <c r="M16" s="34">
        <f>SUM(K16*10+L16)/J16*10</f>
        <v>0</v>
      </c>
      <c r="N16" s="6">
        <v>1</v>
      </c>
      <c r="O16" s="6"/>
      <c r="P16" s="6"/>
      <c r="Q16" s="34">
        <f>SUM(O16*10+P16)/N16*10</f>
        <v>0</v>
      </c>
      <c r="R16" s="6">
        <v>1</v>
      </c>
      <c r="S16" s="6"/>
      <c r="T16" s="6"/>
      <c r="U16" s="84">
        <f>SUM(S16*10+T16)/R16*10</f>
        <v>0</v>
      </c>
      <c r="V16" s="6">
        <v>1</v>
      </c>
      <c r="W16" s="6"/>
      <c r="X16" s="6"/>
      <c r="Y16" s="84">
        <f>SUM(W16*10+X16)/V16*10</f>
        <v>0</v>
      </c>
      <c r="Z16" s="6">
        <v>1</v>
      </c>
      <c r="AA16" s="6"/>
      <c r="AB16" s="6"/>
      <c r="AC16" s="88">
        <f>SUM(AA16*10+AB16)/Z16*10</f>
        <v>0</v>
      </c>
      <c r="AD16" s="6">
        <v>1</v>
      </c>
      <c r="AE16" s="6"/>
      <c r="AF16" s="6"/>
      <c r="AG16" s="88">
        <f>SUM(AE16*10+AF16)/AD16*10</f>
        <v>0</v>
      </c>
      <c r="AH16" s="6">
        <v>1</v>
      </c>
      <c r="AI16" s="6"/>
      <c r="AJ16" s="6"/>
      <c r="AK16" s="90">
        <f>SUM(AI16*10+AJ16)/AH16*10</f>
        <v>0</v>
      </c>
      <c r="AL16" s="6">
        <v>1</v>
      </c>
      <c r="AM16" s="6"/>
      <c r="AN16" s="6"/>
      <c r="AO16" s="89">
        <f>SUM(AM16*10+AN16)/AL16*10</f>
        <v>0</v>
      </c>
      <c r="AP16" s="6">
        <v>1</v>
      </c>
      <c r="AQ16" s="6"/>
      <c r="AR16" s="6"/>
      <c r="AS16" s="84">
        <f>SUM(AQ16*10+AR16)/AP16*10</f>
        <v>0</v>
      </c>
      <c r="AT16" s="6">
        <v>1</v>
      </c>
      <c r="AU16" s="6"/>
      <c r="AV16" s="6"/>
      <c r="AW16" s="84">
        <f>SUM(AU16*10+AV16)/AT16*10</f>
        <v>0</v>
      </c>
      <c r="AX16" s="50">
        <v>0</v>
      </c>
      <c r="AY16" s="111">
        <v>0</v>
      </c>
      <c r="AZ16" s="30">
        <f>AX16-AY16</f>
        <v>0</v>
      </c>
      <c r="BA16" s="65" t="str">
        <f>IF(AZ16=0,"geen actie",CONCATENATE("diploma uitschrijven: ",AX16," punten"))</f>
        <v>geen actie</v>
      </c>
    </row>
    <row r="17" spans="1:53" customFormat="1" ht="17">
      <c r="A17" s="95"/>
      <c r="B17" s="203"/>
      <c r="C17" s="156" t="s">
        <v>755</v>
      </c>
      <c r="D17" s="64">
        <v>115127</v>
      </c>
      <c r="E17" s="16" t="s">
        <v>460</v>
      </c>
      <c r="F17" s="106">
        <f>SUM(I17+M17+Q17+U17+Y17+AC17+AG17+AK17+AO17+AS17+AW17)</f>
        <v>296.55555555555554</v>
      </c>
      <c r="G17" s="61">
        <v>2004</v>
      </c>
      <c r="H17" s="50">
        <f>SUM(2014-G17)</f>
        <v>10</v>
      </c>
      <c r="I17" s="32">
        <v>296.55555555555554</v>
      </c>
      <c r="J17" s="6">
        <v>1</v>
      </c>
      <c r="K17" s="6"/>
      <c r="L17" s="6"/>
      <c r="M17" s="34">
        <f>SUM(K17*10+L17)/J17*10</f>
        <v>0</v>
      </c>
      <c r="N17" s="6">
        <v>1</v>
      </c>
      <c r="O17" s="6"/>
      <c r="P17" s="6"/>
      <c r="Q17" s="34">
        <f>SUM(O17*10+P17)/N17*10</f>
        <v>0</v>
      </c>
      <c r="R17" s="6">
        <v>1</v>
      </c>
      <c r="S17" s="6"/>
      <c r="T17" s="6"/>
      <c r="U17" s="84">
        <f>SUM(S17*10+T17)/R17*10</f>
        <v>0</v>
      </c>
      <c r="V17" s="6">
        <v>1</v>
      </c>
      <c r="W17" s="6"/>
      <c r="X17" s="6"/>
      <c r="Y17" s="84">
        <f>SUM(W17*10+X17)/V17*10</f>
        <v>0</v>
      </c>
      <c r="Z17" s="6">
        <v>1</v>
      </c>
      <c r="AA17" s="6"/>
      <c r="AB17" s="6"/>
      <c r="AC17" s="88">
        <f>SUM(AA17*10+AB17)/Z17*10</f>
        <v>0</v>
      </c>
      <c r="AD17" s="6">
        <v>1</v>
      </c>
      <c r="AE17" s="6"/>
      <c r="AF17" s="6"/>
      <c r="AG17" s="88">
        <f>SUM(AE17*10+AF17)/AD17*10</f>
        <v>0</v>
      </c>
      <c r="AH17" s="6">
        <v>1</v>
      </c>
      <c r="AI17" s="6"/>
      <c r="AJ17" s="6"/>
      <c r="AK17" s="90">
        <f>SUM(AI17*10+AJ17)/AH17*10</f>
        <v>0</v>
      </c>
      <c r="AL17" s="6">
        <v>1</v>
      </c>
      <c r="AM17" s="6"/>
      <c r="AN17" s="6"/>
      <c r="AO17" s="89">
        <f>SUM(AM17*10+AN17)/AL17*10</f>
        <v>0</v>
      </c>
      <c r="AP17" s="6">
        <v>1</v>
      </c>
      <c r="AQ17" s="6"/>
      <c r="AR17" s="6"/>
      <c r="AS17" s="84">
        <f>SUM(AQ17*10+AR17)/AP17*10</f>
        <v>0</v>
      </c>
      <c r="AT17" s="6">
        <v>1</v>
      </c>
      <c r="AU17" s="6"/>
      <c r="AV17" s="6"/>
      <c r="AW17" s="84">
        <f>SUM(AU17*10+AV17)/AT17*10</f>
        <v>0</v>
      </c>
      <c r="AX17" s="50">
        <v>250</v>
      </c>
      <c r="AY17" s="111">
        <v>250</v>
      </c>
      <c r="AZ17" s="30">
        <f>AX17-AY17</f>
        <v>0</v>
      </c>
      <c r="BA17" s="65" t="str">
        <f>IF(AZ17=0,"geen actie",CONCATENATE("diploma uitschrijven: ",AX17," punten"))</f>
        <v>geen actie</v>
      </c>
    </row>
    <row r="18" spans="1:53" customFormat="1" ht="17">
      <c r="A18" s="95"/>
      <c r="B18" s="232">
        <v>1</v>
      </c>
      <c r="C18" s="103" t="s">
        <v>75</v>
      </c>
      <c r="D18" s="64"/>
      <c r="E18" s="16" t="s">
        <v>127</v>
      </c>
      <c r="F18" s="106">
        <f>SUM(I18+M18+Q18+U18+Y18+AC18+AG18+AK18+AO18+AS18+AW18)</f>
        <v>486.64267676767679</v>
      </c>
      <c r="G18" s="61">
        <v>2005</v>
      </c>
      <c r="H18" s="50">
        <f>SUM(2014-G18)</f>
        <v>9</v>
      </c>
      <c r="I18" s="32">
        <v>399.9760101010101</v>
      </c>
      <c r="J18" s="6">
        <v>1</v>
      </c>
      <c r="K18" s="6"/>
      <c r="L18" s="6"/>
      <c r="M18" s="34">
        <f>SUM(K18*10+L18)/J18*10</f>
        <v>0</v>
      </c>
      <c r="N18" s="6">
        <v>12</v>
      </c>
      <c r="O18" s="6">
        <v>6</v>
      </c>
      <c r="P18" s="6">
        <v>44</v>
      </c>
      <c r="Q18" s="34">
        <f>SUM(O18*10+P18)/N18*10</f>
        <v>86.666666666666657</v>
      </c>
      <c r="R18" s="6">
        <v>1</v>
      </c>
      <c r="S18" s="6"/>
      <c r="T18" s="6"/>
      <c r="U18" s="84">
        <f>SUM(S18*10+T18)/R18*10</f>
        <v>0</v>
      </c>
      <c r="V18" s="6">
        <v>1</v>
      </c>
      <c r="W18" s="6"/>
      <c r="X18" s="6"/>
      <c r="Y18" s="84">
        <f>SUM(W18*10+X18)/V18*10</f>
        <v>0</v>
      </c>
      <c r="Z18" s="6">
        <v>1</v>
      </c>
      <c r="AA18" s="6"/>
      <c r="AB18" s="6"/>
      <c r="AC18" s="88">
        <f>SUM(AA18*10+AB18)/Z18*10</f>
        <v>0</v>
      </c>
      <c r="AD18" s="6">
        <v>1</v>
      </c>
      <c r="AE18" s="6"/>
      <c r="AF18" s="6"/>
      <c r="AG18" s="88">
        <f>SUM(AE18*10+AF18)/AD18*10</f>
        <v>0</v>
      </c>
      <c r="AH18" s="6">
        <v>1</v>
      </c>
      <c r="AI18" s="6"/>
      <c r="AJ18" s="6"/>
      <c r="AK18" s="90">
        <f>SUM(AI18*10+AJ18)/AH18*10</f>
        <v>0</v>
      </c>
      <c r="AL18" s="6">
        <v>1</v>
      </c>
      <c r="AM18" s="6"/>
      <c r="AN18" s="6"/>
      <c r="AO18" s="89">
        <f>SUM(AM18*10+AN18)/AL18*10</f>
        <v>0</v>
      </c>
      <c r="AP18" s="6">
        <v>1</v>
      </c>
      <c r="AQ18" s="6"/>
      <c r="AR18" s="6"/>
      <c r="AS18" s="84">
        <f>SUM(AQ18*10+AR18)/AP18*10</f>
        <v>0</v>
      </c>
      <c r="AT18" s="6">
        <v>1</v>
      </c>
      <c r="AU18" s="6"/>
      <c r="AV18" s="6"/>
      <c r="AW18" s="84">
        <f>SUM(AU18*10+AV18)/AT18*10</f>
        <v>0</v>
      </c>
      <c r="AX18" s="50">
        <f>IF(F18&lt;250,0,IF(F18&lt;500,250,IF(F18&lt;750,"500",IF(F18&lt;1000,750,IF(F18&lt;1500,1000,IF(F18&lt;2000,1500,IF(F18&lt;2500,2000,IF(F18&lt;3000,2500,3000))))))))</f>
        <v>250</v>
      </c>
      <c r="AY18" s="111">
        <v>250</v>
      </c>
      <c r="AZ18" s="30">
        <f>AX18-AY18</f>
        <v>0</v>
      </c>
      <c r="BA18" s="65" t="str">
        <f>IF(AZ18=0,"geen actie",CONCATENATE("diploma uitschrijven: ",AX18," punten"))</f>
        <v>geen actie</v>
      </c>
    </row>
    <row r="19" spans="1:53" customFormat="1" ht="17">
      <c r="A19" s="95"/>
      <c r="B19" s="232">
        <v>1</v>
      </c>
      <c r="C19" s="156" t="s">
        <v>401</v>
      </c>
      <c r="D19" s="64"/>
      <c r="E19" s="16" t="s">
        <v>194</v>
      </c>
      <c r="F19" s="106">
        <f>SUM(I19+M19+Q19+U19+Y19+AC19+AG19+AK19+AO19+AS19+AW19)</f>
        <v>137.66666666666669</v>
      </c>
      <c r="G19" s="61">
        <v>2003</v>
      </c>
      <c r="H19" s="50">
        <f>SUM(2014-G19)</f>
        <v>11</v>
      </c>
      <c r="I19" s="32">
        <v>101.66666666666667</v>
      </c>
      <c r="J19" s="6">
        <v>1</v>
      </c>
      <c r="K19" s="6"/>
      <c r="L19" s="6"/>
      <c r="M19" s="34">
        <f>SUM(K19*10+L19)/J19*10</f>
        <v>0</v>
      </c>
      <c r="N19" s="6">
        <v>15</v>
      </c>
      <c r="O19" s="6">
        <v>2</v>
      </c>
      <c r="P19" s="6">
        <v>34</v>
      </c>
      <c r="Q19" s="34">
        <f>SUM(O19*10+P19)/N19*10</f>
        <v>36</v>
      </c>
      <c r="R19" s="6">
        <v>1</v>
      </c>
      <c r="S19" s="6"/>
      <c r="T19" s="6"/>
      <c r="U19" s="84">
        <f>SUM(S19*10+T19)/R19*10</f>
        <v>0</v>
      </c>
      <c r="V19" s="6">
        <v>1</v>
      </c>
      <c r="W19" s="6"/>
      <c r="X19" s="6"/>
      <c r="Y19" s="84">
        <f>SUM(W19*10+X19)/V19*10</f>
        <v>0</v>
      </c>
      <c r="Z19" s="6">
        <v>1</v>
      </c>
      <c r="AA19" s="6"/>
      <c r="AB19" s="6"/>
      <c r="AC19" s="88">
        <f>SUM(AA19*10+AB19)/Z19*10</f>
        <v>0</v>
      </c>
      <c r="AD19" s="6">
        <v>1</v>
      </c>
      <c r="AE19" s="6"/>
      <c r="AF19" s="6"/>
      <c r="AG19" s="88">
        <f>SUM(AE19*10+AF19)/AD19*10</f>
        <v>0</v>
      </c>
      <c r="AH19" s="6">
        <v>1</v>
      </c>
      <c r="AI19" s="6"/>
      <c r="AJ19" s="6"/>
      <c r="AK19" s="90">
        <f>SUM(AI19*10+AJ19)/AH19*10</f>
        <v>0</v>
      </c>
      <c r="AL19" s="6">
        <v>1</v>
      </c>
      <c r="AM19" s="6"/>
      <c r="AN19" s="6"/>
      <c r="AO19" s="89">
        <f>SUM(AM19*10+AN19)/AL19*10</f>
        <v>0</v>
      </c>
      <c r="AP19" s="6">
        <v>1</v>
      </c>
      <c r="AQ19" s="6"/>
      <c r="AR19" s="6"/>
      <c r="AS19" s="84">
        <f>SUM(AQ19*10+AR19)/AP19*10</f>
        <v>0</v>
      </c>
      <c r="AT19" s="6">
        <v>1</v>
      </c>
      <c r="AU19" s="6"/>
      <c r="AV19" s="6"/>
      <c r="AW19" s="84">
        <f>SUM(AU19*10+AV19)/AT19*10</f>
        <v>0</v>
      </c>
      <c r="AX19" s="50">
        <v>0</v>
      </c>
      <c r="AY19" s="111">
        <v>0</v>
      </c>
      <c r="AZ19" s="30">
        <f>AX19-AY19</f>
        <v>0</v>
      </c>
      <c r="BA19" s="65" t="str">
        <f>IF(AZ19=0,"geen actie",CONCATENATE("diploma uitschrijven: ",AX19," punten"))</f>
        <v>geen actie</v>
      </c>
    </row>
    <row r="20" spans="1:53" customFormat="1" ht="17">
      <c r="A20" s="95"/>
      <c r="B20" s="65">
        <v>1</v>
      </c>
      <c r="C20" s="145" t="s">
        <v>522</v>
      </c>
      <c r="D20" s="64">
        <v>114441</v>
      </c>
      <c r="E20" s="16" t="s">
        <v>382</v>
      </c>
      <c r="F20" s="106">
        <f>SUM(I20+M20+Q20+U20+Y20+AC20+AG20+AK20+AO20+AS20+AW20)</f>
        <v>1170.219507101086</v>
      </c>
      <c r="G20" s="61">
        <v>2005</v>
      </c>
      <c r="H20" s="50">
        <f>SUM(2014-G20)</f>
        <v>9</v>
      </c>
      <c r="I20" s="32">
        <v>1007.4563492063493</v>
      </c>
      <c r="J20" s="6">
        <v>19</v>
      </c>
      <c r="K20" s="6">
        <v>10</v>
      </c>
      <c r="L20" s="6">
        <v>43</v>
      </c>
      <c r="M20" s="34">
        <f>SUM(K20*10+L20)/J20*10</f>
        <v>75.263157894736835</v>
      </c>
      <c r="N20" s="6">
        <v>12</v>
      </c>
      <c r="O20" s="6">
        <v>6</v>
      </c>
      <c r="P20" s="6">
        <v>45</v>
      </c>
      <c r="Q20" s="34">
        <f>SUM(O20*10+P20)/N20*10</f>
        <v>87.5</v>
      </c>
      <c r="R20" s="6">
        <v>1</v>
      </c>
      <c r="S20" s="6"/>
      <c r="T20" s="6"/>
      <c r="U20" s="84">
        <f>SUM(S20*10+T20)/R20*10</f>
        <v>0</v>
      </c>
      <c r="V20" s="6">
        <v>1</v>
      </c>
      <c r="W20" s="6"/>
      <c r="X20" s="6"/>
      <c r="Y20" s="84">
        <f>SUM(W20*10+X20)/V20*10</f>
        <v>0</v>
      </c>
      <c r="Z20" s="6">
        <v>1</v>
      </c>
      <c r="AA20" s="6"/>
      <c r="AB20" s="6"/>
      <c r="AC20" s="88">
        <f>SUM(AA20*10+AB20)/Z20*10</f>
        <v>0</v>
      </c>
      <c r="AD20" s="6">
        <v>1</v>
      </c>
      <c r="AE20" s="6"/>
      <c r="AF20" s="6"/>
      <c r="AG20" s="88">
        <f>SUM(AE20*10+AF20)/AD20*10</f>
        <v>0</v>
      </c>
      <c r="AH20" s="6">
        <v>1</v>
      </c>
      <c r="AI20" s="6"/>
      <c r="AJ20" s="6"/>
      <c r="AK20" s="90">
        <f>SUM(AI20*10+AJ20)/AH20*10</f>
        <v>0</v>
      </c>
      <c r="AL20" s="6">
        <v>1</v>
      </c>
      <c r="AM20" s="6"/>
      <c r="AN20" s="6"/>
      <c r="AO20" s="89">
        <f>SUM(AM20*10+AN20)/AL20*10</f>
        <v>0</v>
      </c>
      <c r="AP20" s="6">
        <v>1</v>
      </c>
      <c r="AQ20" s="6"/>
      <c r="AR20" s="6"/>
      <c r="AS20" s="84">
        <f>SUM(AQ20*10+AR20)/AP20*10</f>
        <v>0</v>
      </c>
      <c r="AT20" s="6">
        <v>1</v>
      </c>
      <c r="AU20" s="6"/>
      <c r="AV20" s="6"/>
      <c r="AW20" s="84">
        <f>SUM(AU20*10+AV20)/AT20*10</f>
        <v>0</v>
      </c>
      <c r="AX20" s="50">
        <f>IF(F20&lt;250,0,IF(F20&lt;500,250,IF(F20&lt;750,"500",IF(F20&lt;1000,750,IF(F20&lt;1500,1000,IF(F20&lt;2000,1500,IF(F20&lt;2500,2000,IF(F20&lt;3000,2500,3000))))))))</f>
        <v>1000</v>
      </c>
      <c r="AY20" s="111">
        <v>1000</v>
      </c>
      <c r="AZ20" s="30">
        <f>AX20-AY20</f>
        <v>0</v>
      </c>
      <c r="BA20" s="65" t="str">
        <f>IF(AZ20=0,"geen actie",CONCATENATE("diploma uitschrijven: ",AX20," punten"))</f>
        <v>geen actie</v>
      </c>
    </row>
    <row r="21" spans="1:53" customFormat="1" ht="17">
      <c r="A21" s="95"/>
      <c r="B21" s="65"/>
      <c r="C21" s="218" t="s">
        <v>143</v>
      </c>
      <c r="D21" s="64"/>
      <c r="E21" s="217" t="s">
        <v>327</v>
      </c>
      <c r="F21" s="106">
        <f>SUM(I21+M21+Q21+U21+Y21+AC21+AG21+AK21+AO21+AS21+AW21)</f>
        <v>30</v>
      </c>
      <c r="G21" s="61">
        <v>2007</v>
      </c>
      <c r="H21" s="50">
        <f>SUM(2014-G21)</f>
        <v>7</v>
      </c>
      <c r="I21" s="32"/>
      <c r="J21" s="6">
        <v>19</v>
      </c>
      <c r="K21" s="6">
        <v>3</v>
      </c>
      <c r="L21" s="6">
        <v>27</v>
      </c>
      <c r="M21" s="34">
        <f>SUM(K21*10+L21)/J21*10</f>
        <v>30</v>
      </c>
      <c r="N21" s="6">
        <v>1</v>
      </c>
      <c r="O21" s="6"/>
      <c r="P21" s="6"/>
      <c r="Q21" s="34">
        <f>SUM(O21*10+P21)/N21*10</f>
        <v>0</v>
      </c>
      <c r="R21" s="6">
        <v>1</v>
      </c>
      <c r="S21" s="6"/>
      <c r="T21" s="6"/>
      <c r="U21" s="84">
        <f>SUM(S21*10+T21)/R21*10</f>
        <v>0</v>
      </c>
      <c r="V21" s="6">
        <v>1</v>
      </c>
      <c r="W21" s="6"/>
      <c r="X21" s="6"/>
      <c r="Y21" s="84">
        <f>SUM(W21*10+X21)/V21*10</f>
        <v>0</v>
      </c>
      <c r="Z21" s="6">
        <v>1</v>
      </c>
      <c r="AA21" s="6"/>
      <c r="AB21" s="6"/>
      <c r="AC21" s="88">
        <f>SUM(AA21*10+AB21)/Z21*10</f>
        <v>0</v>
      </c>
      <c r="AD21" s="6">
        <v>1</v>
      </c>
      <c r="AE21" s="6"/>
      <c r="AF21" s="6"/>
      <c r="AG21" s="88">
        <f>SUM(AE21*10+AF21)/AD21*10</f>
        <v>0</v>
      </c>
      <c r="AH21" s="6">
        <v>1</v>
      </c>
      <c r="AI21" s="6"/>
      <c r="AJ21" s="6"/>
      <c r="AK21" s="90">
        <f>SUM(AI21*10+AJ21)/AH21*10</f>
        <v>0</v>
      </c>
      <c r="AL21" s="6">
        <v>1</v>
      </c>
      <c r="AM21" s="6"/>
      <c r="AN21" s="6"/>
      <c r="AO21" s="89">
        <f>SUM(AM21*10+AN21)/AL21*10</f>
        <v>0</v>
      </c>
      <c r="AP21" s="6">
        <v>1</v>
      </c>
      <c r="AQ21" s="6"/>
      <c r="AR21" s="6"/>
      <c r="AS21" s="84">
        <f>SUM(AQ21*10+AR21)/AP21*10</f>
        <v>0</v>
      </c>
      <c r="AT21" s="6">
        <v>1</v>
      </c>
      <c r="AU21" s="6"/>
      <c r="AV21" s="6"/>
      <c r="AW21" s="84">
        <f>SUM(AU21*10+AV21)/AT21*10</f>
        <v>0</v>
      </c>
      <c r="AX21" s="50">
        <f>IF(F21&lt;250,0,IF(F21&lt;500,250,IF(F21&lt;750,"500",IF(F21&lt;1000,750,IF(F21&lt;1500,1000,IF(F21&lt;2000,1500,IF(F21&lt;2500,2000,IF(F21&lt;3000,2500,3000))))))))</f>
        <v>0</v>
      </c>
      <c r="AY21" s="111">
        <v>0</v>
      </c>
      <c r="AZ21" s="30">
        <f>AX21-AY21</f>
        <v>0</v>
      </c>
      <c r="BA21" s="65" t="str">
        <f>IF(AZ21=0,"geen actie",CONCATENATE("diploma uitschrijven: ",AX21," punten"))</f>
        <v>geen actie</v>
      </c>
    </row>
    <row r="22" spans="1:53" customFormat="1" ht="17">
      <c r="A22" s="95"/>
      <c r="B22" s="203"/>
      <c r="C22" s="150" t="s">
        <v>461</v>
      </c>
      <c r="D22" s="64">
        <v>114439</v>
      </c>
      <c r="E22" s="311" t="s">
        <v>327</v>
      </c>
      <c r="F22" s="106">
        <f>SUM(I22+M22+Q22+U22+Y22+AC22+AG22+AK22+AO22+AS22+AW22)</f>
        <v>310.28787878787881</v>
      </c>
      <c r="G22" s="61">
        <v>2003</v>
      </c>
      <c r="H22" s="50">
        <f>SUM(2014-G22)</f>
        <v>11</v>
      </c>
      <c r="I22" s="32">
        <v>310.28787878787881</v>
      </c>
      <c r="J22" s="6">
        <v>1</v>
      </c>
      <c r="K22" s="6"/>
      <c r="L22" s="6"/>
      <c r="M22" s="34">
        <f>SUM(K22*10+L22)/J22*10</f>
        <v>0</v>
      </c>
      <c r="N22" s="6">
        <v>1</v>
      </c>
      <c r="O22" s="6"/>
      <c r="P22" s="6"/>
      <c r="Q22" s="34">
        <f>SUM(O22*10+P22)/N22*10</f>
        <v>0</v>
      </c>
      <c r="R22" s="6">
        <v>1</v>
      </c>
      <c r="S22" s="6"/>
      <c r="T22" s="6"/>
      <c r="U22" s="84">
        <f>SUM(S22*10+T22)/R22*10</f>
        <v>0</v>
      </c>
      <c r="V22" s="6">
        <v>1</v>
      </c>
      <c r="W22" s="6"/>
      <c r="X22" s="6"/>
      <c r="Y22" s="84">
        <f>SUM(W22*10+X22)/V22*10</f>
        <v>0</v>
      </c>
      <c r="Z22" s="6">
        <v>1</v>
      </c>
      <c r="AA22" s="6"/>
      <c r="AB22" s="6"/>
      <c r="AC22" s="88">
        <f>SUM(AA22*10+AB22)/Z22*10</f>
        <v>0</v>
      </c>
      <c r="AD22" s="6">
        <v>1</v>
      </c>
      <c r="AE22" s="6"/>
      <c r="AF22" s="6"/>
      <c r="AG22" s="88">
        <f>SUM(AE22*10+AF22)/AD22*10</f>
        <v>0</v>
      </c>
      <c r="AH22" s="6">
        <v>1</v>
      </c>
      <c r="AI22" s="6"/>
      <c r="AJ22" s="6"/>
      <c r="AK22" s="90">
        <f>SUM(AI22*10+AJ22)/AH22*10</f>
        <v>0</v>
      </c>
      <c r="AL22" s="6">
        <v>1</v>
      </c>
      <c r="AM22" s="6"/>
      <c r="AN22" s="6"/>
      <c r="AO22" s="89">
        <f>SUM(AM22*10+AN22)/AL22*10</f>
        <v>0</v>
      </c>
      <c r="AP22" s="6">
        <v>1</v>
      </c>
      <c r="AQ22" s="6"/>
      <c r="AR22" s="6"/>
      <c r="AS22" s="84">
        <f>SUM(AQ22*10+AR22)/AP22*10</f>
        <v>0</v>
      </c>
      <c r="AT22" s="6">
        <v>1</v>
      </c>
      <c r="AU22" s="6"/>
      <c r="AV22" s="6"/>
      <c r="AW22" s="84">
        <f>SUM(AU22*10+AV22)/AT22*10</f>
        <v>0</v>
      </c>
      <c r="AX22" s="50">
        <f>IF(F22&lt;250,0,IF(F22&lt;500,250,IF(F22&lt;750,"500",IF(F22&lt;1000,750,IF(F22&lt;1500,1000,IF(F22&lt;2000,1500,IF(F22&lt;2500,2000,IF(F22&lt;3000,2500,3000))))))))</f>
        <v>250</v>
      </c>
      <c r="AY22" s="111">
        <v>250</v>
      </c>
      <c r="AZ22" s="30">
        <f>AX22-AY22</f>
        <v>0</v>
      </c>
      <c r="BA22" s="65" t="str">
        <f>IF(AZ22=0,"geen actie",CONCATENATE("diploma uitschrijven: ",AX22," punten"))</f>
        <v>geen actie</v>
      </c>
    </row>
    <row r="23" spans="1:53" customFormat="1" ht="17" customHeight="1">
      <c r="A23" s="95" t="s">
        <v>534</v>
      </c>
      <c r="B23" s="203"/>
      <c r="C23" s="229" t="s">
        <v>377</v>
      </c>
      <c r="D23" s="64">
        <v>113502</v>
      </c>
      <c r="E23" s="16" t="s">
        <v>85</v>
      </c>
      <c r="F23" s="106">
        <f>SUM(I23+M23+Q23+U23+Y23+AC23+AG23+AK23+AO23+AS23+AW23)</f>
        <v>1920.8849206349205</v>
      </c>
      <c r="G23" s="61">
        <v>2003</v>
      </c>
      <c r="H23" s="50">
        <f>SUM(2014-G23)</f>
        <v>11</v>
      </c>
      <c r="I23" s="32">
        <v>1920.8849206349205</v>
      </c>
      <c r="J23" s="6">
        <v>1</v>
      </c>
      <c r="K23" s="6"/>
      <c r="L23" s="6"/>
      <c r="M23" s="34">
        <f>SUM(K23*10+L23)/J23*10</f>
        <v>0</v>
      </c>
      <c r="N23" s="6">
        <v>1</v>
      </c>
      <c r="O23" s="6"/>
      <c r="P23" s="6"/>
      <c r="Q23" s="34">
        <f>SUM(O23*10+P23)/N23*10</f>
        <v>0</v>
      </c>
      <c r="R23" s="6">
        <v>1</v>
      </c>
      <c r="S23" s="6"/>
      <c r="T23" s="6"/>
      <c r="U23" s="84">
        <f>SUM(S23*10+T23)/R23*10</f>
        <v>0</v>
      </c>
      <c r="V23" s="6">
        <v>1</v>
      </c>
      <c r="W23" s="6"/>
      <c r="X23" s="6"/>
      <c r="Y23" s="84">
        <f>SUM(W23*10+X23)/V23*10</f>
        <v>0</v>
      </c>
      <c r="Z23" s="6">
        <v>1</v>
      </c>
      <c r="AA23" s="6"/>
      <c r="AB23" s="6"/>
      <c r="AC23" s="88">
        <f>SUM(AA23*10+AB23)/Z23*10</f>
        <v>0</v>
      </c>
      <c r="AD23" s="6">
        <v>1</v>
      </c>
      <c r="AE23" s="6"/>
      <c r="AF23" s="6"/>
      <c r="AG23" s="88">
        <f>SUM(AE23*10+AF23)/AD23*10</f>
        <v>0</v>
      </c>
      <c r="AH23" s="6">
        <v>1</v>
      </c>
      <c r="AI23" s="6"/>
      <c r="AJ23" s="6"/>
      <c r="AK23" s="90">
        <f>SUM(AI23*10+AJ23)/AH23*10</f>
        <v>0</v>
      </c>
      <c r="AL23" s="6">
        <v>1</v>
      </c>
      <c r="AM23" s="6"/>
      <c r="AN23" s="6"/>
      <c r="AO23" s="89">
        <f>SUM(AM23*10+AN23)/AL23*10</f>
        <v>0</v>
      </c>
      <c r="AP23" s="6">
        <v>1</v>
      </c>
      <c r="AQ23" s="6"/>
      <c r="AR23" s="6"/>
      <c r="AS23" s="84">
        <f>SUM(AQ23*10+AR23)/AP23*10</f>
        <v>0</v>
      </c>
      <c r="AT23" s="6">
        <v>1</v>
      </c>
      <c r="AU23" s="6"/>
      <c r="AV23" s="6"/>
      <c r="AW23" s="84">
        <f>SUM(AU23*10+AV23)/AT23*10</f>
        <v>0</v>
      </c>
      <c r="AX23" s="50">
        <f>IF(F23&lt;250,0,IF(F23&lt;500,250,IF(F23&lt;750,"500",IF(F23&lt;1000,750,IF(F23&lt;1500,1000,IF(F23&lt;2000,1500,IF(F23&lt;2500,2000,IF(F23&lt;3000,2500,3000))))))))</f>
        <v>1500</v>
      </c>
      <c r="AY23" s="111">
        <v>1500</v>
      </c>
      <c r="AZ23" s="30">
        <f>AX23-AY23</f>
        <v>0</v>
      </c>
      <c r="BA23" s="65" t="str">
        <f>IF(AZ23=0,"geen actie",CONCATENATE("diploma uitschrijven: ",AX23," punten"))</f>
        <v>geen actie</v>
      </c>
    </row>
    <row r="24" spans="1:53" customFormat="1" ht="17" customHeight="1">
      <c r="A24" s="95"/>
      <c r="B24" s="203"/>
      <c r="C24" s="103" t="s">
        <v>393</v>
      </c>
      <c r="D24" s="64"/>
      <c r="E24" s="33" t="s">
        <v>194</v>
      </c>
      <c r="F24" s="106">
        <f>SUM(I24+M24+Q24+U24+Y24+AC24+AG24+AK24+AO24+AS24+AW24)</f>
        <v>9.3333333333333339</v>
      </c>
      <c r="G24" s="61">
        <v>2003</v>
      </c>
      <c r="H24" s="50">
        <f>SUM(2014-G24)</f>
        <v>11</v>
      </c>
      <c r="I24" s="32">
        <v>9.3333333333333339</v>
      </c>
      <c r="J24" s="6">
        <v>1</v>
      </c>
      <c r="K24" s="6"/>
      <c r="L24" s="6"/>
      <c r="M24" s="34">
        <f>SUM(K24*10+L24)/J24*10</f>
        <v>0</v>
      </c>
      <c r="N24" s="6">
        <v>1</v>
      </c>
      <c r="O24" s="6"/>
      <c r="P24" s="6"/>
      <c r="Q24" s="34">
        <f>SUM(O24*10+P24)/N24*10</f>
        <v>0</v>
      </c>
      <c r="R24" s="6">
        <v>1</v>
      </c>
      <c r="S24" s="6"/>
      <c r="T24" s="6"/>
      <c r="U24" s="84">
        <f>SUM(S24*10+T24)/R24*10</f>
        <v>0</v>
      </c>
      <c r="V24" s="6">
        <v>1</v>
      </c>
      <c r="W24" s="6"/>
      <c r="X24" s="6"/>
      <c r="Y24" s="84">
        <f>SUM(W24*10+X24)/V24*10</f>
        <v>0</v>
      </c>
      <c r="Z24" s="6">
        <v>1</v>
      </c>
      <c r="AA24" s="6"/>
      <c r="AB24" s="6"/>
      <c r="AC24" s="88">
        <f>SUM(AA24*10+AB24)/Z24*10</f>
        <v>0</v>
      </c>
      <c r="AD24" s="6">
        <v>1</v>
      </c>
      <c r="AE24" s="6"/>
      <c r="AF24" s="6"/>
      <c r="AG24" s="88">
        <f>SUM(AE24*10+AF24)/AD24*10</f>
        <v>0</v>
      </c>
      <c r="AH24" s="6">
        <v>1</v>
      </c>
      <c r="AI24" s="6"/>
      <c r="AJ24" s="6"/>
      <c r="AK24" s="90">
        <f>SUM(AI24*10+AJ24)/AH24*10</f>
        <v>0</v>
      </c>
      <c r="AL24" s="6">
        <v>1</v>
      </c>
      <c r="AM24" s="6"/>
      <c r="AN24" s="6"/>
      <c r="AO24" s="89">
        <f>SUM(AM24*10+AN24)/AL24*10</f>
        <v>0</v>
      </c>
      <c r="AP24" s="6">
        <v>1</v>
      </c>
      <c r="AQ24" s="6"/>
      <c r="AR24" s="6"/>
      <c r="AS24" s="84">
        <f>SUM(AQ24*10+AR24)/AP24*10</f>
        <v>0</v>
      </c>
      <c r="AT24" s="6">
        <v>1</v>
      </c>
      <c r="AU24" s="6"/>
      <c r="AV24" s="6"/>
      <c r="AW24" s="84">
        <f>SUM(AU24*10+AV24)/AT24*10</f>
        <v>0</v>
      </c>
      <c r="AX24" s="50">
        <f>IF(F24&lt;250,0,IF(F24&lt;500,250,IF(F24&lt;750,"500",IF(F24&lt;1000,750,IF(F24&lt;1500,1000,IF(F24&lt;2000,1500,IF(F24&lt;2500,2000,IF(F24&lt;3000,2500,3000))))))))</f>
        <v>0</v>
      </c>
      <c r="AY24" s="111">
        <v>0</v>
      </c>
      <c r="AZ24" s="30">
        <f>AX24-AY24</f>
        <v>0</v>
      </c>
      <c r="BA24" s="65" t="str">
        <f>IF(AZ24=0,"geen actie",CONCATENATE("diploma uitschrijven: ",AX24," punten"))</f>
        <v>geen actie</v>
      </c>
    </row>
    <row r="25" spans="1:53" customFormat="1" ht="17" customHeight="1">
      <c r="A25" s="95"/>
      <c r="B25" s="203"/>
      <c r="C25" s="103" t="s">
        <v>269</v>
      </c>
      <c r="D25" s="64"/>
      <c r="E25" s="215" t="s">
        <v>253</v>
      </c>
      <c r="F25" s="106">
        <f>SUM(I25+M25+Q25+U25+Y25+AC25+AG25+AK25+AO25+AS25+AW25)</f>
        <v>110</v>
      </c>
      <c r="G25" s="61">
        <v>2003</v>
      </c>
      <c r="H25" s="50">
        <f>SUM(2014-G25)</f>
        <v>11</v>
      </c>
      <c r="I25" s="32">
        <v>110</v>
      </c>
      <c r="J25" s="6">
        <v>1</v>
      </c>
      <c r="K25" s="6"/>
      <c r="L25" s="6"/>
      <c r="M25" s="34">
        <f>SUM(K25*10+L25)/J25*10</f>
        <v>0</v>
      </c>
      <c r="N25" s="6">
        <v>1</v>
      </c>
      <c r="O25" s="6"/>
      <c r="P25" s="6"/>
      <c r="Q25" s="34">
        <f>SUM(O25*10+P25)/N25*10</f>
        <v>0</v>
      </c>
      <c r="R25" s="6">
        <v>1</v>
      </c>
      <c r="S25" s="6"/>
      <c r="T25" s="6"/>
      <c r="U25" s="84">
        <f>SUM(S25*10+T25)/R25*10</f>
        <v>0</v>
      </c>
      <c r="V25" s="6">
        <v>1</v>
      </c>
      <c r="W25" s="6"/>
      <c r="X25" s="6"/>
      <c r="Y25" s="84">
        <f>SUM(W25*10+X25)/V25*10</f>
        <v>0</v>
      </c>
      <c r="Z25" s="6">
        <v>1</v>
      </c>
      <c r="AA25" s="6"/>
      <c r="AB25" s="6"/>
      <c r="AC25" s="88">
        <f>SUM(AA25*10+AB25)/Z25*10</f>
        <v>0</v>
      </c>
      <c r="AD25" s="6">
        <v>1</v>
      </c>
      <c r="AE25" s="6"/>
      <c r="AF25" s="6"/>
      <c r="AG25" s="88">
        <f>SUM(AE25*10+AF25)/AD25*10</f>
        <v>0</v>
      </c>
      <c r="AH25" s="6">
        <v>1</v>
      </c>
      <c r="AI25" s="6"/>
      <c r="AJ25" s="6"/>
      <c r="AK25" s="90">
        <f>SUM(AI25*10+AJ25)/AH25*10</f>
        <v>0</v>
      </c>
      <c r="AL25" s="6">
        <v>1</v>
      </c>
      <c r="AM25" s="6"/>
      <c r="AN25" s="6"/>
      <c r="AO25" s="89">
        <f>SUM(AM25*10+AN25)/AL25*10</f>
        <v>0</v>
      </c>
      <c r="AP25" s="6">
        <v>1</v>
      </c>
      <c r="AQ25" s="6"/>
      <c r="AR25" s="6"/>
      <c r="AS25" s="84">
        <f>SUM(AQ25*10+AR25)/AP25*10</f>
        <v>0</v>
      </c>
      <c r="AT25" s="6">
        <v>1</v>
      </c>
      <c r="AU25" s="6"/>
      <c r="AV25" s="6"/>
      <c r="AW25" s="84">
        <f>SUM(AU25*10+AV25)/AT25*10</f>
        <v>0</v>
      </c>
      <c r="AX25" s="50">
        <f>IF(F25&lt;250,0,IF(F25&lt;500,250,IF(F25&lt;750,"500",IF(F25&lt;1000,750,IF(F25&lt;1500,1000,IF(F25&lt;2000,1500,IF(F25&lt;2500,2000,IF(F25&lt;3000,2500,3000))))))))</f>
        <v>0</v>
      </c>
      <c r="AY25" s="111">
        <v>0</v>
      </c>
      <c r="AZ25" s="30">
        <f>AX25-AY25</f>
        <v>0</v>
      </c>
      <c r="BA25" s="65" t="str">
        <f>IF(AZ25=0,"geen actie",CONCATENATE("diploma uitschrijven: ",AX25," punten"))</f>
        <v>geen actie</v>
      </c>
    </row>
    <row r="26" spans="1:53" customFormat="1" ht="17" customHeight="1">
      <c r="A26" s="95" t="s">
        <v>379</v>
      </c>
      <c r="B26" s="203"/>
      <c r="C26" s="214" t="s">
        <v>184</v>
      </c>
      <c r="D26" s="64"/>
      <c r="E26" s="33" t="s">
        <v>198</v>
      </c>
      <c r="F26" s="106">
        <f>SUM(I26+M26+Q26+U26+Y26+AC26+AG26+AK26+AO26+AS26+AW26)</f>
        <v>66.666666666666671</v>
      </c>
      <c r="G26" s="61">
        <v>2004</v>
      </c>
      <c r="H26" s="50">
        <f>SUM(2014-G26)</f>
        <v>10</v>
      </c>
      <c r="I26" s="32">
        <v>66.666666666666671</v>
      </c>
      <c r="J26" s="6">
        <v>1</v>
      </c>
      <c r="K26" s="6"/>
      <c r="L26" s="6"/>
      <c r="M26" s="34">
        <f>SUM(K26*10+L26)/J26*10</f>
        <v>0</v>
      </c>
      <c r="N26" s="6">
        <v>1</v>
      </c>
      <c r="O26" s="6"/>
      <c r="P26" s="6"/>
      <c r="Q26" s="34">
        <f>SUM(O26*10+P26)/N26*10</f>
        <v>0</v>
      </c>
      <c r="R26" s="6">
        <v>1</v>
      </c>
      <c r="S26" s="6"/>
      <c r="T26" s="6"/>
      <c r="U26" s="84">
        <f>SUM(S26*10+T26)/R26*10</f>
        <v>0</v>
      </c>
      <c r="V26" s="6">
        <v>1</v>
      </c>
      <c r="W26" s="6"/>
      <c r="X26" s="6"/>
      <c r="Y26" s="84">
        <f>SUM(W26*10+X26)/V26*10</f>
        <v>0</v>
      </c>
      <c r="Z26" s="6">
        <v>1</v>
      </c>
      <c r="AA26" s="6"/>
      <c r="AB26" s="6"/>
      <c r="AC26" s="88">
        <f>SUM(AA26*10+AB26)/Z26*10</f>
        <v>0</v>
      </c>
      <c r="AD26" s="6">
        <v>1</v>
      </c>
      <c r="AE26" s="6"/>
      <c r="AF26" s="6"/>
      <c r="AG26" s="88">
        <f>SUM(AE26*10+AF26)/AD26*10</f>
        <v>0</v>
      </c>
      <c r="AH26" s="6">
        <v>1</v>
      </c>
      <c r="AI26" s="6"/>
      <c r="AJ26" s="6"/>
      <c r="AK26" s="90">
        <f>SUM(AI26*10+AJ26)/AH26*10</f>
        <v>0</v>
      </c>
      <c r="AL26" s="6">
        <v>1</v>
      </c>
      <c r="AM26" s="6"/>
      <c r="AN26" s="6"/>
      <c r="AO26" s="89">
        <f>SUM(AM26*10+AN26)/AL26*10</f>
        <v>0</v>
      </c>
      <c r="AP26" s="6">
        <v>1</v>
      </c>
      <c r="AQ26" s="6"/>
      <c r="AR26" s="6"/>
      <c r="AS26" s="84">
        <f>SUM(AQ26*10+AR26)/AP26*10</f>
        <v>0</v>
      </c>
      <c r="AT26" s="6">
        <v>1</v>
      </c>
      <c r="AU26" s="6"/>
      <c r="AV26" s="6"/>
      <c r="AW26" s="84">
        <f>SUM(AU26*10+AV26)/AT26*10</f>
        <v>0</v>
      </c>
      <c r="AX26" s="50">
        <v>0</v>
      </c>
      <c r="AY26" s="111">
        <v>0</v>
      </c>
      <c r="AZ26" s="30">
        <f>AX26-AY26</f>
        <v>0</v>
      </c>
      <c r="BA26" s="65" t="str">
        <f>IF(AZ26=0,"geen actie",CONCATENATE("diploma uitschrijven: ",AX26," punten"))</f>
        <v>geen actie</v>
      </c>
    </row>
    <row r="27" spans="1:53" customFormat="1" ht="17" customHeight="1">
      <c r="A27" s="95" t="s">
        <v>380</v>
      </c>
      <c r="B27" s="203"/>
      <c r="C27" s="214" t="s">
        <v>717</v>
      </c>
      <c r="D27" s="64"/>
      <c r="E27" s="33" t="s">
        <v>197</v>
      </c>
      <c r="F27" s="106">
        <f>SUM(I27+M27+Q27+U27+Y27+AC27+AG27+AK27+AO27+AS27+AW27)</f>
        <v>50.555555555555557</v>
      </c>
      <c r="G27" s="61">
        <v>2005</v>
      </c>
      <c r="H27" s="50">
        <f>SUM(2014-G27)</f>
        <v>9</v>
      </c>
      <c r="I27" s="32">
        <v>50.555555555555557</v>
      </c>
      <c r="J27" s="6">
        <v>1</v>
      </c>
      <c r="K27" s="6"/>
      <c r="L27" s="6"/>
      <c r="M27" s="34">
        <f>SUM(K27*10+L27)/J27*10</f>
        <v>0</v>
      </c>
      <c r="N27" s="6">
        <v>1</v>
      </c>
      <c r="O27" s="6"/>
      <c r="P27" s="6"/>
      <c r="Q27" s="34">
        <f>SUM(O27*10+P27)/N27*10</f>
        <v>0</v>
      </c>
      <c r="R27" s="6">
        <v>1</v>
      </c>
      <c r="S27" s="6"/>
      <c r="T27" s="6"/>
      <c r="U27" s="84">
        <f>SUM(S27*10+T27)/R27*10</f>
        <v>0</v>
      </c>
      <c r="V27" s="6">
        <v>1</v>
      </c>
      <c r="W27" s="6"/>
      <c r="X27" s="6"/>
      <c r="Y27" s="84">
        <f>SUM(W27*10+X27)/V27*10</f>
        <v>0</v>
      </c>
      <c r="Z27" s="6">
        <v>1</v>
      </c>
      <c r="AA27" s="6"/>
      <c r="AB27" s="6"/>
      <c r="AC27" s="88">
        <f>SUM(AA27*10+AB27)/Z27*10</f>
        <v>0</v>
      </c>
      <c r="AD27" s="6">
        <v>1</v>
      </c>
      <c r="AE27" s="6"/>
      <c r="AF27" s="6"/>
      <c r="AG27" s="88">
        <f>SUM(AE27*10+AF27)/AD27*10</f>
        <v>0</v>
      </c>
      <c r="AH27" s="6">
        <v>1</v>
      </c>
      <c r="AI27" s="6"/>
      <c r="AJ27" s="6"/>
      <c r="AK27" s="90">
        <f>SUM(AI27*10+AJ27)/AH27*10</f>
        <v>0</v>
      </c>
      <c r="AL27" s="6">
        <v>1</v>
      </c>
      <c r="AM27" s="6"/>
      <c r="AN27" s="6"/>
      <c r="AO27" s="89">
        <f>SUM(AM27*10+AN27)/AL27*10</f>
        <v>0</v>
      </c>
      <c r="AP27" s="6">
        <v>1</v>
      </c>
      <c r="AQ27" s="6"/>
      <c r="AR27" s="6"/>
      <c r="AS27" s="84">
        <f>SUM(AQ27*10+AR27)/AP27*10</f>
        <v>0</v>
      </c>
      <c r="AT27" s="6">
        <v>1</v>
      </c>
      <c r="AU27" s="6"/>
      <c r="AV27" s="6"/>
      <c r="AW27" s="84">
        <f>SUM(AU27*10+AV27)/AT27*10</f>
        <v>0</v>
      </c>
      <c r="AX27" s="50">
        <v>0</v>
      </c>
      <c r="AY27" s="111">
        <v>0</v>
      </c>
      <c r="AZ27" s="30">
        <f>AX27-AY27</f>
        <v>0</v>
      </c>
      <c r="BA27" s="65" t="str">
        <f>IF(AZ27=0,"geen actie",CONCATENATE("diploma uitschrijven: ",AX27," punten"))</f>
        <v>geen actie</v>
      </c>
    </row>
    <row r="28" spans="1:53" customFormat="1" ht="17" customHeight="1">
      <c r="A28" s="95"/>
      <c r="B28" s="203"/>
      <c r="C28" s="156" t="s">
        <v>556</v>
      </c>
      <c r="D28" s="64"/>
      <c r="E28" s="33" t="s">
        <v>194</v>
      </c>
      <c r="F28" s="106">
        <f>SUM(I28+M28+Q28+U28+Y28+AC28+AG28+AK28+AO28+AS28+AW28)</f>
        <v>42</v>
      </c>
      <c r="G28" s="61">
        <v>2004</v>
      </c>
      <c r="H28" s="50">
        <f>SUM(2014-G28)</f>
        <v>10</v>
      </c>
      <c r="I28" s="32">
        <v>42</v>
      </c>
      <c r="J28" s="6">
        <v>1</v>
      </c>
      <c r="K28" s="6"/>
      <c r="L28" s="6"/>
      <c r="M28" s="34">
        <f>SUM(K28*10+L28)/J28*10</f>
        <v>0</v>
      </c>
      <c r="N28" s="6">
        <v>1</v>
      </c>
      <c r="O28" s="6"/>
      <c r="P28" s="6"/>
      <c r="Q28" s="34">
        <f>SUM(O28*10+P28)/N28*10</f>
        <v>0</v>
      </c>
      <c r="R28" s="6">
        <v>1</v>
      </c>
      <c r="S28" s="6"/>
      <c r="T28" s="6"/>
      <c r="U28" s="84">
        <f>SUM(S28*10+T28)/R28*10</f>
        <v>0</v>
      </c>
      <c r="V28" s="6">
        <v>1</v>
      </c>
      <c r="W28" s="6"/>
      <c r="X28" s="6"/>
      <c r="Y28" s="84">
        <f>SUM(W28*10+X28)/V28*10</f>
        <v>0</v>
      </c>
      <c r="Z28" s="6">
        <v>1</v>
      </c>
      <c r="AA28" s="6"/>
      <c r="AB28" s="6"/>
      <c r="AC28" s="88">
        <f>SUM(AA28*10+AB28)/Z28*10</f>
        <v>0</v>
      </c>
      <c r="AD28" s="6">
        <v>1</v>
      </c>
      <c r="AE28" s="6"/>
      <c r="AF28" s="6"/>
      <c r="AG28" s="88">
        <f>SUM(AE28*10+AF28)/AD28*10</f>
        <v>0</v>
      </c>
      <c r="AH28" s="6">
        <v>1</v>
      </c>
      <c r="AI28" s="6"/>
      <c r="AJ28" s="6"/>
      <c r="AK28" s="90">
        <f>SUM(AI28*10+AJ28)/AH28*10</f>
        <v>0</v>
      </c>
      <c r="AL28" s="6">
        <v>1</v>
      </c>
      <c r="AM28" s="6"/>
      <c r="AN28" s="6"/>
      <c r="AO28" s="89">
        <f>SUM(AM28*10+AN28)/AL28*10</f>
        <v>0</v>
      </c>
      <c r="AP28" s="6">
        <v>1</v>
      </c>
      <c r="AQ28" s="6"/>
      <c r="AR28" s="6"/>
      <c r="AS28" s="84">
        <f>SUM(AQ28*10+AR28)/AP28*10</f>
        <v>0</v>
      </c>
      <c r="AT28" s="6">
        <v>1</v>
      </c>
      <c r="AU28" s="6"/>
      <c r="AV28" s="6"/>
      <c r="AW28" s="84">
        <f>SUM(AU28*10+AV28)/AT28*10</f>
        <v>0</v>
      </c>
      <c r="AX28" s="50">
        <v>0</v>
      </c>
      <c r="AY28" s="111">
        <v>0</v>
      </c>
      <c r="AZ28" s="30">
        <f>AX28-AY28</f>
        <v>0</v>
      </c>
      <c r="BA28" s="65" t="str">
        <f>IF(AZ28=0,"geen actie",CONCATENATE("diploma uitschrijven: ",AX28," punten"))</f>
        <v>geen actie</v>
      </c>
    </row>
    <row r="29" spans="1:53" customFormat="1" ht="17" customHeight="1">
      <c r="A29" s="95"/>
      <c r="B29" s="65"/>
      <c r="C29" s="218" t="s">
        <v>142</v>
      </c>
      <c r="D29" s="64"/>
      <c r="E29" s="219" t="s">
        <v>327</v>
      </c>
      <c r="F29" s="106">
        <f>SUM(I29+M29+Q29+U29+Y29+AC29+AG29+AK29+AO29+AS29+AW29)</f>
        <v>17.368421052631579</v>
      </c>
      <c r="G29" s="61">
        <v>2006</v>
      </c>
      <c r="H29" s="50">
        <f>SUM(2014-G29)</f>
        <v>8</v>
      </c>
      <c r="I29" s="32"/>
      <c r="J29" s="6">
        <v>19</v>
      </c>
      <c r="K29" s="6">
        <v>1</v>
      </c>
      <c r="L29" s="6">
        <v>23</v>
      </c>
      <c r="M29" s="34">
        <f>SUM(K29*10+L29)/J29*10</f>
        <v>17.368421052631579</v>
      </c>
      <c r="N29" s="6">
        <v>1</v>
      </c>
      <c r="O29" s="6"/>
      <c r="P29" s="6"/>
      <c r="Q29" s="34">
        <f>SUM(O29*10+P29)/N29*10</f>
        <v>0</v>
      </c>
      <c r="R29" s="6">
        <v>1</v>
      </c>
      <c r="S29" s="6"/>
      <c r="T29" s="6"/>
      <c r="U29" s="84">
        <f>SUM(S29*10+T29)/R29*10</f>
        <v>0</v>
      </c>
      <c r="V29" s="6">
        <v>1</v>
      </c>
      <c r="W29" s="6"/>
      <c r="X29" s="6"/>
      <c r="Y29" s="84">
        <f>SUM(W29*10+X29)/V29*10</f>
        <v>0</v>
      </c>
      <c r="Z29" s="6">
        <v>1</v>
      </c>
      <c r="AA29" s="6"/>
      <c r="AB29" s="6"/>
      <c r="AC29" s="88">
        <f>SUM(AA29*10+AB29)/Z29*10</f>
        <v>0</v>
      </c>
      <c r="AD29" s="6">
        <v>1</v>
      </c>
      <c r="AE29" s="6"/>
      <c r="AF29" s="6"/>
      <c r="AG29" s="88">
        <f>SUM(AE29*10+AF29)/AD29*10</f>
        <v>0</v>
      </c>
      <c r="AH29" s="6">
        <v>1</v>
      </c>
      <c r="AI29" s="6"/>
      <c r="AJ29" s="6"/>
      <c r="AK29" s="90">
        <f>SUM(AI29*10+AJ29)/AH29*10</f>
        <v>0</v>
      </c>
      <c r="AL29" s="6">
        <v>1</v>
      </c>
      <c r="AM29" s="6"/>
      <c r="AN29" s="6"/>
      <c r="AO29" s="89">
        <f>SUM(AM29*10+AN29)/AL29*10</f>
        <v>0</v>
      </c>
      <c r="AP29" s="6">
        <v>1</v>
      </c>
      <c r="AQ29" s="6"/>
      <c r="AR29" s="6"/>
      <c r="AS29" s="84">
        <f>SUM(AQ29*10+AR29)/AP29*10</f>
        <v>0</v>
      </c>
      <c r="AT29" s="6">
        <v>1</v>
      </c>
      <c r="AU29" s="6"/>
      <c r="AV29" s="6"/>
      <c r="AW29" s="84">
        <f>SUM(AU29*10+AV29)/AT29*10</f>
        <v>0</v>
      </c>
      <c r="AX29" s="50">
        <f>IF(F29&lt;250,0,IF(F29&lt;500,250,IF(F29&lt;750,"500",IF(F29&lt;1000,750,IF(F29&lt;1500,1000,IF(F29&lt;2000,1500,IF(F29&lt;2500,2000,IF(F29&lt;3000,2500,3000))))))))</f>
        <v>0</v>
      </c>
      <c r="AY29" s="111">
        <v>0</v>
      </c>
      <c r="AZ29" s="30">
        <f>AX29-AY29</f>
        <v>0</v>
      </c>
      <c r="BA29" s="65" t="str">
        <f>IF(AZ29=0,"geen actie",CONCATENATE("diploma uitschrijven: ",AX29," punten"))</f>
        <v>geen actie</v>
      </c>
    </row>
    <row r="30" spans="1:53" customFormat="1" ht="17" customHeight="1">
      <c r="A30" s="95"/>
      <c r="B30" s="232">
        <v>1</v>
      </c>
      <c r="C30" s="103" t="s">
        <v>737</v>
      </c>
      <c r="D30" s="64"/>
      <c r="E30" s="33" t="s">
        <v>390</v>
      </c>
      <c r="F30" s="106">
        <f>SUM(I30+M30+Q30+U30+Y30+AC30+AG30+AK30+AO30+AS30+AW30)</f>
        <v>813.38005050505058</v>
      </c>
      <c r="G30" s="61">
        <v>2004</v>
      </c>
      <c r="H30" s="50">
        <f>SUM(2014-G30)</f>
        <v>10</v>
      </c>
      <c r="I30" s="32">
        <v>682.54671717171721</v>
      </c>
      <c r="J30" s="6">
        <v>1</v>
      </c>
      <c r="K30" s="6"/>
      <c r="L30" s="6"/>
      <c r="M30" s="34">
        <f>SUM(K30*10+L30)/J30*10</f>
        <v>0</v>
      </c>
      <c r="N30" s="6">
        <v>12</v>
      </c>
      <c r="O30" s="6">
        <v>10</v>
      </c>
      <c r="P30" s="6">
        <v>57</v>
      </c>
      <c r="Q30" s="34">
        <f>SUM(O30*10+P30)/N30*10</f>
        <v>130.83333333333334</v>
      </c>
      <c r="R30" s="6">
        <v>1</v>
      </c>
      <c r="S30" s="6"/>
      <c r="T30" s="6"/>
      <c r="U30" s="84">
        <f>SUM(S30*10+T30)/R30*10</f>
        <v>0</v>
      </c>
      <c r="V30" s="6">
        <v>1</v>
      </c>
      <c r="W30" s="6"/>
      <c r="X30" s="6"/>
      <c r="Y30" s="84">
        <f>SUM(W30*10+X30)/V30*10</f>
        <v>0</v>
      </c>
      <c r="Z30" s="6">
        <v>1</v>
      </c>
      <c r="AA30" s="6"/>
      <c r="AB30" s="6"/>
      <c r="AC30" s="88">
        <f>SUM(AA30*10+AB30)/Z30*10</f>
        <v>0</v>
      </c>
      <c r="AD30" s="6">
        <v>1</v>
      </c>
      <c r="AE30" s="6"/>
      <c r="AF30" s="6"/>
      <c r="AG30" s="88">
        <f>SUM(AE30*10+AF30)/AD30*10</f>
        <v>0</v>
      </c>
      <c r="AH30" s="6">
        <v>1</v>
      </c>
      <c r="AI30" s="6"/>
      <c r="AJ30" s="6"/>
      <c r="AK30" s="90">
        <f>SUM(AI30*10+AJ30)/AH30*10</f>
        <v>0</v>
      </c>
      <c r="AL30" s="6">
        <v>1</v>
      </c>
      <c r="AM30" s="6"/>
      <c r="AN30" s="6"/>
      <c r="AO30" s="89">
        <f>SUM(AM30*10+AN30)/AL30*10</f>
        <v>0</v>
      </c>
      <c r="AP30" s="6">
        <v>1</v>
      </c>
      <c r="AQ30" s="6"/>
      <c r="AR30" s="6"/>
      <c r="AS30" s="84">
        <f>SUM(AQ30*10+AR30)/AP30*10</f>
        <v>0</v>
      </c>
      <c r="AT30" s="6">
        <v>1</v>
      </c>
      <c r="AU30" s="6"/>
      <c r="AV30" s="6"/>
      <c r="AW30" s="84">
        <f>SUM(AU30*10+AV30)/AT30*10</f>
        <v>0</v>
      </c>
      <c r="AX30" s="50">
        <f>IF(F30&lt;250,0,IF(F30&lt;500,250,IF(F30&lt;750,"500",IF(F30&lt;1000,750,IF(F30&lt;1500,1000,IF(F30&lt;2000,1500,IF(F30&lt;2500,2000,IF(F30&lt;3000,2500,3000))))))))</f>
        <v>750</v>
      </c>
      <c r="AY30" s="111">
        <v>500</v>
      </c>
      <c r="AZ30" s="30">
        <f>AX30-AY30</f>
        <v>250</v>
      </c>
      <c r="BA30" s="65" t="str">
        <f>IF(AZ30=0,"geen actie",CONCATENATE("diploma uitschrijven: ",AX30," punten"))</f>
        <v>diploma uitschrijven: 750 punten</v>
      </c>
    </row>
    <row r="31" spans="1:53" customFormat="1" ht="17" customHeight="1">
      <c r="A31" s="95"/>
      <c r="B31" s="65">
        <v>1</v>
      </c>
      <c r="C31" s="103" t="s">
        <v>616</v>
      </c>
      <c r="D31" s="64">
        <v>115027</v>
      </c>
      <c r="E31" s="141" t="s">
        <v>762</v>
      </c>
      <c r="F31" s="106">
        <f>SUM(I31+M31+Q31+U31+Y31+AC31+AG31+AK31+AO31+AS31+AW31)</f>
        <v>963.47634237107923</v>
      </c>
      <c r="G31" s="61">
        <v>2004</v>
      </c>
      <c r="H31" s="50">
        <f>SUM(2014-G31)</f>
        <v>10</v>
      </c>
      <c r="I31" s="32">
        <v>725.02020202020208</v>
      </c>
      <c r="J31" s="6">
        <v>19</v>
      </c>
      <c r="K31" s="6">
        <v>13</v>
      </c>
      <c r="L31" s="6">
        <v>52</v>
      </c>
      <c r="M31" s="34">
        <f>SUM(K31*10+L31)/J31*10</f>
        <v>95.789473684210535</v>
      </c>
      <c r="N31" s="6">
        <v>15</v>
      </c>
      <c r="O31" s="6">
        <v>14</v>
      </c>
      <c r="P31" s="6">
        <v>74</v>
      </c>
      <c r="Q31" s="34">
        <f>SUM(O31*10+P31)/N31*10</f>
        <v>142.66666666666669</v>
      </c>
      <c r="R31" s="6">
        <v>1</v>
      </c>
      <c r="S31" s="6"/>
      <c r="T31" s="6"/>
      <c r="U31" s="84">
        <f>SUM(S31*10+T31)/R31*10</f>
        <v>0</v>
      </c>
      <c r="V31" s="6">
        <v>1</v>
      </c>
      <c r="W31" s="6"/>
      <c r="X31" s="6"/>
      <c r="Y31" s="84">
        <f>SUM(W31*10+X31)/V31*10</f>
        <v>0</v>
      </c>
      <c r="Z31" s="6">
        <v>1</v>
      </c>
      <c r="AA31" s="6"/>
      <c r="AB31" s="6"/>
      <c r="AC31" s="88">
        <f>SUM(AA31*10+AB31)/Z31*10</f>
        <v>0</v>
      </c>
      <c r="AD31" s="6">
        <v>1</v>
      </c>
      <c r="AE31" s="6"/>
      <c r="AF31" s="6"/>
      <c r="AG31" s="88">
        <f>SUM(AE31*10+AF31)/AD31*10</f>
        <v>0</v>
      </c>
      <c r="AH31" s="6">
        <v>1</v>
      </c>
      <c r="AI31" s="6"/>
      <c r="AJ31" s="6"/>
      <c r="AK31" s="90">
        <f>SUM(AI31*10+AJ31)/AH31*10</f>
        <v>0</v>
      </c>
      <c r="AL31" s="6">
        <v>1</v>
      </c>
      <c r="AM31" s="6"/>
      <c r="AN31" s="6"/>
      <c r="AO31" s="89">
        <f>SUM(AM31*10+AN31)/AL31*10</f>
        <v>0</v>
      </c>
      <c r="AP31" s="6">
        <v>1</v>
      </c>
      <c r="AQ31" s="6"/>
      <c r="AR31" s="6"/>
      <c r="AS31" s="84">
        <f>SUM(AQ31*10+AR31)/AP31*10</f>
        <v>0</v>
      </c>
      <c r="AT31" s="6">
        <v>1</v>
      </c>
      <c r="AU31" s="6"/>
      <c r="AV31" s="6"/>
      <c r="AW31" s="84">
        <f>SUM(AU31*10+AV31)/AT31*10</f>
        <v>0</v>
      </c>
      <c r="AX31" s="50">
        <f>IF(F31&lt;250,0,IF(F31&lt;500,250,IF(F31&lt;750,"500",IF(F31&lt;1000,750,IF(F31&lt;1500,1000,IF(F31&lt;2000,1500,IF(F31&lt;2500,2000,IF(F31&lt;3000,2500,3000))))))))</f>
        <v>750</v>
      </c>
      <c r="AY31" s="111">
        <v>750</v>
      </c>
      <c r="AZ31" s="30">
        <f>AX31-AY31</f>
        <v>0</v>
      </c>
      <c r="BA31" s="65" t="str">
        <f>IF(AZ31=0,"geen actie",CONCATENATE("diploma uitschrijven: ",AX31," punten"))</f>
        <v>geen actie</v>
      </c>
    </row>
    <row r="32" spans="1:53" customFormat="1" ht="17" customHeight="1">
      <c r="A32" s="95"/>
      <c r="B32" s="203"/>
      <c r="C32" s="103" t="s">
        <v>132</v>
      </c>
      <c r="D32" s="64">
        <v>114921</v>
      </c>
      <c r="E32" s="141" t="s">
        <v>327</v>
      </c>
      <c r="F32" s="106">
        <f>SUM(I32+M32+Q32+U32+Y32+AC32+AG32+AK32+AO32+AS32+AW32)</f>
        <v>408.12121212121218</v>
      </c>
      <c r="G32" s="61">
        <v>2003</v>
      </c>
      <c r="H32" s="50">
        <f>SUM(2014-G32)</f>
        <v>11</v>
      </c>
      <c r="I32" s="32">
        <v>408.12121212121218</v>
      </c>
      <c r="J32" s="6">
        <v>1</v>
      </c>
      <c r="K32" s="6"/>
      <c r="L32" s="6"/>
      <c r="M32" s="34">
        <f>SUM(K32*10+L32)/J32*10</f>
        <v>0</v>
      </c>
      <c r="N32" s="6">
        <v>1</v>
      </c>
      <c r="O32" s="6"/>
      <c r="P32" s="6"/>
      <c r="Q32" s="34">
        <f>SUM(O32*10+P32)/N32*10</f>
        <v>0</v>
      </c>
      <c r="R32" s="6">
        <v>1</v>
      </c>
      <c r="S32" s="6"/>
      <c r="T32" s="6"/>
      <c r="U32" s="84">
        <f>SUM(S32*10+T32)/R32*10</f>
        <v>0</v>
      </c>
      <c r="V32" s="6">
        <v>1</v>
      </c>
      <c r="W32" s="6"/>
      <c r="X32" s="6"/>
      <c r="Y32" s="84">
        <f>SUM(W32*10+X32)/V32*10</f>
        <v>0</v>
      </c>
      <c r="Z32" s="6">
        <v>1</v>
      </c>
      <c r="AA32" s="6"/>
      <c r="AB32" s="6"/>
      <c r="AC32" s="88">
        <f>SUM(AA32*10+AB32)/Z32*10</f>
        <v>0</v>
      </c>
      <c r="AD32" s="6">
        <v>1</v>
      </c>
      <c r="AE32" s="6"/>
      <c r="AF32" s="6"/>
      <c r="AG32" s="88">
        <f>SUM(AE32*10+AF32)/AD32*10</f>
        <v>0</v>
      </c>
      <c r="AH32" s="6">
        <v>1</v>
      </c>
      <c r="AI32" s="6"/>
      <c r="AJ32" s="6"/>
      <c r="AK32" s="90">
        <f>SUM(AI32*10+AJ32)/AH32*10</f>
        <v>0</v>
      </c>
      <c r="AL32" s="6">
        <v>1</v>
      </c>
      <c r="AM32" s="6"/>
      <c r="AN32" s="6"/>
      <c r="AO32" s="89">
        <f>SUM(AM32*10+AN32)/AL32*10</f>
        <v>0</v>
      </c>
      <c r="AP32" s="6">
        <v>1</v>
      </c>
      <c r="AQ32" s="6"/>
      <c r="AR32" s="6"/>
      <c r="AS32" s="84">
        <f>SUM(AQ32*10+AR32)/AP32*10</f>
        <v>0</v>
      </c>
      <c r="AT32" s="6">
        <v>1</v>
      </c>
      <c r="AU32" s="6"/>
      <c r="AV32" s="6"/>
      <c r="AW32" s="84">
        <f>SUM(AU32*10+AV32)/AT32*10</f>
        <v>0</v>
      </c>
      <c r="AX32" s="50">
        <f>IF(F32&lt;250,0,IF(F32&lt;500,250,IF(F32&lt;750,"500",IF(F32&lt;1000,750,IF(F32&lt;1500,1000,IF(F32&lt;2000,1500,IF(F32&lt;2500,2000,IF(F32&lt;3000,2500,3000))))))))</f>
        <v>250</v>
      </c>
      <c r="AY32" s="111">
        <v>250</v>
      </c>
      <c r="AZ32" s="30">
        <f>AX32-AY32</f>
        <v>0</v>
      </c>
      <c r="BA32" s="65" t="str">
        <f>IF(AZ32=0,"geen actie",CONCATENATE("diploma uitschrijven: ",AX32," punten"))</f>
        <v>geen actie</v>
      </c>
    </row>
    <row r="33" spans="1:53" customFormat="1" ht="17" customHeight="1" thickBot="1">
      <c r="A33" s="95"/>
      <c r="B33" s="203"/>
      <c r="C33" s="103" t="s">
        <v>114</v>
      </c>
      <c r="D33" s="64"/>
      <c r="E33" s="141" t="s">
        <v>194</v>
      </c>
      <c r="F33" s="106">
        <f>SUM(I33+M33+Q33+U33+Y33+AC33+AG33+AK33+AO33+AS33+AW33)</f>
        <v>52.222222222222221</v>
      </c>
      <c r="G33" s="61">
        <v>2003</v>
      </c>
      <c r="H33" s="50">
        <f>SUM(2014-G33)</f>
        <v>11</v>
      </c>
      <c r="I33" s="32">
        <v>52.222222222222221</v>
      </c>
      <c r="J33" s="6">
        <v>1</v>
      </c>
      <c r="K33" s="6"/>
      <c r="L33" s="6"/>
      <c r="M33" s="34">
        <f>SUM(K33*10+L33)/J33*10</f>
        <v>0</v>
      </c>
      <c r="N33" s="6">
        <v>1</v>
      </c>
      <c r="O33" s="6"/>
      <c r="P33" s="6"/>
      <c r="Q33" s="34">
        <f>SUM(O33*10+P33)/N33*10</f>
        <v>0</v>
      </c>
      <c r="R33" s="6">
        <v>1</v>
      </c>
      <c r="S33" s="6"/>
      <c r="T33" s="6"/>
      <c r="U33" s="84">
        <f>SUM(S33*10+T33)/R33*10</f>
        <v>0</v>
      </c>
      <c r="V33" s="6">
        <v>1</v>
      </c>
      <c r="W33" s="6"/>
      <c r="X33" s="6"/>
      <c r="Y33" s="84">
        <f>SUM(W33*10+X33)/V33*10</f>
        <v>0</v>
      </c>
      <c r="Z33" s="6">
        <v>1</v>
      </c>
      <c r="AA33" s="6"/>
      <c r="AB33" s="6"/>
      <c r="AC33" s="88">
        <f>SUM(AA33*10+AB33)/Z33*10</f>
        <v>0</v>
      </c>
      <c r="AD33" s="6">
        <v>1</v>
      </c>
      <c r="AE33" s="6"/>
      <c r="AF33" s="6"/>
      <c r="AG33" s="88">
        <f>SUM(AE33*10+AF33)/AD33*10</f>
        <v>0</v>
      </c>
      <c r="AH33" s="6">
        <v>1</v>
      </c>
      <c r="AI33" s="6"/>
      <c r="AJ33" s="6"/>
      <c r="AK33" s="90">
        <f>SUM(AI33*10+AJ33)/AH33*10</f>
        <v>0</v>
      </c>
      <c r="AL33" s="6">
        <v>1</v>
      </c>
      <c r="AM33" s="6"/>
      <c r="AN33" s="6"/>
      <c r="AO33" s="89">
        <f>SUM(AM33*10+AN33)/AL33*10</f>
        <v>0</v>
      </c>
      <c r="AP33" s="6">
        <v>1</v>
      </c>
      <c r="AQ33" s="6"/>
      <c r="AR33" s="6"/>
      <c r="AS33" s="84">
        <f>SUM(AQ33*10+AR33)/AP33*10</f>
        <v>0</v>
      </c>
      <c r="AT33" s="6">
        <v>1</v>
      </c>
      <c r="AU33" s="6"/>
      <c r="AV33" s="6"/>
      <c r="AW33" s="84">
        <f>SUM(AU33*10+AV33)/AT33*10</f>
        <v>0</v>
      </c>
      <c r="AX33" s="50">
        <f>IF(F33&lt;250,0,IF(F33&lt;500,250,IF(F33&lt;750,"500",IF(F33&lt;1000,750,IF(F33&lt;1500,1000,IF(F33&lt;2000,1500,IF(F33&lt;2500,2000,IF(F33&lt;3000,2500,3000))))))))</f>
        <v>0</v>
      </c>
      <c r="AY33" s="111">
        <v>0</v>
      </c>
      <c r="AZ33" s="30">
        <f>AX33-AY33</f>
        <v>0</v>
      </c>
      <c r="BA33" s="65" t="str">
        <f>IF(AZ33=0,"geen actie",CONCATENATE("diploma uitschrijven: ",AX33," punten"))</f>
        <v>geen actie</v>
      </c>
    </row>
    <row r="34" spans="1:53" ht="18" thickBot="1">
      <c r="L34" s="66">
        <f>COUNTA(L2:L33,"&gt;0")  -  1</f>
        <v>10</v>
      </c>
      <c r="P34" s="68">
        <f>COUNTA(P2:P33,"&gt;0")  -  1</f>
        <v>13</v>
      </c>
      <c r="T34" s="68">
        <f>COUNTA(T2:T33,"&gt;0")  -  1</f>
        <v>0</v>
      </c>
      <c r="X34" s="68">
        <f>COUNTA(X2:X33,"&gt;0")  -  1</f>
        <v>0</v>
      </c>
      <c r="AB34" s="38">
        <f>COUNTA(AB2:AB33,"&gt;0")  -  1</f>
        <v>0</v>
      </c>
      <c r="AC34" s="13"/>
      <c r="AD34" s="13"/>
      <c r="AE34" s="13"/>
      <c r="AF34" s="38">
        <f>COUNTA(AF2:AF33,"&gt;0")  -  1</f>
        <v>0</v>
      </c>
      <c r="AG34" s="13"/>
      <c r="AH34" s="13"/>
      <c r="AI34" s="13"/>
      <c r="AJ34" s="38">
        <f>COUNTA(AJ2:AJ33,"&gt;0")  -  1</f>
        <v>0</v>
      </c>
      <c r="AK34" s="13"/>
      <c r="AL34" s="13"/>
      <c r="AM34" s="13"/>
      <c r="AN34" s="38">
        <f>COUNTA(AN2:AN33,"&gt;0")  -  1</f>
        <v>0</v>
      </c>
      <c r="AO34" s="13"/>
      <c r="AP34" s="13"/>
      <c r="AQ34" s="13"/>
      <c r="AR34" s="94">
        <f>COUNTA(AR2:AR33,"&gt;0")  -  1</f>
        <v>0</v>
      </c>
      <c r="AS34" s="93"/>
      <c r="AT34" s="93"/>
      <c r="AU34" s="93"/>
      <c r="AV34" s="94">
        <f>COUNTA(AV2:AV33,"&gt;0")  -  1</f>
        <v>0</v>
      </c>
      <c r="AW34" s="13"/>
      <c r="AX34" s="115"/>
      <c r="AY34" s="116"/>
      <c r="AZ34" s="13"/>
      <c r="BA34" s="13"/>
    </row>
  </sheetData>
  <sheetCalcPr fullCalcOnLoad="1"/>
  <sortState ref="A2:BA41">
    <sortCondition ref="C3:C41"/>
  </sortState>
  <phoneticPr fontId="0" type="noConversion"/>
  <conditionalFormatting sqref="BA2:BA33">
    <cfRule type="expression" dxfId="47" priority="7" stopIfTrue="1">
      <formula>NOT(ISERROR(SEARCH("geen actie",BA2)))</formula>
    </cfRule>
    <cfRule type="expression" dxfId="46" priority="8" stopIfTrue="1">
      <formula>NOT(ISERROR(SEARCH("diploma uitschrijven",BA2)))</formula>
    </cfRule>
  </conditionalFormatting>
  <conditionalFormatting sqref="AX2:AZ33">
    <cfRule type="expression" dxfId="45" priority="10" stopIfTrue="1">
      <formula>NOT(ISERROR(SEARCH("diploma",AX2)))</formula>
    </cfRule>
    <cfRule type="expression" dxfId="44" priority="11" stopIfTrue="1">
      <formula>NOT(ISERROR(SEARCH("diploma",AX2)))</formula>
    </cfRule>
  </conditionalFormatting>
  <conditionalFormatting sqref="BA2:BA4">
    <cfRule type="expression" dxfId="43" priority="9" stopIfTrue="1">
      <formula>NOT(ISERROR(SEARCH("diploma uitschrijven",BA2)))</formula>
    </cfRule>
  </conditionalFormatting>
  <pageMargins left="0.75" right="0.75" top="1" bottom="1" header="0.5" footer="0.5"/>
  <headerFooter alignWithMargins="0"/>
  <legacy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Blad7" enableFormatConditionsCalculation="0">
    <tabColor theme="6" tint="0.59999389629810485"/>
  </sheetPr>
  <dimension ref="A1:BF54905"/>
  <sheetViews>
    <sheetView zoomScale="125" zoomScaleNormal="85" zoomScalePageLayoutView="85" workbookViewId="0">
      <pane xSplit="7" ySplit="1" topLeftCell="I2" activePane="bottomRight" state="frozen"/>
      <selection pane="topRight" activeCell="H1" sqref="H1"/>
      <selection pane="bottomLeft" activeCell="A2" sqref="A2"/>
      <selection pane="bottomRight" activeCell="D59" sqref="D59"/>
    </sheetView>
  </sheetViews>
  <sheetFormatPr baseColWidth="10" defaultColWidth="8.83203125" defaultRowHeight="12"/>
  <cols>
    <col min="1" max="1" width="10" style="25" hidden="1" customWidth="1"/>
    <col min="2" max="2" width="25.6640625" customWidth="1"/>
    <col min="3" max="3" width="9.1640625" style="26" customWidth="1"/>
    <col min="4" max="4" width="15" style="26" customWidth="1"/>
    <col min="5" max="5" width="9.33203125" customWidth="1"/>
    <col min="6" max="6" width="10" style="26" customWidth="1"/>
    <col min="7" max="7" width="10.6640625" hidden="1" customWidth="1"/>
    <col min="8" max="8" width="9.6640625" style="39" hidden="1" customWidth="1"/>
    <col min="9" max="15" width="4.6640625" customWidth="1"/>
    <col min="16" max="16" width="7" customWidth="1"/>
    <col min="17" max="19" width="4.6640625" hidden="1" customWidth="1"/>
    <col min="20" max="20" width="4.6640625" style="26" hidden="1" customWidth="1"/>
    <col min="21" max="23" width="4.6640625" hidden="1" customWidth="1"/>
    <col min="24" max="24" width="4" style="26" hidden="1" customWidth="1"/>
    <col min="25" max="35" width="4.6640625" hidden="1" customWidth="1"/>
    <col min="36" max="36" width="6.5" hidden="1" customWidth="1"/>
    <col min="37" max="48" width="4.6640625" hidden="1" customWidth="1"/>
    <col min="49" max="49" width="7.5" style="113" customWidth="1"/>
    <col min="50" max="50" width="12.33203125" style="114" customWidth="1"/>
    <col min="51" max="51" width="5.5" style="14" customWidth="1"/>
    <col min="52" max="52" width="30" style="14" customWidth="1"/>
  </cols>
  <sheetData>
    <row r="1" spans="1:58" ht="68">
      <c r="A1" s="62">
        <f>SUM(A2:A75)</f>
        <v>20</v>
      </c>
      <c r="B1" s="92" t="s">
        <v>344</v>
      </c>
      <c r="C1" s="27" t="s">
        <v>688</v>
      </c>
      <c r="D1" s="91" t="s">
        <v>409</v>
      </c>
      <c r="E1" s="4" t="s">
        <v>120</v>
      </c>
      <c r="F1" s="2" t="s">
        <v>655</v>
      </c>
      <c r="G1" s="28" t="s">
        <v>165</v>
      </c>
      <c r="H1" s="37" t="s">
        <v>233</v>
      </c>
      <c r="I1" s="48" t="s">
        <v>177</v>
      </c>
      <c r="J1" s="5" t="s">
        <v>215</v>
      </c>
      <c r="K1" s="21" t="s">
        <v>109</v>
      </c>
      <c r="L1" s="84" t="s">
        <v>537</v>
      </c>
      <c r="M1" s="48" t="s">
        <v>177</v>
      </c>
      <c r="N1" s="5" t="s">
        <v>215</v>
      </c>
      <c r="O1" s="21" t="s">
        <v>109</v>
      </c>
      <c r="P1" s="84" t="s">
        <v>191</v>
      </c>
      <c r="Q1" s="48" t="s">
        <v>177</v>
      </c>
      <c r="R1" s="5" t="s">
        <v>215</v>
      </c>
      <c r="S1" s="21" t="s">
        <v>109</v>
      </c>
      <c r="T1" s="84" t="s">
        <v>611</v>
      </c>
      <c r="U1" s="48" t="s">
        <v>59</v>
      </c>
      <c r="V1" s="5" t="s">
        <v>173</v>
      </c>
      <c r="W1" s="77" t="s">
        <v>109</v>
      </c>
      <c r="X1" s="84" t="s">
        <v>610</v>
      </c>
      <c r="Y1" s="48" t="s">
        <v>177</v>
      </c>
      <c r="Z1" s="5" t="s">
        <v>173</v>
      </c>
      <c r="AA1" s="49" t="s">
        <v>405</v>
      </c>
      <c r="AB1" s="84" t="s">
        <v>609</v>
      </c>
      <c r="AC1" s="48" t="s">
        <v>177</v>
      </c>
      <c r="AD1" s="5" t="s">
        <v>173</v>
      </c>
      <c r="AE1" s="49" t="s">
        <v>405</v>
      </c>
      <c r="AF1" s="8" t="s">
        <v>626</v>
      </c>
      <c r="AG1" s="48" t="s">
        <v>444</v>
      </c>
      <c r="AH1" s="5" t="s">
        <v>173</v>
      </c>
      <c r="AI1" s="49" t="s">
        <v>405</v>
      </c>
      <c r="AJ1" s="8" t="s">
        <v>606</v>
      </c>
      <c r="AK1" s="48" t="s">
        <v>177</v>
      </c>
      <c r="AL1" s="5" t="s">
        <v>173</v>
      </c>
      <c r="AM1" s="49" t="s">
        <v>405</v>
      </c>
      <c r="AN1" s="8" t="s">
        <v>58</v>
      </c>
      <c r="AO1" s="48" t="s">
        <v>177</v>
      </c>
      <c r="AP1" s="5" t="s">
        <v>173</v>
      </c>
      <c r="AQ1" s="49" t="s">
        <v>405</v>
      </c>
      <c r="AR1" s="8" t="s">
        <v>625</v>
      </c>
      <c r="AS1" s="48" t="s">
        <v>205</v>
      </c>
      <c r="AT1" s="5" t="s">
        <v>173</v>
      </c>
      <c r="AU1" s="49" t="s">
        <v>405</v>
      </c>
      <c r="AV1" s="8" t="s">
        <v>77</v>
      </c>
      <c r="AW1" s="108" t="s">
        <v>721</v>
      </c>
      <c r="AX1" s="110" t="s">
        <v>558</v>
      </c>
      <c r="AY1" s="108" t="s">
        <v>79</v>
      </c>
      <c r="AZ1" s="109" t="s">
        <v>80</v>
      </c>
      <c r="BB1" s="56"/>
      <c r="BC1" s="57"/>
      <c r="BD1" s="236"/>
      <c r="BE1" s="236"/>
      <c r="BF1" s="236"/>
    </row>
    <row r="2" spans="1:58" ht="15">
      <c r="A2" s="203"/>
      <c r="B2" s="45" t="s">
        <v>133</v>
      </c>
      <c r="C2" s="30"/>
      <c r="D2" s="143" t="s">
        <v>324</v>
      </c>
      <c r="E2" s="15">
        <f>SUM(H2+L2+P2+T2+X2+AB2+AF2+AJ2+AN2+AR2+AV2)</f>
        <v>2858.5079365079364</v>
      </c>
      <c r="F2" s="30">
        <v>2000</v>
      </c>
      <c r="G2" s="50">
        <f>2014-F2</f>
        <v>14</v>
      </c>
      <c r="H2" s="32">
        <v>2858.5079365079364</v>
      </c>
      <c r="I2" s="6">
        <v>1</v>
      </c>
      <c r="J2" s="6"/>
      <c r="K2" s="6"/>
      <c r="L2" s="34">
        <f>SUM(J2*10+K2)/I2*10</f>
        <v>0</v>
      </c>
      <c r="M2" s="6">
        <v>1</v>
      </c>
      <c r="N2" s="6"/>
      <c r="O2" s="6"/>
      <c r="P2" s="34">
        <f>SUM(N2*10+O2)/M2*10</f>
        <v>0</v>
      </c>
      <c r="Q2" s="6">
        <v>1</v>
      </c>
      <c r="R2" s="6"/>
      <c r="S2" s="6"/>
      <c r="T2" s="34">
        <f>SUM(R2*10+S2)/Q2*10</f>
        <v>0</v>
      </c>
      <c r="U2" s="6">
        <v>1</v>
      </c>
      <c r="V2" s="6"/>
      <c r="W2" s="6"/>
      <c r="X2" s="34">
        <f>SUM(V2*10+W2)/U2*10</f>
        <v>0</v>
      </c>
      <c r="Y2" s="6">
        <v>1</v>
      </c>
      <c r="Z2" s="6"/>
      <c r="AA2" s="6"/>
      <c r="AB2" s="34">
        <f>SUM(Z2*10+AA2)/Y2*10</f>
        <v>0</v>
      </c>
      <c r="AC2" s="6">
        <v>1</v>
      </c>
      <c r="AD2" s="6"/>
      <c r="AE2" s="6"/>
      <c r="AF2" s="34">
        <f>SUM(AD2*10+AE2)/AC2*10</f>
        <v>0</v>
      </c>
      <c r="AG2" s="6">
        <v>1</v>
      </c>
      <c r="AH2" s="6"/>
      <c r="AI2" s="6"/>
      <c r="AJ2" s="34">
        <f>SUM(AH2*10+AI2)/AG2*10</f>
        <v>0</v>
      </c>
      <c r="AK2" s="6">
        <v>1</v>
      </c>
      <c r="AL2" s="6"/>
      <c r="AM2" s="6"/>
      <c r="AN2" s="34">
        <f>SUM(AL2*10+AM2)/AK2*10</f>
        <v>0</v>
      </c>
      <c r="AO2" s="6">
        <v>1</v>
      </c>
      <c r="AP2" s="6"/>
      <c r="AQ2" s="6"/>
      <c r="AR2" s="34">
        <f>SUM(AP2*10+AQ2)/AO2*10</f>
        <v>0</v>
      </c>
      <c r="AS2" s="6">
        <v>1</v>
      </c>
      <c r="AT2" s="6"/>
      <c r="AU2" s="6"/>
      <c r="AV2" s="34">
        <f>SUM(AT2*10+AU2)/AS2*10</f>
        <v>0</v>
      </c>
      <c r="AW2" s="50">
        <f>IF(E2&lt;250,0,IF(E2&lt;500,250,IF(E2&lt;750,"500",IF(E2&lt;1000,750,IF(E2&lt;1500,1000,IF(E2&lt;2000,1500,IF(E2&lt;2500,2000,IF(E2&lt;3000,2500,3000))))))))</f>
        <v>2500</v>
      </c>
      <c r="AX2" s="111">
        <v>2500</v>
      </c>
      <c r="AY2" s="30">
        <f>AW2-AX2</f>
        <v>0</v>
      </c>
      <c r="AZ2" s="65" t="str">
        <f>IF(AY2=0,"geen actie",CONCATENATE("diploma uitschrijven: ",AW2," punten"))</f>
        <v>geen actie</v>
      </c>
      <c r="BA2" s="22"/>
      <c r="BB2" s="22"/>
    </row>
    <row r="3" spans="1:58" ht="15">
      <c r="A3" s="232"/>
      <c r="B3" s="230" t="s">
        <v>312</v>
      </c>
      <c r="C3" s="30"/>
      <c r="D3" s="44" t="s">
        <v>139</v>
      </c>
      <c r="E3" s="15">
        <f>SUM(H3+L3+P3+T3+X3+AB3+AF3+AJ3+AN3+AR3+AV3)</f>
        <v>139</v>
      </c>
      <c r="F3" s="231" t="s">
        <v>139</v>
      </c>
      <c r="G3" s="50" t="e">
        <f>2014-F3</f>
        <v>#VALUE!</v>
      </c>
      <c r="H3" s="32">
        <v>139</v>
      </c>
      <c r="I3" s="6">
        <v>1</v>
      </c>
      <c r="J3" s="6"/>
      <c r="K3" s="6"/>
      <c r="L3" s="34">
        <f>SUM(J3*10+K3)/I3*10</f>
        <v>0</v>
      </c>
      <c r="M3" s="6">
        <v>1</v>
      </c>
      <c r="N3" s="6"/>
      <c r="O3" s="6"/>
      <c r="P3" s="34">
        <f>SUM(N3*10+O3)/M3*10</f>
        <v>0</v>
      </c>
      <c r="Q3" s="6">
        <v>1</v>
      </c>
      <c r="R3" s="6"/>
      <c r="S3" s="6"/>
      <c r="T3" s="34">
        <f>SUM(R3*10+S3)/Q3*10</f>
        <v>0</v>
      </c>
      <c r="U3" s="6">
        <v>1</v>
      </c>
      <c r="V3" s="6"/>
      <c r="W3" s="6"/>
      <c r="X3" s="34">
        <f>SUM(V3*10+W3)/U3*10</f>
        <v>0</v>
      </c>
      <c r="Y3" s="6">
        <v>1</v>
      </c>
      <c r="Z3" s="6"/>
      <c r="AA3" s="6"/>
      <c r="AB3" s="34">
        <f>SUM(Z3*10+AA3)/Y3*10</f>
        <v>0</v>
      </c>
      <c r="AC3" s="6">
        <v>1</v>
      </c>
      <c r="AD3" s="6"/>
      <c r="AE3" s="6"/>
      <c r="AF3" s="34">
        <f>SUM(AD3*10+AE3)/AC3*10</f>
        <v>0</v>
      </c>
      <c r="AG3" s="6">
        <v>1</v>
      </c>
      <c r="AH3" s="6"/>
      <c r="AI3" s="6"/>
      <c r="AJ3" s="34">
        <f>SUM(AH3*10+AI3)/AG3*10</f>
        <v>0</v>
      </c>
      <c r="AK3" s="6">
        <v>1</v>
      </c>
      <c r="AL3" s="6"/>
      <c r="AM3" s="6"/>
      <c r="AN3" s="34">
        <f>SUM(AL3*10+AM3)/AK3*10</f>
        <v>0</v>
      </c>
      <c r="AO3" s="6">
        <v>1</v>
      </c>
      <c r="AP3" s="6"/>
      <c r="AQ3" s="6"/>
      <c r="AR3" s="34">
        <f>SUM(AP3*10+AQ3)/AO3*10</f>
        <v>0</v>
      </c>
      <c r="AS3" s="6">
        <v>1</v>
      </c>
      <c r="AT3" s="6"/>
      <c r="AU3" s="6"/>
      <c r="AV3" s="34">
        <f>SUM(AT3*10+AU3)/AS3*10</f>
        <v>0</v>
      </c>
      <c r="AW3" s="50">
        <v>0</v>
      </c>
      <c r="AX3" s="111">
        <v>0</v>
      </c>
      <c r="AY3" s="30">
        <f>AW3-AX3</f>
        <v>0</v>
      </c>
      <c r="AZ3" s="65" t="str">
        <f>IF(AY3=0,"geen actie",CONCATENATE("diploma uitschrijven: ",AW3," punten"))</f>
        <v>geen actie</v>
      </c>
      <c r="BB3" s="22"/>
    </row>
    <row r="4" spans="1:58" ht="15">
      <c r="A4" s="203"/>
      <c r="B4" s="46" t="s">
        <v>179</v>
      </c>
      <c r="C4" s="30"/>
      <c r="D4" s="30"/>
      <c r="E4" s="15"/>
      <c r="F4" s="30">
        <v>2002</v>
      </c>
      <c r="G4" s="53">
        <f>2014-F4</f>
        <v>12</v>
      </c>
      <c r="H4" s="32"/>
      <c r="I4" s="6">
        <v>1</v>
      </c>
      <c r="J4" s="6"/>
      <c r="K4" s="6"/>
      <c r="L4" s="34">
        <f>SUM(J4*10+K4)/I4*10</f>
        <v>0</v>
      </c>
      <c r="M4" s="6">
        <v>1</v>
      </c>
      <c r="N4" s="6"/>
      <c r="O4" s="6"/>
      <c r="P4" s="34">
        <f>SUM(N4*10+O4)/M4*10</f>
        <v>0</v>
      </c>
      <c r="Q4" s="6">
        <v>1</v>
      </c>
      <c r="R4" s="6"/>
      <c r="S4" s="6"/>
      <c r="T4" s="34">
        <f>SUM(R4*10+S4)/Q4*10</f>
        <v>0</v>
      </c>
      <c r="U4" s="6">
        <v>1</v>
      </c>
      <c r="V4" s="6"/>
      <c r="W4" s="6"/>
      <c r="X4" s="34">
        <f>SUM(V4*10+W4)/U4*10</f>
        <v>0</v>
      </c>
      <c r="Y4" s="6">
        <v>1</v>
      </c>
      <c r="Z4" s="6"/>
      <c r="AA4" s="6"/>
      <c r="AB4" s="34">
        <f>SUM(Z4*10+AA4)/Y4*10</f>
        <v>0</v>
      </c>
      <c r="AC4" s="6">
        <v>1</v>
      </c>
      <c r="AD4" s="6"/>
      <c r="AE4" s="6"/>
      <c r="AF4" s="34">
        <f>SUM(AD4*10+AE4)/AC4*10</f>
        <v>0</v>
      </c>
      <c r="AG4" s="6">
        <v>1</v>
      </c>
      <c r="AH4" s="6"/>
      <c r="AI4" s="6"/>
      <c r="AJ4" s="34">
        <f>SUM(AH4*10+AI4)/AG4*10</f>
        <v>0</v>
      </c>
      <c r="AK4" s="6">
        <v>1</v>
      </c>
      <c r="AL4" s="6"/>
      <c r="AM4" s="6"/>
      <c r="AN4" s="34">
        <f>SUM(AL4*10+AM4)/AK4*10</f>
        <v>0</v>
      </c>
      <c r="AO4" s="6">
        <v>1</v>
      </c>
      <c r="AP4" s="6"/>
      <c r="AQ4" s="6"/>
      <c r="AR4" s="34">
        <f>SUM(AP4*10+AQ4)/AO4*10</f>
        <v>0</v>
      </c>
      <c r="AS4" s="6">
        <v>1</v>
      </c>
      <c r="AT4" s="6"/>
      <c r="AU4" s="6"/>
      <c r="AV4" s="34">
        <f>SUM(AT4*10+AU4)/AS4*10</f>
        <v>0</v>
      </c>
      <c r="AW4" s="50">
        <f>IF(E4&lt;250,0,IF(E4&lt;500,250,IF(E4&lt;750,"500",IF(E4&lt;1000,750,IF(E4&lt;1500,1000,IF(E4&lt;2000,1500,IF(E4&lt;2500,2000,IF(E4&lt;3000,2500,3000))))))))</f>
        <v>0</v>
      </c>
      <c r="AX4" s="111">
        <v>0</v>
      </c>
      <c r="AY4" s="30">
        <f>AW4-AX4</f>
        <v>0</v>
      </c>
      <c r="AZ4" s="65" t="str">
        <f>IF(AY4=0,"geen actie",CONCATENATE("diploma uitschrijven: ",AW4," punten"))</f>
        <v>geen actie</v>
      </c>
      <c r="BA4" s="22"/>
      <c r="BB4" s="22"/>
    </row>
    <row r="5" spans="1:58" ht="15">
      <c r="A5" s="203"/>
      <c r="B5" s="36" t="s">
        <v>254</v>
      </c>
      <c r="C5" s="20" t="s">
        <v>462</v>
      </c>
      <c r="D5" s="153" t="s">
        <v>445</v>
      </c>
      <c r="E5" s="15">
        <f>SUM(H5+L5+P5+T5+X5+AB5+AF5+AJ5+AN5+AR5+AV5)</f>
        <v>2228.8535353535358</v>
      </c>
      <c r="F5" s="30">
        <v>1996</v>
      </c>
      <c r="G5" s="50">
        <f>2014-F5</f>
        <v>18</v>
      </c>
      <c r="H5" s="32">
        <v>2228.8535353535358</v>
      </c>
      <c r="I5" s="6">
        <v>1</v>
      </c>
      <c r="J5" s="6"/>
      <c r="K5" s="6"/>
      <c r="L5" s="34">
        <f>SUM(J5*10+K5)/I5*10</f>
        <v>0</v>
      </c>
      <c r="M5" s="6">
        <v>1</v>
      </c>
      <c r="N5" s="6"/>
      <c r="O5" s="6"/>
      <c r="P5" s="34">
        <f>SUM(N5*10+O5)/M5*10</f>
        <v>0</v>
      </c>
      <c r="Q5" s="6">
        <v>1</v>
      </c>
      <c r="R5" s="6"/>
      <c r="S5" s="6"/>
      <c r="T5" s="34">
        <f>SUM(R5*10+S5)/Q5*10</f>
        <v>0</v>
      </c>
      <c r="U5" s="6">
        <v>1</v>
      </c>
      <c r="V5" s="6"/>
      <c r="W5" s="6"/>
      <c r="X5" s="34">
        <f>SUM(V5*10+W5)/U5*10</f>
        <v>0</v>
      </c>
      <c r="Y5" s="6">
        <v>1</v>
      </c>
      <c r="Z5" s="6"/>
      <c r="AA5" s="6"/>
      <c r="AB5" s="34">
        <f>SUM(Z5*10+AA5)/Y5*10</f>
        <v>0</v>
      </c>
      <c r="AC5" s="6">
        <v>1</v>
      </c>
      <c r="AD5" s="6"/>
      <c r="AE5" s="6"/>
      <c r="AF5" s="34">
        <f>SUM(AD5*10+AE5)/AC5*10</f>
        <v>0</v>
      </c>
      <c r="AG5" s="6">
        <v>1</v>
      </c>
      <c r="AH5" s="6"/>
      <c r="AI5" s="6"/>
      <c r="AJ5" s="34">
        <f>SUM(AH5*10+AI5)/AG5*10</f>
        <v>0</v>
      </c>
      <c r="AK5" s="6">
        <v>1</v>
      </c>
      <c r="AL5" s="6"/>
      <c r="AM5" s="6"/>
      <c r="AN5" s="34">
        <f>SUM(AL5*10+AM5)/AK5*10</f>
        <v>0</v>
      </c>
      <c r="AO5" s="6">
        <v>1</v>
      </c>
      <c r="AP5" s="6"/>
      <c r="AQ5" s="6"/>
      <c r="AR5" s="34">
        <f>SUM(AP5*10+AQ5)/AO5*10</f>
        <v>0</v>
      </c>
      <c r="AS5" s="6">
        <v>1</v>
      </c>
      <c r="AT5" s="6"/>
      <c r="AU5" s="6"/>
      <c r="AV5" s="34">
        <f>SUM(AT5*10+AU5)/AS5*10</f>
        <v>0</v>
      </c>
      <c r="AW5" s="50">
        <f>IF(E5&lt;250,0,IF(E5&lt;500,250,IF(E5&lt;750,"500",IF(E5&lt;1000,750,IF(E5&lt;1500,1000,IF(E5&lt;2000,1500,IF(E5&lt;2500,2000,IF(E5&lt;3000,2500,3000))))))))</f>
        <v>2000</v>
      </c>
      <c r="AX5" s="111">
        <v>2000</v>
      </c>
      <c r="AY5" s="30">
        <f>AW5-AX5</f>
        <v>0</v>
      </c>
      <c r="AZ5" s="65" t="str">
        <f>IF(AY5=0,"geen actie",CONCATENATE("diploma uitschrijven: ",AW5," punten"))</f>
        <v>geen actie</v>
      </c>
      <c r="BB5" s="22"/>
    </row>
    <row r="6" spans="1:58" ht="15">
      <c r="A6" s="203"/>
      <c r="B6" s="46" t="s">
        <v>443</v>
      </c>
      <c r="C6" s="30"/>
      <c r="D6" s="44" t="s">
        <v>202</v>
      </c>
      <c r="E6" s="15">
        <f>SUM(H6+L6+P6+T6+X6+AB6+AF6+AJ6+AN6+AR6+AV6)</f>
        <v>656.12432012432009</v>
      </c>
      <c r="F6" s="30">
        <v>1998</v>
      </c>
      <c r="G6" s="50">
        <f>2014-F6</f>
        <v>16</v>
      </c>
      <c r="H6" s="32">
        <v>656.12432012432009</v>
      </c>
      <c r="I6" s="6">
        <v>1</v>
      </c>
      <c r="J6" s="6"/>
      <c r="K6" s="6"/>
      <c r="L6" s="34">
        <f>SUM(J6*10+K6)/I6*10</f>
        <v>0</v>
      </c>
      <c r="M6" s="6">
        <v>1</v>
      </c>
      <c r="N6" s="6"/>
      <c r="O6" s="6"/>
      <c r="P6" s="34">
        <f>SUM(N6*10+O6)/M6*10</f>
        <v>0</v>
      </c>
      <c r="Q6" s="6">
        <v>1</v>
      </c>
      <c r="R6" s="6"/>
      <c r="S6" s="6"/>
      <c r="T6" s="34">
        <f>SUM(R6*10+S6)/Q6*10</f>
        <v>0</v>
      </c>
      <c r="U6" s="6">
        <v>1</v>
      </c>
      <c r="V6" s="6"/>
      <c r="W6" s="6"/>
      <c r="X6" s="34">
        <f>SUM(V6*10+W6)/U6*10</f>
        <v>0</v>
      </c>
      <c r="Y6" s="6">
        <v>1</v>
      </c>
      <c r="Z6" s="6"/>
      <c r="AA6" s="6"/>
      <c r="AB6" s="34">
        <f>SUM(Z6*10+AA6)/Y6*10</f>
        <v>0</v>
      </c>
      <c r="AC6" s="6">
        <v>1</v>
      </c>
      <c r="AD6" s="6"/>
      <c r="AE6" s="6"/>
      <c r="AF6" s="34">
        <f>SUM(AD6*10+AE6)/AC6*10</f>
        <v>0</v>
      </c>
      <c r="AG6" s="6">
        <v>1</v>
      </c>
      <c r="AH6" s="6"/>
      <c r="AI6" s="6"/>
      <c r="AJ6" s="34">
        <f>SUM(AH6*10+AI6)/AG6*10</f>
        <v>0</v>
      </c>
      <c r="AK6" s="6">
        <v>1</v>
      </c>
      <c r="AL6" s="6"/>
      <c r="AM6" s="6"/>
      <c r="AN6" s="34">
        <f>SUM(AL6*10+AM6)/AK6*10</f>
        <v>0</v>
      </c>
      <c r="AO6" s="6">
        <v>1</v>
      </c>
      <c r="AP6" s="6"/>
      <c r="AQ6" s="6"/>
      <c r="AR6" s="34">
        <f>SUM(AP6*10+AQ6)/AO6*10</f>
        <v>0</v>
      </c>
      <c r="AS6" s="6">
        <v>1</v>
      </c>
      <c r="AT6" s="6"/>
      <c r="AU6" s="6"/>
      <c r="AV6" s="34">
        <f>SUM(AT6*10+AU6)/AS6*10</f>
        <v>0</v>
      </c>
      <c r="AW6" s="50" t="str">
        <f>IF(E6&lt;250,0,IF(E6&lt;500,250,IF(E6&lt;750,"500",IF(E6&lt;1000,750,IF(E6&lt;1500,1000,IF(E6&lt;2000,1500,IF(E6&lt;2500,2000,IF(E6&lt;3000,2500,3000))))))))</f>
        <v>500</v>
      </c>
      <c r="AX6" s="111">
        <v>500</v>
      </c>
      <c r="AY6" s="30">
        <f>AW6-AX6</f>
        <v>0</v>
      </c>
      <c r="AZ6" s="65" t="str">
        <f>IF(AY6=0,"geen actie",CONCATENATE("diploma uitschrijven: ",AW6," punten"))</f>
        <v>geen actie</v>
      </c>
      <c r="BA6" s="22"/>
      <c r="BB6" s="22"/>
    </row>
    <row r="7" spans="1:58" s="22" customFormat="1" ht="15">
      <c r="A7" s="203"/>
      <c r="B7" s="46" t="s">
        <v>192</v>
      </c>
      <c r="C7" s="30">
        <v>113938</v>
      </c>
      <c r="D7" s="143" t="s">
        <v>445</v>
      </c>
      <c r="E7" s="15">
        <f>SUM(H7+L7+P7+T7+X7+AB7+AF7+AJ7+AN7+AR7+AV7)</f>
        <v>1657.2525252525252</v>
      </c>
      <c r="F7" s="30">
        <v>1999</v>
      </c>
      <c r="G7" s="50">
        <f>2014-F7</f>
        <v>15</v>
      </c>
      <c r="H7" s="32">
        <v>1657.2525252525252</v>
      </c>
      <c r="I7" s="6">
        <v>1</v>
      </c>
      <c r="J7" s="6"/>
      <c r="K7" s="6"/>
      <c r="L7" s="34">
        <f>SUM(J7*10+K7)/I7*10</f>
        <v>0</v>
      </c>
      <c r="M7" s="6">
        <v>1</v>
      </c>
      <c r="N7" s="6"/>
      <c r="O7" s="6"/>
      <c r="P7" s="34">
        <f>SUM(N7*10+O7)/M7*10</f>
        <v>0</v>
      </c>
      <c r="Q7" s="6">
        <v>1</v>
      </c>
      <c r="R7" s="6"/>
      <c r="S7" s="6"/>
      <c r="T7" s="34">
        <f>SUM(R7*10+S7)/Q7*10</f>
        <v>0</v>
      </c>
      <c r="U7" s="6">
        <v>1</v>
      </c>
      <c r="V7" s="6"/>
      <c r="W7" s="6"/>
      <c r="X7" s="34">
        <f>SUM(V7*10+W7)/U7*10</f>
        <v>0</v>
      </c>
      <c r="Y7" s="6">
        <v>1</v>
      </c>
      <c r="Z7" s="6"/>
      <c r="AA7" s="6"/>
      <c r="AB7" s="34">
        <f>SUM(Z7*10+AA7)/Y7*10</f>
        <v>0</v>
      </c>
      <c r="AC7" s="6">
        <v>1</v>
      </c>
      <c r="AD7" s="6"/>
      <c r="AE7" s="6"/>
      <c r="AF7" s="34">
        <f>SUM(AD7*10+AE7)/AC7*10</f>
        <v>0</v>
      </c>
      <c r="AG7" s="6">
        <v>1</v>
      </c>
      <c r="AH7" s="6"/>
      <c r="AI7" s="6"/>
      <c r="AJ7" s="34">
        <f>SUM(AH7*10+AI7)/AG7*10</f>
        <v>0</v>
      </c>
      <c r="AK7" s="6">
        <v>1</v>
      </c>
      <c r="AL7" s="6"/>
      <c r="AM7" s="6"/>
      <c r="AN7" s="34">
        <f>SUM(AL7*10+AM7)/AK7*10</f>
        <v>0</v>
      </c>
      <c r="AO7" s="6">
        <v>1</v>
      </c>
      <c r="AP7" s="6"/>
      <c r="AQ7" s="6"/>
      <c r="AR7" s="34">
        <f>SUM(AP7*10+AQ7)/AO7*10</f>
        <v>0</v>
      </c>
      <c r="AS7" s="6">
        <v>1</v>
      </c>
      <c r="AT7" s="6"/>
      <c r="AU7" s="6"/>
      <c r="AV7" s="34">
        <f>SUM(AT7*10+AU7)/AS7*10</f>
        <v>0</v>
      </c>
      <c r="AW7" s="50">
        <f>IF(E7&lt;250,0,IF(E7&lt;500,250,IF(E7&lt;750,"500",IF(E7&lt;1000,750,IF(E7&lt;1500,1000,IF(E7&lt;2000,1500,IF(E7&lt;2500,2000,IF(E7&lt;3000,2500,3000))))))))</f>
        <v>1500</v>
      </c>
      <c r="AX7" s="111">
        <v>1500</v>
      </c>
      <c r="AY7" s="30">
        <f>AW7-AX7</f>
        <v>0</v>
      </c>
      <c r="AZ7" s="65" t="str">
        <f>IF(AY7=0,"geen actie",CONCATENATE("diploma uitschrijven: ",AW7," punten"))</f>
        <v>geen actie</v>
      </c>
    </row>
    <row r="8" spans="1:58" s="22" customFormat="1" ht="15">
      <c r="A8" s="203"/>
      <c r="B8" s="46" t="s">
        <v>181</v>
      </c>
      <c r="C8" s="30"/>
      <c r="D8" s="30" t="s">
        <v>63</v>
      </c>
      <c r="E8" s="15">
        <f>SUM(H8+L8+P8+T8+X8+AB8+AF8+AJ8+AN8+AR8+AV8)</f>
        <v>223.26839826839827</v>
      </c>
      <c r="F8" s="30">
        <v>2000</v>
      </c>
      <c r="G8" s="50">
        <f>2014-F8</f>
        <v>14</v>
      </c>
      <c r="H8" s="32">
        <v>223.26839826839827</v>
      </c>
      <c r="I8" s="6">
        <v>1</v>
      </c>
      <c r="J8" s="6"/>
      <c r="K8" s="6"/>
      <c r="L8" s="34">
        <f>SUM(J8*10+K8)/I8*10</f>
        <v>0</v>
      </c>
      <c r="M8" s="6">
        <v>1</v>
      </c>
      <c r="N8" s="6"/>
      <c r="O8" s="6"/>
      <c r="P8" s="34">
        <f>SUM(N8*10+O8)/M8*10</f>
        <v>0</v>
      </c>
      <c r="Q8" s="6">
        <v>1</v>
      </c>
      <c r="R8" s="6"/>
      <c r="S8" s="6"/>
      <c r="T8" s="34">
        <f>SUM(R8*10+S8)/Q8*10</f>
        <v>0</v>
      </c>
      <c r="U8" s="6">
        <v>1</v>
      </c>
      <c r="V8" s="6"/>
      <c r="W8" s="6"/>
      <c r="X8" s="34">
        <f>SUM(V8*10+W8)/U8*10</f>
        <v>0</v>
      </c>
      <c r="Y8" s="6">
        <v>1</v>
      </c>
      <c r="Z8" s="6"/>
      <c r="AA8" s="6"/>
      <c r="AB8" s="34">
        <f>SUM(Z8*10+AA8)/Y8*10</f>
        <v>0</v>
      </c>
      <c r="AC8" s="6">
        <v>1</v>
      </c>
      <c r="AD8" s="6"/>
      <c r="AE8" s="6"/>
      <c r="AF8" s="34">
        <f>SUM(AD8*10+AE8)/AC8*10</f>
        <v>0</v>
      </c>
      <c r="AG8" s="6">
        <v>1</v>
      </c>
      <c r="AH8" s="6"/>
      <c r="AI8" s="6"/>
      <c r="AJ8" s="34">
        <f>SUM(AH8*10+AI8)/AG8*10</f>
        <v>0</v>
      </c>
      <c r="AK8" s="6">
        <v>1</v>
      </c>
      <c r="AL8" s="6"/>
      <c r="AM8" s="6"/>
      <c r="AN8" s="34">
        <f>SUM(AL8*10+AM8)/AK8*10</f>
        <v>0</v>
      </c>
      <c r="AO8" s="6">
        <v>1</v>
      </c>
      <c r="AP8" s="6"/>
      <c r="AQ8" s="6"/>
      <c r="AR8" s="34">
        <f>SUM(AP8*10+AQ8)/AO8*10</f>
        <v>0</v>
      </c>
      <c r="AS8" s="6">
        <v>1</v>
      </c>
      <c r="AT8" s="6"/>
      <c r="AU8" s="6"/>
      <c r="AV8" s="34">
        <f>SUM(AT8*10+AU8)/AS8*10</f>
        <v>0</v>
      </c>
      <c r="AW8" s="50">
        <f>IF(E8&lt;250,0,IF(E8&lt;500,250,IF(E8&lt;750,"500",IF(E8&lt;1000,750,IF(E8&lt;1500,1000,IF(E8&lt;2000,1500,IF(E8&lt;2500,2000,IF(E8&lt;3000,2500,3000))))))))</f>
        <v>0</v>
      </c>
      <c r="AX8" s="111">
        <v>0</v>
      </c>
      <c r="AY8" s="30">
        <f>AW8-AX8</f>
        <v>0</v>
      </c>
      <c r="AZ8" s="65" t="str">
        <f>IF(AY8=0,"geen actie",CONCATENATE("diploma uitschrijven: ",AW8," punten"))</f>
        <v>geen actie</v>
      </c>
      <c r="BA8"/>
    </row>
    <row r="9" spans="1:58" s="22" customFormat="1" ht="15">
      <c r="A9" s="65"/>
      <c r="B9" s="46" t="s">
        <v>542</v>
      </c>
      <c r="C9" s="30">
        <v>115048</v>
      </c>
      <c r="D9" s="30" t="s">
        <v>240</v>
      </c>
      <c r="E9" s="15">
        <f>SUM(H9+L9+P9+T9+X9+AB9+AF9+AJ9+AN9+AR9+AV9)</f>
        <v>184.16666666666666</v>
      </c>
      <c r="F9" s="30">
        <v>2002</v>
      </c>
      <c r="G9" s="50">
        <f>2014-F9</f>
        <v>12</v>
      </c>
      <c r="H9" s="32">
        <v>75</v>
      </c>
      <c r="I9" s="6">
        <v>12</v>
      </c>
      <c r="J9" s="6">
        <v>8</v>
      </c>
      <c r="K9" s="6">
        <v>51</v>
      </c>
      <c r="L9" s="34">
        <f>SUM(J9*10+K9)/I9*10</f>
        <v>109.16666666666666</v>
      </c>
      <c r="M9" s="6">
        <v>1</v>
      </c>
      <c r="N9" s="6"/>
      <c r="O9" s="6"/>
      <c r="P9" s="34">
        <f>SUM(N9*10+O9)/M9*10</f>
        <v>0</v>
      </c>
      <c r="Q9" s="6">
        <v>1</v>
      </c>
      <c r="R9" s="6"/>
      <c r="S9" s="6"/>
      <c r="T9" s="34">
        <f>SUM(R9*10+S9)/Q9*10</f>
        <v>0</v>
      </c>
      <c r="U9" s="6">
        <v>1</v>
      </c>
      <c r="V9" s="6"/>
      <c r="W9" s="6"/>
      <c r="X9" s="34">
        <f>SUM(V9*10+W9)/U9*10</f>
        <v>0</v>
      </c>
      <c r="Y9" s="6">
        <v>1</v>
      </c>
      <c r="Z9" s="6"/>
      <c r="AA9" s="6"/>
      <c r="AB9" s="34">
        <f>SUM(Z9*10+AA9)/Y9*10</f>
        <v>0</v>
      </c>
      <c r="AC9" s="6">
        <v>1</v>
      </c>
      <c r="AD9" s="6"/>
      <c r="AE9" s="6"/>
      <c r="AF9" s="34">
        <f>SUM(AD9*10+AE9)/AC9*10</f>
        <v>0</v>
      </c>
      <c r="AG9" s="6">
        <v>1</v>
      </c>
      <c r="AH9" s="6"/>
      <c r="AI9" s="6"/>
      <c r="AJ9" s="34">
        <f>SUM(AH9*10+AI9)/AG9*10</f>
        <v>0</v>
      </c>
      <c r="AK9" s="6">
        <v>1</v>
      </c>
      <c r="AL9" s="6"/>
      <c r="AM9" s="6"/>
      <c r="AN9" s="34">
        <f>SUM(AL9*10+AM9)/AK9*10</f>
        <v>0</v>
      </c>
      <c r="AO9" s="6">
        <v>1</v>
      </c>
      <c r="AP9" s="6"/>
      <c r="AQ9" s="6"/>
      <c r="AR9" s="34">
        <f>SUM(AP9*10+AQ9)/AO9*10</f>
        <v>0</v>
      </c>
      <c r="AS9" s="6">
        <v>1</v>
      </c>
      <c r="AT9" s="6"/>
      <c r="AU9" s="6"/>
      <c r="AV9" s="34">
        <f>SUM(AT9*10+AU9)/AS9*10</f>
        <v>0</v>
      </c>
      <c r="AW9" s="50">
        <v>0</v>
      </c>
      <c r="AX9" s="111">
        <v>0</v>
      </c>
      <c r="AY9" s="30">
        <f>AW9-AX9</f>
        <v>0</v>
      </c>
      <c r="AZ9" s="65" t="str">
        <f>IF(AY9=0,"geen actie",CONCATENATE("diploma uitschrijven: ",AW9," punten"))</f>
        <v>geen actie</v>
      </c>
      <c r="BA9" s="14"/>
    </row>
    <row r="10" spans="1:58" ht="15">
      <c r="A10" s="203"/>
      <c r="B10" s="46" t="s">
        <v>257</v>
      </c>
      <c r="C10" s="30">
        <v>113406</v>
      </c>
      <c r="D10" s="44" t="s">
        <v>63</v>
      </c>
      <c r="E10" s="15">
        <f>SUM(H10+L10+P10+T10+X10+AB10+AF10+AJ10+AN10+AR10+AV10)</f>
        <v>494.69211344211345</v>
      </c>
      <c r="F10" s="30">
        <v>1999</v>
      </c>
      <c r="G10" s="50">
        <f>2014-F10</f>
        <v>15</v>
      </c>
      <c r="H10" s="32">
        <v>494.69211344211345</v>
      </c>
      <c r="I10" s="6">
        <v>1</v>
      </c>
      <c r="J10" s="6"/>
      <c r="K10" s="6"/>
      <c r="L10" s="34">
        <f>SUM(J10*10+K10)/I10*10</f>
        <v>0</v>
      </c>
      <c r="M10" s="6">
        <v>1</v>
      </c>
      <c r="N10" s="6"/>
      <c r="O10" s="6"/>
      <c r="P10" s="34">
        <f>SUM(N10*10+O10)/M10*10</f>
        <v>0</v>
      </c>
      <c r="Q10" s="6">
        <v>1</v>
      </c>
      <c r="R10" s="6"/>
      <c r="S10" s="6"/>
      <c r="T10" s="34">
        <f>SUM(R10*10+S10)/Q10*10</f>
        <v>0</v>
      </c>
      <c r="U10" s="6">
        <v>1</v>
      </c>
      <c r="V10" s="6"/>
      <c r="W10" s="6"/>
      <c r="X10" s="34">
        <f>SUM(V10*10+W10)/U10*10</f>
        <v>0</v>
      </c>
      <c r="Y10" s="6">
        <v>1</v>
      </c>
      <c r="Z10" s="6"/>
      <c r="AA10" s="6"/>
      <c r="AB10" s="34">
        <f>SUM(Z10*10+AA10)/Y10*10</f>
        <v>0</v>
      </c>
      <c r="AC10" s="6">
        <v>1</v>
      </c>
      <c r="AD10" s="6"/>
      <c r="AE10" s="6"/>
      <c r="AF10" s="34">
        <f>SUM(AD10*10+AE10)/AC10*10</f>
        <v>0</v>
      </c>
      <c r="AG10" s="6">
        <v>1</v>
      </c>
      <c r="AH10" s="6"/>
      <c r="AI10" s="6"/>
      <c r="AJ10" s="34">
        <f>SUM(AH10*10+AI10)/AG10*10</f>
        <v>0</v>
      </c>
      <c r="AK10" s="6">
        <v>1</v>
      </c>
      <c r="AL10" s="6"/>
      <c r="AM10" s="6"/>
      <c r="AN10" s="34">
        <f>SUM(AL10*10+AM10)/AK10*10</f>
        <v>0</v>
      </c>
      <c r="AO10" s="6">
        <v>1</v>
      </c>
      <c r="AP10" s="6"/>
      <c r="AQ10" s="6"/>
      <c r="AR10" s="34">
        <f>SUM(AP10*10+AQ10)/AO10*10</f>
        <v>0</v>
      </c>
      <c r="AS10" s="6">
        <v>1</v>
      </c>
      <c r="AT10" s="6"/>
      <c r="AU10" s="6"/>
      <c r="AV10" s="34">
        <f>SUM(AT10*10+AU10)/AS10*10</f>
        <v>0</v>
      </c>
      <c r="AW10" s="50">
        <f>IF(E10&lt;250,0,IF(E10&lt;500,250,IF(E10&lt;750,"500",IF(E10&lt;1000,750,IF(E10&lt;1500,1000,IF(E10&lt;2000,1500,IF(E10&lt;2500,2000,IF(E10&lt;3000,2500,3000))))))))</f>
        <v>250</v>
      </c>
      <c r="AX10" s="111">
        <v>250</v>
      </c>
      <c r="AY10" s="30">
        <f>AW10-AX10</f>
        <v>0</v>
      </c>
      <c r="AZ10" s="65" t="str">
        <f>IF(AY10=0,"geen actie",CONCATENATE("diploma uitschrijven: ",AW10," punten"))</f>
        <v>geen actie</v>
      </c>
      <c r="BA10" s="22"/>
      <c r="BB10" s="22"/>
    </row>
    <row r="11" spans="1:58" ht="15">
      <c r="A11" s="203"/>
      <c r="B11" s="46" t="s">
        <v>112</v>
      </c>
      <c r="C11" s="30"/>
      <c r="D11" s="44" t="s">
        <v>614</v>
      </c>
      <c r="E11" s="15"/>
      <c r="F11" s="30">
        <v>2000</v>
      </c>
      <c r="G11" s="53">
        <f>2014-F11</f>
        <v>14</v>
      </c>
      <c r="H11" s="32"/>
      <c r="I11" s="6">
        <v>1</v>
      </c>
      <c r="J11" s="6"/>
      <c r="K11" s="6"/>
      <c r="L11" s="34">
        <f>SUM(J11*10+K11)/I11*10</f>
        <v>0</v>
      </c>
      <c r="M11" s="6">
        <v>1</v>
      </c>
      <c r="N11" s="6"/>
      <c r="O11" s="6"/>
      <c r="P11" s="34">
        <f>SUM(N11*10+O11)/M11*10</f>
        <v>0</v>
      </c>
      <c r="Q11" s="6">
        <v>1</v>
      </c>
      <c r="R11" s="6"/>
      <c r="S11" s="6"/>
      <c r="T11" s="34">
        <f>SUM(R11*10+S11)/Q11*10</f>
        <v>0</v>
      </c>
      <c r="U11" s="6">
        <v>1</v>
      </c>
      <c r="V11" s="6"/>
      <c r="W11" s="6"/>
      <c r="X11" s="34">
        <f>SUM(V11*10+W11)/U11*10</f>
        <v>0</v>
      </c>
      <c r="Y11" s="6">
        <v>1</v>
      </c>
      <c r="Z11" s="6"/>
      <c r="AA11" s="6"/>
      <c r="AB11" s="34">
        <f>SUM(Z11*10+AA11)/Y11*10</f>
        <v>0</v>
      </c>
      <c r="AC11" s="6">
        <v>1</v>
      </c>
      <c r="AD11" s="6"/>
      <c r="AE11" s="6"/>
      <c r="AF11" s="34">
        <f>SUM(AD11*10+AE11)/AC11*10</f>
        <v>0</v>
      </c>
      <c r="AG11" s="6">
        <v>1</v>
      </c>
      <c r="AH11" s="6"/>
      <c r="AI11" s="6"/>
      <c r="AJ11" s="34">
        <f>SUM(AH11*10+AI11)/AG11*10</f>
        <v>0</v>
      </c>
      <c r="AK11" s="6">
        <v>1</v>
      </c>
      <c r="AL11" s="6"/>
      <c r="AM11" s="6"/>
      <c r="AN11" s="34">
        <f>SUM(AL11*10+AM11)/AK11*10</f>
        <v>0</v>
      </c>
      <c r="AO11" s="6">
        <v>1</v>
      </c>
      <c r="AP11" s="6"/>
      <c r="AQ11" s="6"/>
      <c r="AR11" s="34">
        <f>SUM(AP11*10+AQ11)/AO11*10</f>
        <v>0</v>
      </c>
      <c r="AS11" s="6">
        <v>1</v>
      </c>
      <c r="AT11" s="6"/>
      <c r="AU11" s="6"/>
      <c r="AV11" s="34">
        <f>SUM(AT11*10+AU11)/AS11*10</f>
        <v>0</v>
      </c>
      <c r="AW11" s="50">
        <f>IF(E11&lt;250,0,IF(E11&lt;500,250,IF(E11&lt;750,"500",IF(E11&lt;1000,750,IF(E11&lt;1500,1000,IF(E11&lt;2000,1500,IF(E11&lt;2500,2000,IF(E11&lt;3000,2500,3000))))))))</f>
        <v>0</v>
      </c>
      <c r="AX11" s="111"/>
      <c r="AY11" s="30">
        <f>AW11-AX11</f>
        <v>0</v>
      </c>
      <c r="AZ11" s="65" t="str">
        <f>IF(AY11=0,"geen actie",CONCATENATE("diploma uitschrijven: ",AW11," punten"))</f>
        <v>geen actie</v>
      </c>
      <c r="BB11" s="22"/>
    </row>
    <row r="12" spans="1:58" ht="15">
      <c r="A12" s="203"/>
      <c r="B12" s="46" t="s">
        <v>110</v>
      </c>
      <c r="C12" s="30"/>
      <c r="D12" s="44" t="s">
        <v>111</v>
      </c>
      <c r="E12" s="15"/>
      <c r="F12" s="30">
        <v>2002</v>
      </c>
      <c r="G12" s="53">
        <f>2014-F12</f>
        <v>12</v>
      </c>
      <c r="H12" s="32"/>
      <c r="I12" s="6">
        <v>1</v>
      </c>
      <c r="J12" s="6"/>
      <c r="K12" s="6"/>
      <c r="L12" s="34">
        <f>SUM(J12*10+K12)/I12*10</f>
        <v>0</v>
      </c>
      <c r="M12" s="6">
        <v>1</v>
      </c>
      <c r="N12" s="6"/>
      <c r="O12" s="6"/>
      <c r="P12" s="34">
        <f>SUM(N12*10+O12)/M12*10</f>
        <v>0</v>
      </c>
      <c r="Q12" s="6">
        <v>1</v>
      </c>
      <c r="R12" s="6"/>
      <c r="S12" s="6"/>
      <c r="T12" s="34">
        <f>SUM(R12*10+S12)/Q12*10</f>
        <v>0</v>
      </c>
      <c r="U12" s="6">
        <v>1</v>
      </c>
      <c r="V12" s="6"/>
      <c r="W12" s="6"/>
      <c r="X12" s="34">
        <f>SUM(V12*10+W12)/U12*10</f>
        <v>0</v>
      </c>
      <c r="Y12" s="6">
        <v>1</v>
      </c>
      <c r="Z12" s="6"/>
      <c r="AA12" s="6"/>
      <c r="AB12" s="34">
        <f>SUM(Z12*10+AA12)/Y12*10</f>
        <v>0</v>
      </c>
      <c r="AC12" s="6">
        <v>1</v>
      </c>
      <c r="AD12" s="6"/>
      <c r="AE12" s="6"/>
      <c r="AF12" s="34">
        <f>SUM(AD12*10+AE12)/AC12*10</f>
        <v>0</v>
      </c>
      <c r="AG12" s="6">
        <v>1</v>
      </c>
      <c r="AH12" s="6"/>
      <c r="AI12" s="6"/>
      <c r="AJ12" s="34">
        <f>SUM(AH12*10+AI12)/AG12*10</f>
        <v>0</v>
      </c>
      <c r="AK12" s="6">
        <v>1</v>
      </c>
      <c r="AL12" s="6"/>
      <c r="AM12" s="6"/>
      <c r="AN12" s="34">
        <f>SUM(AL12*10+AM12)/AK12*10</f>
        <v>0</v>
      </c>
      <c r="AO12" s="6">
        <v>1</v>
      </c>
      <c r="AP12" s="6"/>
      <c r="AQ12" s="6"/>
      <c r="AR12" s="34">
        <f>SUM(AP12*10+AQ12)/AO12*10</f>
        <v>0</v>
      </c>
      <c r="AS12" s="6">
        <v>1</v>
      </c>
      <c r="AT12" s="6"/>
      <c r="AU12" s="6"/>
      <c r="AV12" s="34">
        <f>SUM(AT12*10+AU12)/AS12*10</f>
        <v>0</v>
      </c>
      <c r="AW12" s="50">
        <f>IF(E12&lt;250,0,IF(E12&lt;500,250,IF(E12&lt;750,"500",IF(E12&lt;1000,750,IF(E12&lt;1500,1000,IF(E12&lt;2000,1500,IF(E12&lt;2500,2000,IF(E12&lt;3000,2500,3000))))))))</f>
        <v>0</v>
      </c>
      <c r="AX12" s="111"/>
      <c r="AY12" s="30">
        <f>AW12-AX12</f>
        <v>0</v>
      </c>
      <c r="AZ12" s="65" t="str">
        <f>IF(AY12=0,"geen actie",CONCATENATE("diploma uitschrijven: ",AW12," punten"))</f>
        <v>geen actie</v>
      </c>
      <c r="BA12" s="22"/>
    </row>
    <row r="13" spans="1:58" ht="15">
      <c r="A13" s="232">
        <v>1</v>
      </c>
      <c r="B13" s="46" t="s">
        <v>728</v>
      </c>
      <c r="C13" s="30"/>
      <c r="D13" s="44"/>
      <c r="E13" s="15"/>
      <c r="F13" s="30">
        <v>2000</v>
      </c>
      <c r="G13" s="50">
        <f>2014-F13</f>
        <v>14</v>
      </c>
      <c r="H13" s="32"/>
      <c r="I13" s="6">
        <v>1</v>
      </c>
      <c r="J13" s="6"/>
      <c r="K13" s="6"/>
      <c r="L13" s="34">
        <f>SUM(J13*10+K13)/I13*10</f>
        <v>0</v>
      </c>
      <c r="M13" s="6">
        <v>10</v>
      </c>
      <c r="N13" s="6">
        <v>1</v>
      </c>
      <c r="O13" s="6">
        <v>22</v>
      </c>
      <c r="P13" s="34">
        <f>SUM(N13*10+O13)/M13*10</f>
        <v>32</v>
      </c>
      <c r="Q13" s="6">
        <v>1</v>
      </c>
      <c r="R13" s="6"/>
      <c r="S13" s="6"/>
      <c r="T13" s="34">
        <f>SUM(R13*10+S13)/Q13*10</f>
        <v>0</v>
      </c>
      <c r="U13" s="6">
        <v>1</v>
      </c>
      <c r="V13" s="6"/>
      <c r="W13" s="6"/>
      <c r="X13" s="34">
        <f>SUM(V13*10+W13)/U13*10</f>
        <v>0</v>
      </c>
      <c r="Y13" s="6">
        <v>1</v>
      </c>
      <c r="Z13" s="6"/>
      <c r="AA13" s="6"/>
      <c r="AB13" s="34">
        <f>SUM(Z13*10+AA13)/Y13*10</f>
        <v>0</v>
      </c>
      <c r="AC13" s="6">
        <v>1</v>
      </c>
      <c r="AD13" s="6"/>
      <c r="AE13" s="6"/>
      <c r="AF13" s="34">
        <f>SUM(AD13*10+AE13)/AC13*10</f>
        <v>0</v>
      </c>
      <c r="AG13" s="6">
        <v>1</v>
      </c>
      <c r="AH13" s="6"/>
      <c r="AI13" s="6"/>
      <c r="AJ13" s="34">
        <f>SUM(AH13*10+AI13)/AG13*10</f>
        <v>0</v>
      </c>
      <c r="AK13" s="6">
        <v>1</v>
      </c>
      <c r="AL13" s="6"/>
      <c r="AM13" s="6"/>
      <c r="AN13" s="34">
        <f>SUM(AL13*10+AM13)/AK13*10</f>
        <v>0</v>
      </c>
      <c r="AO13" s="6">
        <v>1</v>
      </c>
      <c r="AP13" s="6"/>
      <c r="AQ13" s="6"/>
      <c r="AR13" s="34">
        <f>SUM(AP13*10+AQ13)/AO13*10</f>
        <v>0</v>
      </c>
      <c r="AS13" s="6">
        <v>1</v>
      </c>
      <c r="AT13" s="6"/>
      <c r="AU13" s="6"/>
      <c r="AV13" s="34">
        <f>SUM(AT13*10+AU13)/AS13*10</f>
        <v>0</v>
      </c>
      <c r="AW13" s="50">
        <f>IF(E13&lt;250,0,IF(E13&lt;500,250,IF(E13&lt;750,"500",IF(E13&lt;1000,750,IF(E13&lt;1500,1000,IF(E13&lt;2000,1500,IF(E13&lt;2500,2000,IF(E13&lt;3000,2500,3000))))))))</f>
        <v>0</v>
      </c>
      <c r="AX13" s="111">
        <v>0</v>
      </c>
      <c r="AY13" s="30">
        <f>AW13-AX13</f>
        <v>0</v>
      </c>
      <c r="AZ13" s="65" t="str">
        <f>IF(AY13=0,"geen actie",CONCATENATE("diploma uitschrijven: ",AW13," punten"))</f>
        <v>geen actie</v>
      </c>
      <c r="BA13" s="22"/>
      <c r="BB13" s="22"/>
    </row>
    <row r="14" spans="1:58" s="22" customFormat="1" ht="15">
      <c r="A14" s="203"/>
      <c r="B14" s="46" t="s">
        <v>554</v>
      </c>
      <c r="C14" s="30">
        <v>113773</v>
      </c>
      <c r="D14" s="143" t="s">
        <v>555</v>
      </c>
      <c r="E14" s="15">
        <f>SUM(H14+L14+P14+T14+X14+AB14+AF14+AJ14+AN14+AR14+AV14)</f>
        <v>1318.2637085137085</v>
      </c>
      <c r="F14" s="44">
        <v>2002</v>
      </c>
      <c r="G14" s="53">
        <f>2014-F14</f>
        <v>12</v>
      </c>
      <c r="H14" s="32">
        <v>1318.2637085137085</v>
      </c>
      <c r="I14" s="6">
        <v>1</v>
      </c>
      <c r="J14" s="6"/>
      <c r="K14" s="6"/>
      <c r="L14" s="34">
        <f>SUM(J14*10+K14)/I14*10</f>
        <v>0</v>
      </c>
      <c r="M14" s="6">
        <v>1</v>
      </c>
      <c r="N14" s="6"/>
      <c r="O14" s="6"/>
      <c r="P14" s="34">
        <f>SUM(N14*10+O14)/M14*10</f>
        <v>0</v>
      </c>
      <c r="Q14" s="6">
        <v>1</v>
      </c>
      <c r="R14" s="6"/>
      <c r="S14" s="6"/>
      <c r="T14" s="34">
        <f>SUM(R14*10+S14)/Q14*10</f>
        <v>0</v>
      </c>
      <c r="U14" s="6">
        <v>1</v>
      </c>
      <c r="V14" s="6"/>
      <c r="W14" s="6"/>
      <c r="X14" s="34">
        <f>SUM(V14*10+W14)/U14*10</f>
        <v>0</v>
      </c>
      <c r="Y14" s="6">
        <v>1</v>
      </c>
      <c r="Z14" s="6"/>
      <c r="AA14" s="6"/>
      <c r="AB14" s="34">
        <f>SUM(Z14*10+AA14)/Y14*10</f>
        <v>0</v>
      </c>
      <c r="AC14" s="6">
        <v>1</v>
      </c>
      <c r="AD14" s="6"/>
      <c r="AE14" s="6"/>
      <c r="AF14" s="34">
        <f>SUM(AD14*10+AE14)/AC14*10</f>
        <v>0</v>
      </c>
      <c r="AG14" s="6">
        <v>1</v>
      </c>
      <c r="AH14" s="6"/>
      <c r="AI14" s="6"/>
      <c r="AJ14" s="34">
        <f>SUM(AH14*10+AI14)/AG14*10</f>
        <v>0</v>
      </c>
      <c r="AK14" s="6">
        <v>1</v>
      </c>
      <c r="AL14" s="6"/>
      <c r="AM14" s="6"/>
      <c r="AN14" s="34">
        <f>SUM(AL14*10+AM14)/AK14*10</f>
        <v>0</v>
      </c>
      <c r="AO14" s="6">
        <v>1</v>
      </c>
      <c r="AP14" s="6"/>
      <c r="AQ14" s="6"/>
      <c r="AR14" s="34">
        <f>SUM(AP14*10+AQ14)/AO14*10</f>
        <v>0</v>
      </c>
      <c r="AS14" s="6">
        <v>1</v>
      </c>
      <c r="AT14" s="6"/>
      <c r="AU14" s="6"/>
      <c r="AV14" s="34">
        <f>SUM(AT14*10+AU14)/AS14*10</f>
        <v>0</v>
      </c>
      <c r="AW14" s="50">
        <f>IF(E14&lt;250,0,IF(E14&lt;500,250,IF(E14&lt;750,"500",IF(E14&lt;1000,750,IF(E14&lt;1500,1000,IF(E14&lt;2000,1500,IF(E14&lt;2500,2000,IF(E14&lt;3000,2500,3000))))))))</f>
        <v>1000</v>
      </c>
      <c r="AX14" s="111">
        <v>1000</v>
      </c>
      <c r="AY14" s="30">
        <f>AW14-AX14</f>
        <v>0</v>
      </c>
      <c r="AZ14" s="65" t="str">
        <f>IF(AY14=0,"geen actie",CONCATENATE("diploma uitschrijven: ",AW14," punten"))</f>
        <v>geen actie</v>
      </c>
      <c r="BA14"/>
    </row>
    <row r="15" spans="1:58" s="22" customFormat="1" ht="15">
      <c r="A15" s="65">
        <v>1</v>
      </c>
      <c r="B15" s="46" t="s">
        <v>622</v>
      </c>
      <c r="C15" s="30">
        <v>114451</v>
      </c>
      <c r="D15" s="30" t="s">
        <v>240</v>
      </c>
      <c r="E15" s="15">
        <f>SUM(H15+L15+P15+T15+X15+AB15+AF15+AJ15+AN15+AR15+AV15)</f>
        <v>2392.028055278055</v>
      </c>
      <c r="F15" s="30">
        <v>2002</v>
      </c>
      <c r="G15" s="53">
        <f>2014-F15</f>
        <v>12</v>
      </c>
      <c r="H15" s="32">
        <v>2142.778055278055</v>
      </c>
      <c r="I15" s="6">
        <v>10</v>
      </c>
      <c r="J15" s="6">
        <v>7</v>
      </c>
      <c r="K15" s="6">
        <v>43</v>
      </c>
      <c r="L15" s="34">
        <f>SUM(J15*10+K15)/I15*10</f>
        <v>113</v>
      </c>
      <c r="M15" s="6">
        <v>8</v>
      </c>
      <c r="N15" s="6">
        <v>7</v>
      </c>
      <c r="O15" s="6">
        <v>39</v>
      </c>
      <c r="P15" s="34">
        <f>SUM(N15*10+O15)/M15*10</f>
        <v>136.25</v>
      </c>
      <c r="Q15" s="6">
        <v>1</v>
      </c>
      <c r="R15" s="6"/>
      <c r="S15" s="6"/>
      <c r="T15" s="34">
        <f>SUM(R15*10+S15)/Q15*10</f>
        <v>0</v>
      </c>
      <c r="U15" s="6">
        <v>1</v>
      </c>
      <c r="V15" s="6"/>
      <c r="W15" s="6"/>
      <c r="X15" s="34">
        <f>SUM(V15*10+W15)/U15*10</f>
        <v>0</v>
      </c>
      <c r="Y15" s="6">
        <v>1</v>
      </c>
      <c r="Z15" s="6"/>
      <c r="AA15" s="6"/>
      <c r="AB15" s="34">
        <f>SUM(Z15*10+AA15)/Y15*10</f>
        <v>0</v>
      </c>
      <c r="AC15" s="6">
        <v>1</v>
      </c>
      <c r="AD15" s="6"/>
      <c r="AE15" s="6"/>
      <c r="AF15" s="34">
        <f>SUM(AD15*10+AE15)/AC15*10</f>
        <v>0</v>
      </c>
      <c r="AG15" s="6">
        <v>1</v>
      </c>
      <c r="AH15" s="6"/>
      <c r="AI15" s="6"/>
      <c r="AJ15" s="34">
        <f>SUM(AH15*10+AI15)/AG15*10</f>
        <v>0</v>
      </c>
      <c r="AK15" s="6">
        <v>1</v>
      </c>
      <c r="AL15" s="6"/>
      <c r="AM15" s="6"/>
      <c r="AN15" s="34">
        <f>SUM(AL15*10+AM15)/AK15*10</f>
        <v>0</v>
      </c>
      <c r="AO15" s="6">
        <v>1</v>
      </c>
      <c r="AP15" s="6"/>
      <c r="AQ15" s="6"/>
      <c r="AR15" s="34">
        <f>SUM(AP15*10+AQ15)/AO15*10</f>
        <v>0</v>
      </c>
      <c r="AS15" s="6">
        <v>1</v>
      </c>
      <c r="AT15" s="6"/>
      <c r="AU15" s="6"/>
      <c r="AV15" s="34">
        <f>SUM(AT15*10+AU15)/AS15*10</f>
        <v>0</v>
      </c>
      <c r="AW15" s="50">
        <f>IF(E15&lt;250,0,IF(E15&lt;500,250,IF(E15&lt;750,"500",IF(E15&lt;1000,750,IF(E15&lt;1500,1000,IF(E15&lt;2000,1500,IF(E15&lt;2500,2000,IF(E15&lt;3000,2500,3000))))))))</f>
        <v>2000</v>
      </c>
      <c r="AX15" s="111">
        <v>2000</v>
      </c>
      <c r="AY15" s="30">
        <f>AW15-AX15</f>
        <v>0</v>
      </c>
      <c r="AZ15" s="65" t="str">
        <f>IF(AY15=0,"geen actie",CONCATENATE("diploma uitschrijven: ",AW15," punten"))</f>
        <v>geen actie</v>
      </c>
    </row>
    <row r="16" spans="1:58" s="22" customFormat="1" ht="15">
      <c r="A16" s="232">
        <v>1</v>
      </c>
      <c r="B16" s="46" t="s">
        <v>60</v>
      </c>
      <c r="C16" s="30"/>
      <c r="D16" s="44" t="s">
        <v>607</v>
      </c>
      <c r="E16" s="15">
        <f>SUM(H16+L16+P16+T16+X16+AB16+AF16+AJ16+AN16+AR16+AV16)</f>
        <v>1353.7784992784993</v>
      </c>
      <c r="F16" s="30">
        <v>2000</v>
      </c>
      <c r="G16" s="50">
        <f>2014-F16</f>
        <v>14</v>
      </c>
      <c r="H16" s="32">
        <v>1268.7784992784993</v>
      </c>
      <c r="I16" s="6">
        <v>1</v>
      </c>
      <c r="J16" s="6"/>
      <c r="K16" s="6"/>
      <c r="L16" s="34">
        <f>SUM(J16*10+K16)/I16*10</f>
        <v>0</v>
      </c>
      <c r="M16" s="6">
        <v>6</v>
      </c>
      <c r="N16" s="6">
        <v>3</v>
      </c>
      <c r="O16" s="6">
        <v>21</v>
      </c>
      <c r="P16" s="34">
        <f>SUM(N16*10+O16)/M16*10</f>
        <v>85</v>
      </c>
      <c r="Q16" s="6">
        <v>1</v>
      </c>
      <c r="R16" s="6"/>
      <c r="S16" s="6"/>
      <c r="T16" s="34">
        <f>SUM(R16*10+S16)/Q16*10</f>
        <v>0</v>
      </c>
      <c r="U16" s="6">
        <v>1</v>
      </c>
      <c r="V16" s="6"/>
      <c r="W16" s="6"/>
      <c r="X16" s="34">
        <f>SUM(V16*10+W16)/U16*10</f>
        <v>0</v>
      </c>
      <c r="Y16" s="6">
        <v>1</v>
      </c>
      <c r="Z16" s="6"/>
      <c r="AA16" s="6"/>
      <c r="AB16" s="34">
        <f>SUM(Z16*10+AA16)/Y16*10</f>
        <v>0</v>
      </c>
      <c r="AC16" s="6">
        <v>1</v>
      </c>
      <c r="AD16" s="6"/>
      <c r="AE16" s="6"/>
      <c r="AF16" s="34">
        <f>SUM(AD16*10+AE16)/AC16*10</f>
        <v>0</v>
      </c>
      <c r="AG16" s="6">
        <v>1</v>
      </c>
      <c r="AH16" s="6"/>
      <c r="AI16" s="6"/>
      <c r="AJ16" s="34">
        <f>SUM(AH16*10+AI16)/AG16*10</f>
        <v>0</v>
      </c>
      <c r="AK16" s="6">
        <v>1</v>
      </c>
      <c r="AL16" s="6"/>
      <c r="AM16" s="6"/>
      <c r="AN16" s="34">
        <f>SUM(AL16*10+AM16)/AK16*10</f>
        <v>0</v>
      </c>
      <c r="AO16" s="6">
        <v>1</v>
      </c>
      <c r="AP16" s="6"/>
      <c r="AQ16" s="6"/>
      <c r="AR16" s="34">
        <f>SUM(AP16*10+AQ16)/AO16*10</f>
        <v>0</v>
      </c>
      <c r="AS16" s="6">
        <v>1</v>
      </c>
      <c r="AT16" s="6"/>
      <c r="AU16" s="6"/>
      <c r="AV16" s="34">
        <f>SUM(AT16*10+AU16)/AS16*10</f>
        <v>0</v>
      </c>
      <c r="AW16" s="50">
        <f>IF(E16&lt;250,0,IF(E16&lt;500,250,IF(E16&lt;750,"500",IF(E16&lt;1000,750,IF(E16&lt;1500,1000,IF(E16&lt;2000,1500,IF(E16&lt;2500,2000,IF(E16&lt;3000,2500,3000))))))))</f>
        <v>1000</v>
      </c>
      <c r="AX16" s="111">
        <v>1000</v>
      </c>
      <c r="AY16" s="30">
        <f>AW16-AX16</f>
        <v>0</v>
      </c>
      <c r="AZ16" s="65" t="str">
        <f>IF(AY16=0,"geen actie",CONCATENATE("diploma uitschrijven: ",AW16," punten"))</f>
        <v>geen actie</v>
      </c>
    </row>
    <row r="17" spans="1:54" s="22" customFormat="1" ht="15">
      <c r="A17" s="203"/>
      <c r="B17" s="36" t="s">
        <v>485</v>
      </c>
      <c r="C17" s="29" t="s">
        <v>757</v>
      </c>
      <c r="D17" s="1" t="s">
        <v>445</v>
      </c>
      <c r="E17" s="15">
        <f>SUM(H17+L17+P17+T17+X17+AB17+AF17+AJ17+AN17+AR17+AV17)</f>
        <v>2286.1607142857142</v>
      </c>
      <c r="F17" s="30">
        <v>1997</v>
      </c>
      <c r="G17" s="50">
        <f>2014-F17</f>
        <v>17</v>
      </c>
      <c r="H17" s="32">
        <v>2286.1607142857142</v>
      </c>
      <c r="I17" s="6">
        <v>1</v>
      </c>
      <c r="J17" s="6"/>
      <c r="K17" s="6"/>
      <c r="L17" s="34">
        <f>SUM(J17*10+K17)/I17*10</f>
        <v>0</v>
      </c>
      <c r="M17" s="6">
        <v>1</v>
      </c>
      <c r="N17" s="6"/>
      <c r="O17" s="6"/>
      <c r="P17" s="34">
        <f>SUM(N17*10+O17)/M17*10</f>
        <v>0</v>
      </c>
      <c r="Q17" s="6">
        <v>1</v>
      </c>
      <c r="R17" s="6"/>
      <c r="S17" s="6"/>
      <c r="T17" s="34">
        <f>SUM(R17*10+S17)/Q17*10</f>
        <v>0</v>
      </c>
      <c r="U17" s="6">
        <v>1</v>
      </c>
      <c r="V17" s="6"/>
      <c r="W17" s="6"/>
      <c r="X17" s="34">
        <f>SUM(V17*10+W17)/U17*10</f>
        <v>0</v>
      </c>
      <c r="Y17" s="6">
        <v>1</v>
      </c>
      <c r="Z17" s="6"/>
      <c r="AA17" s="6"/>
      <c r="AB17" s="34">
        <f>SUM(Z17*10+AA17)/Y17*10</f>
        <v>0</v>
      </c>
      <c r="AC17" s="6">
        <v>1</v>
      </c>
      <c r="AD17" s="6"/>
      <c r="AE17" s="6"/>
      <c r="AF17" s="34">
        <f>SUM(AD17*10+AE17)/AC17*10</f>
        <v>0</v>
      </c>
      <c r="AG17" s="6">
        <v>1</v>
      </c>
      <c r="AH17" s="6"/>
      <c r="AI17" s="6"/>
      <c r="AJ17" s="34">
        <f>SUM(AH17*10+AI17)/AG17*10</f>
        <v>0</v>
      </c>
      <c r="AK17" s="6">
        <v>1</v>
      </c>
      <c r="AL17" s="6"/>
      <c r="AM17" s="6"/>
      <c r="AN17" s="34">
        <f>SUM(AL17*10+AM17)/AK17*10</f>
        <v>0</v>
      </c>
      <c r="AO17" s="6">
        <v>1</v>
      </c>
      <c r="AP17" s="6"/>
      <c r="AQ17" s="6"/>
      <c r="AR17" s="34">
        <f>SUM(AP17*10+AQ17)/AO17*10</f>
        <v>0</v>
      </c>
      <c r="AS17" s="6">
        <v>1</v>
      </c>
      <c r="AT17" s="6"/>
      <c r="AU17" s="6"/>
      <c r="AV17" s="34">
        <f>SUM(AT17*10+AU17)/AS17*10</f>
        <v>0</v>
      </c>
      <c r="AW17" s="50">
        <f>IF(E17&lt;250,0,IF(E17&lt;500,250,IF(E17&lt;750,"500",IF(E17&lt;1000,750,IF(E17&lt;1500,1000,IF(E17&lt;2000,1500,IF(E17&lt;2500,2000,IF(E17&lt;3000,2500,3000))))))))</f>
        <v>2000</v>
      </c>
      <c r="AX17" s="111">
        <v>2000</v>
      </c>
      <c r="AY17" s="30">
        <f>AW17-AX17</f>
        <v>0</v>
      </c>
      <c r="AZ17" s="65" t="str">
        <f>IF(AY17=0,"geen actie",CONCATENATE("diploma uitschrijven: ",AW17," punten"))</f>
        <v>geen actie</v>
      </c>
    </row>
    <row r="18" spans="1:54" s="22" customFormat="1" ht="15">
      <c r="A18" s="65">
        <v>1</v>
      </c>
      <c r="B18" s="46" t="s">
        <v>454</v>
      </c>
      <c r="C18" s="30">
        <v>114535</v>
      </c>
      <c r="D18" s="30" t="s">
        <v>596</v>
      </c>
      <c r="E18" s="15">
        <f>SUM(H18+L18+P18+T18+X18+AB18+AF18+AJ18+AN18+AR18+AV18)</f>
        <v>2136.6208513708516</v>
      </c>
      <c r="F18" s="30">
        <v>2002</v>
      </c>
      <c r="G18" s="53">
        <f>2014-F18</f>
        <v>12</v>
      </c>
      <c r="H18" s="32">
        <v>1964.1208513708516</v>
      </c>
      <c r="I18" s="6">
        <v>11</v>
      </c>
      <c r="J18" s="6">
        <v>4</v>
      </c>
      <c r="K18" s="6">
        <v>37</v>
      </c>
      <c r="L18" s="34">
        <f>SUM(J18*10+K18)/I18*10</f>
        <v>70</v>
      </c>
      <c r="M18" s="6">
        <v>8</v>
      </c>
      <c r="N18" s="6">
        <v>5</v>
      </c>
      <c r="O18" s="6">
        <v>32</v>
      </c>
      <c r="P18" s="34">
        <f>SUM(N18*10+O18)/M18*10</f>
        <v>102.5</v>
      </c>
      <c r="Q18" s="6">
        <v>1</v>
      </c>
      <c r="R18" s="6"/>
      <c r="S18" s="6"/>
      <c r="T18" s="34">
        <f>SUM(R18*10+S18)/Q18*10</f>
        <v>0</v>
      </c>
      <c r="U18" s="6">
        <v>1</v>
      </c>
      <c r="V18" s="6"/>
      <c r="W18" s="6"/>
      <c r="X18" s="34">
        <f>SUM(V18*10+W18)/U18*10</f>
        <v>0</v>
      </c>
      <c r="Y18" s="6">
        <v>1</v>
      </c>
      <c r="Z18" s="6"/>
      <c r="AA18" s="6"/>
      <c r="AB18" s="34">
        <f>SUM(Z18*10+AA18)/Y18*10</f>
        <v>0</v>
      </c>
      <c r="AC18" s="6">
        <v>1</v>
      </c>
      <c r="AD18" s="6"/>
      <c r="AE18" s="6"/>
      <c r="AF18" s="34">
        <f>SUM(AD18*10+AE18)/AC18*10</f>
        <v>0</v>
      </c>
      <c r="AG18" s="6">
        <v>1</v>
      </c>
      <c r="AH18" s="6"/>
      <c r="AI18" s="6"/>
      <c r="AJ18" s="34">
        <f>SUM(AH18*10+AI18)/AG18*10</f>
        <v>0</v>
      </c>
      <c r="AK18" s="6">
        <v>1</v>
      </c>
      <c r="AL18" s="6"/>
      <c r="AM18" s="6"/>
      <c r="AN18" s="34">
        <f>SUM(AL18*10+AM18)/AK18*10</f>
        <v>0</v>
      </c>
      <c r="AO18" s="6">
        <v>1</v>
      </c>
      <c r="AP18" s="6"/>
      <c r="AQ18" s="6"/>
      <c r="AR18" s="34">
        <f>SUM(AP18*10+AQ18)/AO18*10</f>
        <v>0</v>
      </c>
      <c r="AS18" s="6">
        <v>1</v>
      </c>
      <c r="AT18" s="6"/>
      <c r="AU18" s="6"/>
      <c r="AV18" s="34">
        <f>SUM(AT18*10+AU18)/AS18*10</f>
        <v>0</v>
      </c>
      <c r="AW18" s="50">
        <f>IF(E18&lt;250,0,IF(E18&lt;500,250,IF(E18&lt;750,"500",IF(E18&lt;1000,750,IF(E18&lt;1500,1000,IF(E18&lt;2000,1500,IF(E18&lt;2500,2000,IF(E18&lt;3000,2500,3000))))))))</f>
        <v>2000</v>
      </c>
      <c r="AX18" s="111">
        <v>2000</v>
      </c>
      <c r="AY18" s="30">
        <f>AW18-AX18</f>
        <v>0</v>
      </c>
      <c r="AZ18" s="65" t="str">
        <f>IF(AY18=0,"geen actie",CONCATENATE("diploma uitschrijven: ",AW18," punten"))</f>
        <v>geen actie</v>
      </c>
    </row>
    <row r="19" spans="1:54" s="22" customFormat="1" ht="15">
      <c r="A19" s="203"/>
      <c r="B19" s="46" t="s">
        <v>760</v>
      </c>
      <c r="C19" s="30"/>
      <c r="D19" s="101" t="s">
        <v>62</v>
      </c>
      <c r="E19" s="15">
        <f>SUM(H19+L19+P19+T19+X19+AB19+AF19+AJ19+AN19+AR19+AV19)</f>
        <v>1805.1915584415583</v>
      </c>
      <c r="F19" s="30">
        <v>2002</v>
      </c>
      <c r="G19" s="50">
        <f>2014-F19</f>
        <v>12</v>
      </c>
      <c r="H19" s="32">
        <v>1805.1915584415583</v>
      </c>
      <c r="I19" s="6">
        <v>1</v>
      </c>
      <c r="J19" s="6"/>
      <c r="K19" s="6"/>
      <c r="L19" s="34">
        <f>SUM(J19*10+K19)/I19*10</f>
        <v>0</v>
      </c>
      <c r="M19" s="6">
        <v>1</v>
      </c>
      <c r="N19" s="6"/>
      <c r="O19" s="6"/>
      <c r="P19" s="34">
        <f>SUM(N19*10+O19)/M19*10</f>
        <v>0</v>
      </c>
      <c r="Q19" s="6">
        <v>1</v>
      </c>
      <c r="R19" s="6"/>
      <c r="S19" s="6"/>
      <c r="T19" s="34">
        <f>SUM(R19*10+S19)/Q19*10</f>
        <v>0</v>
      </c>
      <c r="U19" s="6">
        <v>1</v>
      </c>
      <c r="V19" s="6"/>
      <c r="W19" s="6"/>
      <c r="X19" s="34">
        <f>SUM(V19*10+W19)/U19*10</f>
        <v>0</v>
      </c>
      <c r="Y19" s="6">
        <v>1</v>
      </c>
      <c r="Z19" s="6"/>
      <c r="AA19" s="6"/>
      <c r="AB19" s="34">
        <f>SUM(Z19*10+AA19)/Y19*10</f>
        <v>0</v>
      </c>
      <c r="AC19" s="6">
        <v>1</v>
      </c>
      <c r="AD19" s="6"/>
      <c r="AE19" s="6"/>
      <c r="AF19" s="34">
        <f>SUM(AD19*10+AE19)/AC19*10</f>
        <v>0</v>
      </c>
      <c r="AG19" s="6">
        <v>1</v>
      </c>
      <c r="AH19" s="6"/>
      <c r="AI19" s="6"/>
      <c r="AJ19" s="34">
        <f>SUM(AH19*10+AI19)/AG19*10</f>
        <v>0</v>
      </c>
      <c r="AK19" s="6">
        <v>1</v>
      </c>
      <c r="AL19" s="6"/>
      <c r="AM19" s="6"/>
      <c r="AN19" s="34">
        <f>SUM(AL19*10+AM19)/AK19*10</f>
        <v>0</v>
      </c>
      <c r="AO19" s="6">
        <v>1</v>
      </c>
      <c r="AP19" s="6"/>
      <c r="AQ19" s="6"/>
      <c r="AR19" s="34">
        <f>SUM(AP19*10+AQ19)/AO19*10</f>
        <v>0</v>
      </c>
      <c r="AS19" s="6">
        <v>1</v>
      </c>
      <c r="AT19" s="6"/>
      <c r="AU19" s="6"/>
      <c r="AV19" s="34">
        <f>SUM(AT19*10+AU19)/AS19*10</f>
        <v>0</v>
      </c>
      <c r="AW19" s="50">
        <f>IF(E19&lt;250,0,IF(E19&lt;500,250,IF(E19&lt;750,"500",IF(E19&lt;1000,750,IF(E19&lt;1500,1000,IF(E19&lt;2000,1500,IF(E19&lt;2500,2000,IF(E19&lt;3000,2500,3000))))))))</f>
        <v>1500</v>
      </c>
      <c r="AX19" s="111">
        <v>1500</v>
      </c>
      <c r="AY19" s="30">
        <f>AW19-AX19</f>
        <v>0</v>
      </c>
      <c r="AZ19" s="65" t="str">
        <f>IF(AY19=0,"geen actie",CONCATENATE("diploma uitschrijven: ",AW19," punten"))</f>
        <v>geen actie</v>
      </c>
    </row>
    <row r="20" spans="1:54" ht="15">
      <c r="A20" s="203"/>
      <c r="B20" s="46" t="s">
        <v>216</v>
      </c>
      <c r="C20" s="30"/>
      <c r="D20" s="30"/>
      <c r="E20" s="15">
        <f>SUM(H20+L20+P20+T20+X20+AB20+AF20+AJ20+AN20+AR20+AV20)</f>
        <v>262.83333333333337</v>
      </c>
      <c r="F20" s="30">
        <v>2002</v>
      </c>
      <c r="G20" s="53">
        <f>2014-F20</f>
        <v>12</v>
      </c>
      <c r="H20" s="32">
        <v>262.83333333333337</v>
      </c>
      <c r="I20" s="6">
        <v>1</v>
      </c>
      <c r="J20" s="6"/>
      <c r="K20" s="6"/>
      <c r="L20" s="34">
        <f>SUM(J20*10+K20)/I20*10</f>
        <v>0</v>
      </c>
      <c r="M20" s="6">
        <v>1</v>
      </c>
      <c r="N20" s="6"/>
      <c r="O20" s="6"/>
      <c r="P20" s="34">
        <f>SUM(N20*10+O20)/M20*10</f>
        <v>0</v>
      </c>
      <c r="Q20" s="6">
        <v>1</v>
      </c>
      <c r="R20" s="6"/>
      <c r="S20" s="6"/>
      <c r="T20" s="34">
        <f>SUM(R20*10+S20)/Q20*10</f>
        <v>0</v>
      </c>
      <c r="U20" s="6">
        <v>1</v>
      </c>
      <c r="V20" s="6"/>
      <c r="W20" s="6"/>
      <c r="X20" s="34">
        <f>SUM(V20*10+W20)/U20*10</f>
        <v>0</v>
      </c>
      <c r="Y20" s="6">
        <v>1</v>
      </c>
      <c r="Z20" s="6"/>
      <c r="AA20" s="6"/>
      <c r="AB20" s="34">
        <f>SUM(Z20*10+AA20)/Y20*10</f>
        <v>0</v>
      </c>
      <c r="AC20" s="6">
        <v>1</v>
      </c>
      <c r="AD20" s="6"/>
      <c r="AE20" s="6"/>
      <c r="AF20" s="34">
        <f>SUM(AD20*10+AE20)/AC20*10</f>
        <v>0</v>
      </c>
      <c r="AG20" s="6">
        <v>1</v>
      </c>
      <c r="AH20" s="6"/>
      <c r="AI20" s="6"/>
      <c r="AJ20" s="34">
        <f>SUM(AH20*10+AI20)/AG20*10</f>
        <v>0</v>
      </c>
      <c r="AK20" s="6">
        <v>1</v>
      </c>
      <c r="AL20" s="6"/>
      <c r="AM20" s="6"/>
      <c r="AN20" s="34">
        <f>SUM(AL20*10+AM20)/AK20*10</f>
        <v>0</v>
      </c>
      <c r="AO20" s="6">
        <v>1</v>
      </c>
      <c r="AP20" s="6"/>
      <c r="AQ20" s="6"/>
      <c r="AR20" s="34">
        <f>SUM(AP20*10+AQ20)/AO20*10</f>
        <v>0</v>
      </c>
      <c r="AS20" s="6">
        <v>1</v>
      </c>
      <c r="AT20" s="6"/>
      <c r="AU20" s="6"/>
      <c r="AV20" s="34">
        <f>SUM(AT20*10+AU20)/AS20*10</f>
        <v>0</v>
      </c>
      <c r="AW20" s="50">
        <f>IF(E20&lt;250,0,IF(E20&lt;500,250,IF(E20&lt;750,"500",IF(E20&lt;1000,750,IF(E20&lt;1500,1000,IF(E20&lt;2000,1500,IF(E20&lt;2500,2000,IF(E20&lt;3000,2500,3000))))))))</f>
        <v>250</v>
      </c>
      <c r="AX20" s="111">
        <v>250</v>
      </c>
      <c r="AY20" s="30">
        <f>AW20-AX20</f>
        <v>0</v>
      </c>
      <c r="AZ20" s="65" t="str">
        <f>IF(AY20=0,"geen actie",CONCATENATE("diploma uitschrijven: ",AW20," punten"))</f>
        <v>geen actie</v>
      </c>
      <c r="BB20" s="22"/>
    </row>
    <row r="21" spans="1:54" ht="15">
      <c r="A21" s="203"/>
      <c r="B21" s="46" t="s">
        <v>648</v>
      </c>
      <c r="C21" s="30">
        <v>112543</v>
      </c>
      <c r="D21" s="143" t="s">
        <v>445</v>
      </c>
      <c r="E21" s="15">
        <f>SUM(H21+L21+P21+T21+X21+AB21+AF21+AJ21+AN21+AR21+AV21)</f>
        <v>3304.7928321678319</v>
      </c>
      <c r="F21" s="30">
        <v>1996</v>
      </c>
      <c r="G21" s="50">
        <f>2014-F21</f>
        <v>18</v>
      </c>
      <c r="H21" s="32">
        <v>3304.7928321678319</v>
      </c>
      <c r="I21" s="6">
        <v>1</v>
      </c>
      <c r="J21" s="6"/>
      <c r="K21" s="6"/>
      <c r="L21" s="34">
        <f>SUM(J21*10+K21)/I21*10</f>
        <v>0</v>
      </c>
      <c r="M21" s="6">
        <v>1</v>
      </c>
      <c r="N21" s="6"/>
      <c r="O21" s="6"/>
      <c r="P21" s="34">
        <f>SUM(N21*10+O21)/M21*10</f>
        <v>0</v>
      </c>
      <c r="Q21" s="6">
        <v>1</v>
      </c>
      <c r="R21" s="6"/>
      <c r="S21" s="6"/>
      <c r="T21" s="34">
        <f>SUM(R21*10+S21)/Q21*10</f>
        <v>0</v>
      </c>
      <c r="U21" s="6">
        <v>1</v>
      </c>
      <c r="V21" s="6"/>
      <c r="W21" s="6"/>
      <c r="X21" s="34">
        <f>SUM(V21*10+W21)/U21*10</f>
        <v>0</v>
      </c>
      <c r="Y21" s="6">
        <v>1</v>
      </c>
      <c r="Z21" s="6"/>
      <c r="AA21" s="6"/>
      <c r="AB21" s="34">
        <f>SUM(Z21*10+AA21)/Y21*10</f>
        <v>0</v>
      </c>
      <c r="AC21" s="6">
        <v>1</v>
      </c>
      <c r="AD21" s="6"/>
      <c r="AE21" s="6"/>
      <c r="AF21" s="34">
        <f>SUM(AD21*10+AE21)/AC21*10</f>
        <v>0</v>
      </c>
      <c r="AG21" s="6">
        <v>1</v>
      </c>
      <c r="AH21" s="6"/>
      <c r="AI21" s="6"/>
      <c r="AJ21" s="34">
        <f>SUM(AH21*10+AI21)/AG21*10</f>
        <v>0</v>
      </c>
      <c r="AK21" s="6">
        <v>1</v>
      </c>
      <c r="AL21" s="6"/>
      <c r="AM21" s="6"/>
      <c r="AN21" s="34">
        <f>SUM(AL21*10+AM21)/AK21*10</f>
        <v>0</v>
      </c>
      <c r="AO21" s="6">
        <v>1</v>
      </c>
      <c r="AP21" s="6"/>
      <c r="AQ21" s="6"/>
      <c r="AR21" s="34">
        <f>SUM(AP21*10+AQ21)/AO21*10</f>
        <v>0</v>
      </c>
      <c r="AS21" s="6">
        <v>1</v>
      </c>
      <c r="AT21" s="6"/>
      <c r="AU21" s="6"/>
      <c r="AV21" s="34">
        <f>SUM(AT21*10+AU21)/AS21*10</f>
        <v>0</v>
      </c>
      <c r="AW21" s="50">
        <f>IF(E21&lt;250,0,IF(E21&lt;500,250,IF(E21&lt;750,"500",IF(E21&lt;1000,750,IF(E21&lt;1500,1000,IF(E21&lt;2000,1500,IF(E21&lt;2500,2000,IF(E21&lt;3000,2500,3000))))))))</f>
        <v>3000</v>
      </c>
      <c r="AX21" s="111">
        <v>3000</v>
      </c>
      <c r="AY21" s="30">
        <f>AW21-AX21</f>
        <v>0</v>
      </c>
      <c r="AZ21" s="65" t="str">
        <f>IF(AY21=0,"geen actie",CONCATENATE("diploma uitschrijven: ",AW21," punten"))</f>
        <v>geen actie</v>
      </c>
      <c r="BA21" s="22"/>
      <c r="BB21" s="22"/>
    </row>
    <row r="22" spans="1:54" s="22" customFormat="1" ht="15">
      <c r="A22" s="203"/>
      <c r="B22" s="46" t="s">
        <v>201</v>
      </c>
      <c r="C22" s="30">
        <v>115254</v>
      </c>
      <c r="D22" s="30" t="s">
        <v>712</v>
      </c>
      <c r="E22" s="15">
        <f>SUM(H22+L22+P22+T22+X22+AB22+AF22+AJ22+AN22+AR22+AV22)</f>
        <v>334.10714285714283</v>
      </c>
      <c r="F22" s="30">
        <v>2000</v>
      </c>
      <c r="G22" s="50">
        <f>2014-F22</f>
        <v>14</v>
      </c>
      <c r="H22" s="32">
        <v>334.10714285714283</v>
      </c>
      <c r="I22" s="6">
        <v>1</v>
      </c>
      <c r="J22" s="6"/>
      <c r="K22" s="6"/>
      <c r="L22" s="34">
        <f>SUM(J22*10+K22)/I22*10</f>
        <v>0</v>
      </c>
      <c r="M22" s="6">
        <v>1</v>
      </c>
      <c r="N22" s="6"/>
      <c r="O22" s="6"/>
      <c r="P22" s="34">
        <f>SUM(N22*10+O22)/M22*10</f>
        <v>0</v>
      </c>
      <c r="Q22" s="6">
        <v>1</v>
      </c>
      <c r="R22" s="6"/>
      <c r="S22" s="6"/>
      <c r="T22" s="34">
        <f>SUM(R22*10+S22)/Q22*10</f>
        <v>0</v>
      </c>
      <c r="U22" s="6">
        <v>1</v>
      </c>
      <c r="V22" s="6"/>
      <c r="W22" s="6"/>
      <c r="X22" s="34">
        <f>SUM(V22*10+W22)/U22*10</f>
        <v>0</v>
      </c>
      <c r="Y22" s="6">
        <v>1</v>
      </c>
      <c r="Z22" s="6"/>
      <c r="AA22" s="6"/>
      <c r="AB22" s="34">
        <f>SUM(Z22*10+AA22)/Y22*10</f>
        <v>0</v>
      </c>
      <c r="AC22" s="6">
        <v>1</v>
      </c>
      <c r="AD22" s="6"/>
      <c r="AE22" s="6"/>
      <c r="AF22" s="34">
        <f>SUM(AD22*10+AE22)/AC22*10</f>
        <v>0</v>
      </c>
      <c r="AG22" s="6">
        <v>1</v>
      </c>
      <c r="AH22" s="6"/>
      <c r="AI22" s="6"/>
      <c r="AJ22" s="34">
        <f>SUM(AH22*10+AI22)/AG22*10</f>
        <v>0</v>
      </c>
      <c r="AK22" s="6">
        <v>1</v>
      </c>
      <c r="AL22" s="6"/>
      <c r="AM22" s="6"/>
      <c r="AN22" s="34">
        <f>SUM(AL22*10+AM22)/AK22*10</f>
        <v>0</v>
      </c>
      <c r="AO22" s="6">
        <v>1</v>
      </c>
      <c r="AP22" s="6"/>
      <c r="AQ22" s="6"/>
      <c r="AR22" s="34">
        <f>SUM(AP22*10+AQ22)/AO22*10</f>
        <v>0</v>
      </c>
      <c r="AS22" s="6">
        <v>1</v>
      </c>
      <c r="AT22" s="6"/>
      <c r="AU22" s="6"/>
      <c r="AV22" s="34">
        <f>SUM(AT22*10+AU22)/AS22*10</f>
        <v>0</v>
      </c>
      <c r="AW22" s="50">
        <f>IF(E22&lt;250,0,IF(E22&lt;500,250,IF(E22&lt;750,"500",IF(E22&lt;1000,750,IF(E22&lt;1500,1000,IF(E22&lt;2000,1500,IF(E22&lt;2500,2000,IF(E22&lt;3000,2500,3000))))))))</f>
        <v>250</v>
      </c>
      <c r="AX22" s="111">
        <v>250</v>
      </c>
      <c r="AY22" s="30">
        <f>AW22-AX22</f>
        <v>0</v>
      </c>
      <c r="AZ22" s="65" t="str">
        <f>IF(AY22=0,"geen actie",CONCATENATE("diploma uitschrijven: ",AW22," punten"))</f>
        <v>geen actie</v>
      </c>
      <c r="BB22"/>
    </row>
    <row r="23" spans="1:54" s="22" customFormat="1" ht="15">
      <c r="A23" s="65">
        <v>1</v>
      </c>
      <c r="B23" s="96" t="s">
        <v>601</v>
      </c>
      <c r="C23" s="30">
        <v>114890</v>
      </c>
      <c r="D23" s="30" t="s">
        <v>445</v>
      </c>
      <c r="E23" s="15">
        <f>SUM(H23+L23+P23+T23+X23+AB23+AF23+AJ23+AN23+AR23+AV23)</f>
        <v>1660.5740925740927</v>
      </c>
      <c r="F23" s="30">
        <v>2001</v>
      </c>
      <c r="G23" s="50">
        <f>2014-F23</f>
        <v>13</v>
      </c>
      <c r="H23" s="32">
        <v>1445.2407592407594</v>
      </c>
      <c r="I23" s="6">
        <v>10</v>
      </c>
      <c r="J23" s="6">
        <v>7</v>
      </c>
      <c r="K23" s="6">
        <v>42</v>
      </c>
      <c r="L23" s="34">
        <f>SUM(J23*10+K23)/I23*10</f>
        <v>112</v>
      </c>
      <c r="M23" s="6">
        <v>6</v>
      </c>
      <c r="N23" s="6">
        <v>4</v>
      </c>
      <c r="O23" s="6">
        <v>22</v>
      </c>
      <c r="P23" s="34">
        <f>SUM(N23*10+O23)/M23*10</f>
        <v>103.33333333333334</v>
      </c>
      <c r="Q23" s="6">
        <v>1</v>
      </c>
      <c r="R23" s="6"/>
      <c r="S23" s="6"/>
      <c r="T23" s="34">
        <f>SUM(R23*10+S23)/Q23*10</f>
        <v>0</v>
      </c>
      <c r="U23" s="6">
        <v>1</v>
      </c>
      <c r="V23" s="6"/>
      <c r="W23" s="6"/>
      <c r="X23" s="34">
        <f>SUM(V23*10+W23)/U23*10</f>
        <v>0</v>
      </c>
      <c r="Y23" s="6">
        <v>1</v>
      </c>
      <c r="Z23" s="6"/>
      <c r="AA23" s="6"/>
      <c r="AB23" s="34">
        <f>SUM(Z23*10+AA23)/Y23*10</f>
        <v>0</v>
      </c>
      <c r="AC23" s="6">
        <v>1</v>
      </c>
      <c r="AD23" s="6"/>
      <c r="AE23" s="6"/>
      <c r="AF23" s="34">
        <f>SUM(AD23*10+AE23)/AC23*10</f>
        <v>0</v>
      </c>
      <c r="AG23" s="6">
        <v>1</v>
      </c>
      <c r="AH23" s="6"/>
      <c r="AI23" s="6"/>
      <c r="AJ23" s="34">
        <f>SUM(AH23*10+AI23)/AG23*10</f>
        <v>0</v>
      </c>
      <c r="AK23" s="6">
        <v>1</v>
      </c>
      <c r="AL23" s="6"/>
      <c r="AM23" s="6"/>
      <c r="AN23" s="34">
        <f>SUM(AL23*10+AM23)/AK23*10</f>
        <v>0</v>
      </c>
      <c r="AO23" s="6">
        <v>1</v>
      </c>
      <c r="AP23" s="6"/>
      <c r="AQ23" s="6"/>
      <c r="AR23" s="34">
        <f>SUM(AP23*10+AQ23)/AO23*10</f>
        <v>0</v>
      </c>
      <c r="AS23" s="6">
        <v>1</v>
      </c>
      <c r="AT23" s="6"/>
      <c r="AU23" s="6"/>
      <c r="AV23" s="34">
        <f>SUM(AT23*10+AU23)/AS23*10</f>
        <v>0</v>
      </c>
      <c r="AW23" s="50">
        <f>IF(E23&lt;250,0,IF(E23&lt;500,250,IF(E23&lt;750,"500",IF(E23&lt;1000,750,IF(E23&lt;1500,1000,IF(E23&lt;2000,1500,IF(E23&lt;2500,2000,IF(E23&lt;3000,2500,3000))))))))</f>
        <v>1500</v>
      </c>
      <c r="AX23" s="111">
        <v>1500</v>
      </c>
      <c r="AY23" s="30">
        <f>AW23-AX23</f>
        <v>0</v>
      </c>
      <c r="AZ23" s="65" t="str">
        <f>IF(AY23=0,"geen actie",CONCATENATE("diploma uitschrijven: ",AW23," punten"))</f>
        <v>geen actie</v>
      </c>
      <c r="BA23" s="14"/>
    </row>
    <row r="24" spans="1:54" s="22" customFormat="1" ht="15">
      <c r="A24" s="65">
        <v>1</v>
      </c>
      <c r="B24" s="46" t="s">
        <v>652</v>
      </c>
      <c r="C24" s="30"/>
      <c r="D24" s="44" t="s">
        <v>694</v>
      </c>
      <c r="E24" s="15">
        <f>SUM(H24+L24+P24+T24+X24+AB24+AF24+AJ24+AN24+AR24+AV24)</f>
        <v>2309.7366522366524</v>
      </c>
      <c r="F24" s="30">
        <v>2000</v>
      </c>
      <c r="G24" s="50">
        <f>2014-F24</f>
        <v>14</v>
      </c>
      <c r="H24" s="32">
        <v>2074.2821067821069</v>
      </c>
      <c r="I24" s="6">
        <v>11</v>
      </c>
      <c r="J24" s="6">
        <v>9</v>
      </c>
      <c r="K24" s="6">
        <v>48</v>
      </c>
      <c r="L24" s="34">
        <f>SUM(J24*10+K24)/I24*10</f>
        <v>125.45454545454545</v>
      </c>
      <c r="M24" s="6">
        <v>10</v>
      </c>
      <c r="N24" s="6">
        <v>7</v>
      </c>
      <c r="O24" s="6">
        <v>40</v>
      </c>
      <c r="P24" s="34">
        <f>SUM(N24*10+O24)/M24*10</f>
        <v>110</v>
      </c>
      <c r="Q24" s="6">
        <v>1</v>
      </c>
      <c r="R24" s="6"/>
      <c r="S24" s="6"/>
      <c r="T24" s="34">
        <f>SUM(R24*10+S24)/Q24*10</f>
        <v>0</v>
      </c>
      <c r="U24" s="6">
        <v>1</v>
      </c>
      <c r="V24" s="6"/>
      <c r="W24" s="6"/>
      <c r="X24" s="34">
        <f>SUM(V24*10+W24)/U24*10</f>
        <v>0</v>
      </c>
      <c r="Y24" s="6">
        <v>1</v>
      </c>
      <c r="Z24" s="6"/>
      <c r="AA24" s="6"/>
      <c r="AB24" s="34">
        <f>SUM(Z24*10+AA24)/Y24*10</f>
        <v>0</v>
      </c>
      <c r="AC24" s="6">
        <v>1</v>
      </c>
      <c r="AD24" s="6"/>
      <c r="AE24" s="6"/>
      <c r="AF24" s="34">
        <f>SUM(AD24*10+AE24)/AC24*10</f>
        <v>0</v>
      </c>
      <c r="AG24" s="6">
        <v>1</v>
      </c>
      <c r="AH24" s="6"/>
      <c r="AI24" s="6"/>
      <c r="AJ24" s="34">
        <f>SUM(AH24*10+AI24)/AG24*10</f>
        <v>0</v>
      </c>
      <c r="AK24" s="6">
        <v>1</v>
      </c>
      <c r="AL24" s="6"/>
      <c r="AM24" s="6"/>
      <c r="AN24" s="34">
        <f>SUM(AL24*10+AM24)/AK24*10</f>
        <v>0</v>
      </c>
      <c r="AO24" s="6">
        <v>1</v>
      </c>
      <c r="AP24" s="6"/>
      <c r="AQ24" s="6"/>
      <c r="AR24" s="34">
        <f>SUM(AP24*10+AQ24)/AO24*10</f>
        <v>0</v>
      </c>
      <c r="AS24" s="6">
        <v>1</v>
      </c>
      <c r="AT24" s="6"/>
      <c r="AU24" s="6"/>
      <c r="AV24" s="34">
        <f>SUM(AT24*10+AU24)/AS24*10</f>
        <v>0</v>
      </c>
      <c r="AW24" s="50">
        <f>IF(E24&lt;250,0,IF(E24&lt;500,250,IF(E24&lt;750,"500",IF(E24&lt;1000,750,IF(E24&lt;1500,1000,IF(E24&lt;2000,1500,IF(E24&lt;2500,2000,IF(E24&lt;3000,2500,3000))))))))</f>
        <v>2000</v>
      </c>
      <c r="AX24" s="111">
        <v>2000</v>
      </c>
      <c r="AY24" s="30">
        <f>AW24-AX24</f>
        <v>0</v>
      </c>
      <c r="AZ24" s="65" t="str">
        <f>IF(AY24=0,"geen actie",CONCATENATE("diploma uitschrijven: ",AW24," punten"))</f>
        <v>geen actie</v>
      </c>
    </row>
    <row r="25" spans="1:54" s="22" customFormat="1" ht="15">
      <c r="A25" s="203"/>
      <c r="B25" s="46" t="s">
        <v>251</v>
      </c>
      <c r="C25" s="30">
        <v>114750</v>
      </c>
      <c r="D25" s="30" t="s">
        <v>672</v>
      </c>
      <c r="E25" s="15">
        <f>SUM(H25+L25+P25+T25+X25+AB25+AF25+AJ25+AN25+AR25+AV25)</f>
        <v>1176.6767676767677</v>
      </c>
      <c r="F25" s="30">
        <v>2002</v>
      </c>
      <c r="G25" s="53">
        <f>2014-F25</f>
        <v>12</v>
      </c>
      <c r="H25" s="32">
        <v>1176.6767676767677</v>
      </c>
      <c r="I25" s="6">
        <v>1</v>
      </c>
      <c r="J25" s="6"/>
      <c r="K25" s="6"/>
      <c r="L25" s="34">
        <f>SUM(J25*10+K25)/I25*10</f>
        <v>0</v>
      </c>
      <c r="M25" s="6">
        <v>1</v>
      </c>
      <c r="N25" s="6"/>
      <c r="O25" s="6"/>
      <c r="P25" s="34">
        <f>SUM(N25*10+O25)/M25*10</f>
        <v>0</v>
      </c>
      <c r="Q25" s="6">
        <v>1</v>
      </c>
      <c r="R25" s="6"/>
      <c r="S25" s="6"/>
      <c r="T25" s="34">
        <f>SUM(R25*10+S25)/Q25*10</f>
        <v>0</v>
      </c>
      <c r="U25" s="6">
        <v>1</v>
      </c>
      <c r="V25" s="6"/>
      <c r="W25" s="6"/>
      <c r="X25" s="34">
        <f>SUM(V25*10+W25)/U25*10</f>
        <v>0</v>
      </c>
      <c r="Y25" s="6">
        <v>1</v>
      </c>
      <c r="Z25" s="6"/>
      <c r="AA25" s="6"/>
      <c r="AB25" s="34">
        <f>SUM(Z25*10+AA25)/Y25*10</f>
        <v>0</v>
      </c>
      <c r="AC25" s="6">
        <v>1</v>
      </c>
      <c r="AD25" s="6"/>
      <c r="AE25" s="6"/>
      <c r="AF25" s="34">
        <f>SUM(AD25*10+AE25)/AC25*10</f>
        <v>0</v>
      </c>
      <c r="AG25" s="6">
        <v>1</v>
      </c>
      <c r="AH25" s="6"/>
      <c r="AI25" s="6"/>
      <c r="AJ25" s="34">
        <f>SUM(AH25*10+AI25)/AG25*10</f>
        <v>0</v>
      </c>
      <c r="AK25" s="6">
        <v>1</v>
      </c>
      <c r="AL25" s="6"/>
      <c r="AM25" s="6"/>
      <c r="AN25" s="34">
        <f>SUM(AL25*10+AM25)/AK25*10</f>
        <v>0</v>
      </c>
      <c r="AO25" s="6">
        <v>1</v>
      </c>
      <c r="AP25" s="6"/>
      <c r="AQ25" s="6"/>
      <c r="AR25" s="34">
        <f>SUM(AP25*10+AQ25)/AO25*10</f>
        <v>0</v>
      </c>
      <c r="AS25" s="6">
        <v>1</v>
      </c>
      <c r="AT25" s="6"/>
      <c r="AU25" s="6"/>
      <c r="AV25" s="34">
        <f>SUM(AT25*10+AU25)/AS25*10</f>
        <v>0</v>
      </c>
      <c r="AW25" s="50">
        <f>IF(E25&lt;250,0,IF(E25&lt;500,250,IF(E25&lt;750,"500",IF(E25&lt;1000,750,IF(E25&lt;1500,1000,IF(E25&lt;2000,1500,IF(E25&lt;2500,2000,IF(E25&lt;3000,2500,3000))))))))</f>
        <v>1000</v>
      </c>
      <c r="AX25" s="111">
        <v>1000</v>
      </c>
      <c r="AY25" s="30">
        <f>AW25-AX25</f>
        <v>0</v>
      </c>
      <c r="AZ25" s="65" t="str">
        <f>IF(AY25=0,"geen actie",CONCATENATE("diploma uitschrijven: ",AW25," punten"))</f>
        <v>geen actie</v>
      </c>
    </row>
    <row r="26" spans="1:54" s="22" customFormat="1" ht="15">
      <c r="A26" s="234"/>
      <c r="B26" s="46" t="s">
        <v>674</v>
      </c>
      <c r="C26" s="30"/>
      <c r="D26" s="44" t="s">
        <v>460</v>
      </c>
      <c r="E26" s="15">
        <f>SUM(H26+L26+P26+T26+X26+AB26+AF26+AJ26+AN26+AR26+AV26)</f>
        <v>774.00466200466201</v>
      </c>
      <c r="F26" s="30">
        <v>2002</v>
      </c>
      <c r="G26" s="53">
        <f>2014-F26</f>
        <v>12</v>
      </c>
      <c r="H26" s="32">
        <v>774.00466200466201</v>
      </c>
      <c r="I26" s="6">
        <v>1</v>
      </c>
      <c r="J26" s="6"/>
      <c r="K26" s="6"/>
      <c r="L26" s="34">
        <f>SUM(J26*10+K26)/I26*10</f>
        <v>0</v>
      </c>
      <c r="M26" s="6">
        <v>1</v>
      </c>
      <c r="N26" s="6"/>
      <c r="O26" s="6"/>
      <c r="P26" s="34">
        <f>SUM(N26*10+O26)/M26*10</f>
        <v>0</v>
      </c>
      <c r="Q26" s="6">
        <v>1</v>
      </c>
      <c r="R26" s="6"/>
      <c r="S26" s="6"/>
      <c r="T26" s="34">
        <f>SUM(R26*10+S26)/Q26*10</f>
        <v>0</v>
      </c>
      <c r="U26" s="6">
        <v>1</v>
      </c>
      <c r="V26" s="6"/>
      <c r="W26" s="6"/>
      <c r="X26" s="34">
        <f>SUM(V26*10+W26)/U26*10</f>
        <v>0</v>
      </c>
      <c r="Y26" s="6">
        <v>1</v>
      </c>
      <c r="Z26" s="6"/>
      <c r="AA26" s="6"/>
      <c r="AB26" s="34">
        <f>SUM(Z26*10+AA26)/Y26*10</f>
        <v>0</v>
      </c>
      <c r="AC26" s="6">
        <v>1</v>
      </c>
      <c r="AD26" s="6"/>
      <c r="AE26" s="6"/>
      <c r="AF26" s="34">
        <f>SUM(AD26*10+AE26)/AC26*10</f>
        <v>0</v>
      </c>
      <c r="AG26" s="6">
        <v>1</v>
      </c>
      <c r="AH26" s="6"/>
      <c r="AI26" s="6"/>
      <c r="AJ26" s="34">
        <f>SUM(AH26*10+AI26)/AG26*10</f>
        <v>0</v>
      </c>
      <c r="AK26" s="6">
        <v>1</v>
      </c>
      <c r="AL26" s="6"/>
      <c r="AM26" s="6"/>
      <c r="AN26" s="34">
        <f>SUM(AL26*10+AM26)/AK26*10</f>
        <v>0</v>
      </c>
      <c r="AO26" s="6">
        <v>1</v>
      </c>
      <c r="AP26" s="6"/>
      <c r="AQ26" s="6"/>
      <c r="AR26" s="34">
        <f>SUM(AP26*10+AQ26)/AO26*10</f>
        <v>0</v>
      </c>
      <c r="AS26" s="6">
        <v>1</v>
      </c>
      <c r="AT26" s="6"/>
      <c r="AU26" s="6"/>
      <c r="AV26" s="34">
        <f>SUM(AT26*10+AU26)/AS26*10</f>
        <v>0</v>
      </c>
      <c r="AW26" s="50">
        <f>IF(E26&lt;250,0,IF(E26&lt;500,250,IF(E26&lt;750,"500",IF(E26&lt;1000,750,IF(E26&lt;1500,1000,IF(E26&lt;2000,1500,IF(E26&lt;2500,2000,IF(E26&lt;3000,2500,3000))))))))</f>
        <v>750</v>
      </c>
      <c r="AX26" s="111">
        <v>750</v>
      </c>
      <c r="AY26" s="30">
        <f>AW26-AX26</f>
        <v>0</v>
      </c>
      <c r="AZ26" s="65" t="str">
        <f>IF(AY26=0,"geen actie",CONCATENATE("diploma uitschrijven: ",AW26," punten"))</f>
        <v>geen actie</v>
      </c>
    </row>
    <row r="27" spans="1:54" s="22" customFormat="1" ht="15">
      <c r="A27" s="203"/>
      <c r="B27" s="46" t="s">
        <v>644</v>
      </c>
      <c r="C27" s="30"/>
      <c r="D27" s="30" t="s">
        <v>63</v>
      </c>
      <c r="E27" s="15">
        <f>SUM(H27+L27+P27+T27+X27+AB27+AF27+AJ27+AN27+AR27+AV27)</f>
        <v>1792.4444444444446</v>
      </c>
      <c r="F27" s="30">
        <v>2002</v>
      </c>
      <c r="G27" s="53">
        <f>2014-F27</f>
        <v>12</v>
      </c>
      <c r="H27" s="32">
        <v>1792.4444444444446</v>
      </c>
      <c r="I27" s="6">
        <v>1</v>
      </c>
      <c r="J27" s="6"/>
      <c r="K27" s="6"/>
      <c r="L27" s="34">
        <f>SUM(J27*10+K27)/I27*10</f>
        <v>0</v>
      </c>
      <c r="M27" s="6">
        <v>1</v>
      </c>
      <c r="N27" s="6"/>
      <c r="O27" s="6"/>
      <c r="P27" s="34">
        <f>SUM(N27*10+O27)/M27*10</f>
        <v>0</v>
      </c>
      <c r="Q27" s="6">
        <v>1</v>
      </c>
      <c r="R27" s="6"/>
      <c r="S27" s="6"/>
      <c r="T27" s="34">
        <f>SUM(R27*10+S27)/Q27*10</f>
        <v>0</v>
      </c>
      <c r="U27" s="6">
        <v>1</v>
      </c>
      <c r="V27" s="6"/>
      <c r="W27" s="6"/>
      <c r="X27" s="34">
        <f>SUM(V27*10+W27)/U27*10</f>
        <v>0</v>
      </c>
      <c r="Y27" s="6">
        <v>1</v>
      </c>
      <c r="Z27" s="6"/>
      <c r="AA27" s="6"/>
      <c r="AB27" s="34">
        <f>SUM(Z27*10+AA27)/Y27*10</f>
        <v>0</v>
      </c>
      <c r="AC27" s="6">
        <v>1</v>
      </c>
      <c r="AD27" s="6"/>
      <c r="AE27" s="6"/>
      <c r="AF27" s="34">
        <f>SUM(AD27*10+AE27)/AC27*10</f>
        <v>0</v>
      </c>
      <c r="AG27" s="6">
        <v>1</v>
      </c>
      <c r="AH27" s="6"/>
      <c r="AI27" s="6"/>
      <c r="AJ27" s="34">
        <f>SUM(AH27*10+AI27)/AG27*10</f>
        <v>0</v>
      </c>
      <c r="AK27" s="6">
        <v>1</v>
      </c>
      <c r="AL27" s="6"/>
      <c r="AM27" s="6"/>
      <c r="AN27" s="34">
        <f>SUM(AL27*10+AM27)/AK27*10</f>
        <v>0</v>
      </c>
      <c r="AO27" s="6">
        <v>1</v>
      </c>
      <c r="AP27" s="6"/>
      <c r="AQ27" s="6"/>
      <c r="AR27" s="34">
        <f>SUM(AP27*10+AQ27)/AO27*10</f>
        <v>0</v>
      </c>
      <c r="AS27" s="6">
        <v>1</v>
      </c>
      <c r="AT27" s="6"/>
      <c r="AU27" s="6"/>
      <c r="AV27" s="34">
        <f>SUM(AT27*10+AU27)/AS27*10</f>
        <v>0</v>
      </c>
      <c r="AW27" s="50">
        <f>IF(E27&lt;250,0,IF(E27&lt;500,250,IF(E27&lt;750,"500",IF(E27&lt;1000,750,IF(E27&lt;1500,1000,IF(E27&lt;2000,1500,IF(E27&lt;2500,2000,IF(E27&lt;3000,2500,3000))))))))</f>
        <v>1500</v>
      </c>
      <c r="AX27" s="111">
        <v>1500</v>
      </c>
      <c r="AY27" s="30">
        <f>AW27-AX27</f>
        <v>0</v>
      </c>
      <c r="AZ27" s="65" t="str">
        <f>IF(AY27=0,"geen actie",CONCATENATE("diploma uitschrijven: ",AW27," punten"))</f>
        <v>geen actie</v>
      </c>
      <c r="BA27"/>
      <c r="BB27"/>
    </row>
    <row r="28" spans="1:54" s="22" customFormat="1" ht="15">
      <c r="A28" s="65">
        <v>1</v>
      </c>
      <c r="B28" s="46" t="s">
        <v>677</v>
      </c>
      <c r="C28" s="30">
        <v>114841</v>
      </c>
      <c r="D28" s="44" t="s">
        <v>172</v>
      </c>
      <c r="E28" s="15">
        <f>SUM(H28+L28+P28+T28+X28+AB28+AF28+AJ28+AN28+AR28+AV28)</f>
        <v>135.30303030303031</v>
      </c>
      <c r="F28" s="30">
        <v>2000</v>
      </c>
      <c r="G28" s="50">
        <f>2014-F28</f>
        <v>14</v>
      </c>
      <c r="H28" s="32"/>
      <c r="I28" s="6">
        <v>11</v>
      </c>
      <c r="J28" s="6">
        <v>1</v>
      </c>
      <c r="K28" s="6">
        <v>27</v>
      </c>
      <c r="L28" s="34">
        <f>SUM(J28*10+K28)/I28*10</f>
        <v>33.63636363636364</v>
      </c>
      <c r="M28" s="6">
        <v>6</v>
      </c>
      <c r="N28" s="6">
        <v>4</v>
      </c>
      <c r="O28" s="6">
        <v>21</v>
      </c>
      <c r="P28" s="34">
        <f>SUM(N28*10+O28)/M28*10</f>
        <v>101.66666666666666</v>
      </c>
      <c r="Q28" s="6">
        <v>1</v>
      </c>
      <c r="R28" s="6"/>
      <c r="S28" s="6"/>
      <c r="T28" s="34">
        <f>SUM(R28*10+S28)/Q28*10</f>
        <v>0</v>
      </c>
      <c r="U28" s="6">
        <v>1</v>
      </c>
      <c r="V28" s="6"/>
      <c r="W28" s="6"/>
      <c r="X28" s="34">
        <f>SUM(V28*10+W28)/U28*10</f>
        <v>0</v>
      </c>
      <c r="Y28" s="6">
        <v>1</v>
      </c>
      <c r="Z28" s="6"/>
      <c r="AA28" s="6"/>
      <c r="AB28" s="34">
        <f>SUM(Z28*10+AA28)/Y28*10</f>
        <v>0</v>
      </c>
      <c r="AC28" s="6">
        <v>1</v>
      </c>
      <c r="AD28" s="6"/>
      <c r="AE28" s="6"/>
      <c r="AF28" s="34">
        <f>SUM(AD28*10+AE28)/AC28*10</f>
        <v>0</v>
      </c>
      <c r="AG28" s="6">
        <v>1</v>
      </c>
      <c r="AH28" s="6"/>
      <c r="AI28" s="6"/>
      <c r="AJ28" s="34">
        <f>SUM(AH28*10+AI28)/AG28*10</f>
        <v>0</v>
      </c>
      <c r="AK28" s="6">
        <v>1</v>
      </c>
      <c r="AL28" s="6"/>
      <c r="AM28" s="6"/>
      <c r="AN28" s="34">
        <f>SUM(AL28*10+AM28)/AK28*10</f>
        <v>0</v>
      </c>
      <c r="AO28" s="6">
        <v>1</v>
      </c>
      <c r="AP28" s="6"/>
      <c r="AQ28" s="6"/>
      <c r="AR28" s="34">
        <f>SUM(AP28*10+AQ28)/AO28*10</f>
        <v>0</v>
      </c>
      <c r="AS28" s="6">
        <v>1</v>
      </c>
      <c r="AT28" s="6"/>
      <c r="AU28" s="6"/>
      <c r="AV28" s="34">
        <f>SUM(AT28*10+AU28)/AS28*10</f>
        <v>0</v>
      </c>
      <c r="AW28" s="50">
        <f>IF(E28&lt;250,0,IF(E28&lt;500,250,IF(E28&lt;750,"500",IF(E28&lt;1000,750,IF(E28&lt;1500,1000,IF(E28&lt;2000,1500,IF(E28&lt;2500,2000,IF(E28&lt;3000,2500,3000))))))))</f>
        <v>0</v>
      </c>
      <c r="AX28" s="111">
        <v>0</v>
      </c>
      <c r="AY28" s="30">
        <f>AW28-AX28</f>
        <v>0</v>
      </c>
      <c r="AZ28" s="65" t="str">
        <f>IF(AY28=0,"geen actie",CONCATENATE("diploma uitschrijven: ",AW28," punten"))</f>
        <v>geen actie</v>
      </c>
    </row>
    <row r="29" spans="1:54" s="22" customFormat="1" ht="15">
      <c r="A29" s="65"/>
      <c r="B29" s="46" t="s">
        <v>650</v>
      </c>
      <c r="C29" s="30"/>
      <c r="D29" s="44" t="s">
        <v>607</v>
      </c>
      <c r="E29" s="15">
        <f>SUM(H29+L29+P29+T29+X29+AB29+AF29+AJ29+AN29+AR29+AV29)</f>
        <v>554.71789321789322</v>
      </c>
      <c r="F29" s="30">
        <v>2000</v>
      </c>
      <c r="G29" s="50">
        <f>2014-F29</f>
        <v>14</v>
      </c>
      <c r="H29" s="32">
        <v>516.71789321789322</v>
      </c>
      <c r="I29" s="6">
        <v>10</v>
      </c>
      <c r="J29" s="6">
        <v>2</v>
      </c>
      <c r="K29" s="6">
        <v>18</v>
      </c>
      <c r="L29" s="34">
        <f>SUM(J29*10+K29)/I29*10</f>
        <v>38</v>
      </c>
      <c r="M29" s="6">
        <v>1</v>
      </c>
      <c r="N29" s="6"/>
      <c r="O29" s="6"/>
      <c r="P29" s="34">
        <f>SUM(N29*10+O29)/M29*10</f>
        <v>0</v>
      </c>
      <c r="Q29" s="6">
        <v>1</v>
      </c>
      <c r="R29" s="6"/>
      <c r="S29" s="6"/>
      <c r="T29" s="34">
        <f>SUM(R29*10+S29)/Q29*10</f>
        <v>0</v>
      </c>
      <c r="U29" s="6">
        <v>1</v>
      </c>
      <c r="V29" s="6"/>
      <c r="W29" s="6"/>
      <c r="X29" s="34">
        <f>SUM(V29*10+W29)/U29*10</f>
        <v>0</v>
      </c>
      <c r="Y29" s="6">
        <v>1</v>
      </c>
      <c r="Z29" s="6"/>
      <c r="AA29" s="6"/>
      <c r="AB29" s="34">
        <f>SUM(Z29*10+AA29)/Y29*10</f>
        <v>0</v>
      </c>
      <c r="AC29" s="6">
        <v>1</v>
      </c>
      <c r="AD29" s="6"/>
      <c r="AE29" s="6"/>
      <c r="AF29" s="34">
        <f>SUM(AD29*10+AE29)/AC29*10</f>
        <v>0</v>
      </c>
      <c r="AG29" s="6">
        <v>1</v>
      </c>
      <c r="AH29" s="6"/>
      <c r="AI29" s="6"/>
      <c r="AJ29" s="34">
        <f>SUM(AH29*10+AI29)/AG29*10</f>
        <v>0</v>
      </c>
      <c r="AK29" s="6">
        <v>1</v>
      </c>
      <c r="AL29" s="6"/>
      <c r="AM29" s="6"/>
      <c r="AN29" s="34">
        <f>SUM(AL29*10+AM29)/AK29*10</f>
        <v>0</v>
      </c>
      <c r="AO29" s="6">
        <v>1</v>
      </c>
      <c r="AP29" s="6"/>
      <c r="AQ29" s="6"/>
      <c r="AR29" s="34">
        <f>SUM(AP29*10+AQ29)/AO29*10</f>
        <v>0</v>
      </c>
      <c r="AS29" s="6">
        <v>1</v>
      </c>
      <c r="AT29" s="6"/>
      <c r="AU29" s="6"/>
      <c r="AV29" s="34">
        <f>SUM(AT29*10+AU29)/AS29*10</f>
        <v>0</v>
      </c>
      <c r="AW29" s="50" t="str">
        <f>IF(E29&lt;250,0,IF(E29&lt;500,250,IF(E29&lt;750,"500",IF(E29&lt;1000,750,IF(E29&lt;1500,1000,IF(E29&lt;2000,1500,IF(E29&lt;2500,2000,IF(E29&lt;3000,2500,3000))))))))</f>
        <v>500</v>
      </c>
      <c r="AX29" s="111">
        <v>500</v>
      </c>
      <c r="AY29" s="30">
        <f>AW29-AX29</f>
        <v>0</v>
      </c>
      <c r="AZ29" s="65" t="str">
        <f>IF(AY29=0,"geen actie",CONCATENATE("diploma uitschrijven: ",AW29," punten"))</f>
        <v>geen actie</v>
      </c>
    </row>
    <row r="30" spans="1:54" s="22" customFormat="1" ht="15">
      <c r="A30" s="203"/>
      <c r="B30" s="46" t="s">
        <v>244</v>
      </c>
      <c r="C30" s="30"/>
      <c r="D30" s="44"/>
      <c r="E30" s="15">
        <f>SUM(H30+L30+P30+T30+X30+AB30+AF30+AJ30+AN30+AR30+AV30)</f>
        <v>44.166666666666671</v>
      </c>
      <c r="F30" s="30">
        <v>1998</v>
      </c>
      <c r="G30" s="50">
        <f>2014-F30</f>
        <v>16</v>
      </c>
      <c r="H30" s="32">
        <v>44.166666666666671</v>
      </c>
      <c r="I30" s="6">
        <v>1</v>
      </c>
      <c r="J30" s="6"/>
      <c r="K30" s="6"/>
      <c r="L30" s="34">
        <f>SUM(J30*10+K30)/I30*10</f>
        <v>0</v>
      </c>
      <c r="M30" s="6">
        <v>1</v>
      </c>
      <c r="N30" s="6"/>
      <c r="O30" s="6"/>
      <c r="P30" s="34">
        <f>SUM(N30*10+O30)/M30*10</f>
        <v>0</v>
      </c>
      <c r="Q30" s="6">
        <v>1</v>
      </c>
      <c r="R30" s="6"/>
      <c r="S30" s="6"/>
      <c r="T30" s="34">
        <f>SUM(R30*10+S30)/Q30*10</f>
        <v>0</v>
      </c>
      <c r="U30" s="6">
        <v>1</v>
      </c>
      <c r="V30" s="6"/>
      <c r="W30" s="6"/>
      <c r="X30" s="34">
        <f>SUM(V30*10+W30)/U30*10</f>
        <v>0</v>
      </c>
      <c r="Y30" s="6">
        <v>1</v>
      </c>
      <c r="Z30" s="6"/>
      <c r="AA30" s="6"/>
      <c r="AB30" s="34">
        <f>SUM(Z30*10+AA30)/Y30*10</f>
        <v>0</v>
      </c>
      <c r="AC30" s="6">
        <v>1</v>
      </c>
      <c r="AD30" s="6"/>
      <c r="AE30" s="6"/>
      <c r="AF30" s="34">
        <f>SUM(AD30*10+AE30)/AC30*10</f>
        <v>0</v>
      </c>
      <c r="AG30" s="6">
        <v>1</v>
      </c>
      <c r="AH30" s="6"/>
      <c r="AI30" s="6"/>
      <c r="AJ30" s="34">
        <f>SUM(AH30*10+AI30)/AG30*10</f>
        <v>0</v>
      </c>
      <c r="AK30" s="6">
        <v>1</v>
      </c>
      <c r="AL30" s="6"/>
      <c r="AM30" s="6"/>
      <c r="AN30" s="34">
        <f>SUM(AL30*10+AM30)/AK30*10</f>
        <v>0</v>
      </c>
      <c r="AO30" s="6">
        <v>1</v>
      </c>
      <c r="AP30" s="6"/>
      <c r="AQ30" s="6"/>
      <c r="AR30" s="34">
        <f>SUM(AP30*10+AQ30)/AO30*10</f>
        <v>0</v>
      </c>
      <c r="AS30" s="6">
        <v>1</v>
      </c>
      <c r="AT30" s="6"/>
      <c r="AU30" s="6"/>
      <c r="AV30" s="34">
        <f>SUM(AT30*10+AU30)/AS30*10</f>
        <v>0</v>
      </c>
      <c r="AW30" s="50">
        <f>IF(E30&lt;250,0,IF(E30&lt;500,250,IF(E30&lt;750,"500",IF(E30&lt;1000,750,IF(E30&lt;1500,1000,IF(E30&lt;2000,1500,IF(E30&lt;2500,2000,IF(E30&lt;3000,2500,3000))))))))</f>
        <v>0</v>
      </c>
      <c r="AX30" s="111">
        <v>0</v>
      </c>
      <c r="AY30" s="30">
        <f>AW30-AX30</f>
        <v>0</v>
      </c>
      <c r="AZ30" s="65" t="str">
        <f>IF(AY30=0,"geen actie",CONCATENATE("diploma uitschrijven: ",AW30," punten"))</f>
        <v>geen actie</v>
      </c>
      <c r="BA30"/>
    </row>
    <row r="31" spans="1:54" s="22" customFormat="1" ht="15">
      <c r="A31" s="203"/>
      <c r="B31" s="46" t="s">
        <v>720</v>
      </c>
      <c r="C31" s="30"/>
      <c r="D31" s="44" t="s">
        <v>698</v>
      </c>
      <c r="E31" s="15">
        <f>SUM(H31+L31+P31+T31+X31+AB31+AF31+AJ31+AN31+AR31+AV31)</f>
        <v>944.25541125541133</v>
      </c>
      <c r="F31" s="30">
        <v>1995</v>
      </c>
      <c r="G31" s="50">
        <f>2014-F31</f>
        <v>19</v>
      </c>
      <c r="H31" s="32">
        <v>944.25541125541133</v>
      </c>
      <c r="I31" s="6">
        <v>1</v>
      </c>
      <c r="J31" s="6"/>
      <c r="K31" s="6"/>
      <c r="L31" s="34">
        <f>SUM(J31*10+K31)/I31*10</f>
        <v>0</v>
      </c>
      <c r="M31" s="6">
        <v>1</v>
      </c>
      <c r="N31" s="6"/>
      <c r="O31" s="6"/>
      <c r="P31" s="34">
        <f>SUM(N31*10+O31)/M31*10</f>
        <v>0</v>
      </c>
      <c r="Q31" s="6">
        <v>1</v>
      </c>
      <c r="R31" s="6"/>
      <c r="S31" s="6"/>
      <c r="T31" s="34">
        <f>SUM(R31*10+S31)/Q31*10</f>
        <v>0</v>
      </c>
      <c r="U31" s="6">
        <v>1</v>
      </c>
      <c r="V31" s="6"/>
      <c r="W31" s="6"/>
      <c r="X31" s="34">
        <f>SUM(V31*10+W31)/U31*10</f>
        <v>0</v>
      </c>
      <c r="Y31" s="6">
        <v>1</v>
      </c>
      <c r="Z31" s="6"/>
      <c r="AA31" s="6"/>
      <c r="AB31" s="34">
        <f>SUM(Z31*10+AA31)/Y31*10</f>
        <v>0</v>
      </c>
      <c r="AC31" s="6">
        <v>1</v>
      </c>
      <c r="AD31" s="6"/>
      <c r="AE31" s="6"/>
      <c r="AF31" s="34">
        <f>SUM(AD31*10+AE31)/AC31*10</f>
        <v>0</v>
      </c>
      <c r="AG31" s="6">
        <v>1</v>
      </c>
      <c r="AH31" s="6"/>
      <c r="AI31" s="6"/>
      <c r="AJ31" s="34">
        <f>SUM(AH31*10+AI31)/AG31*10</f>
        <v>0</v>
      </c>
      <c r="AK31" s="6">
        <v>1</v>
      </c>
      <c r="AL31" s="6"/>
      <c r="AM31" s="6"/>
      <c r="AN31" s="34">
        <f>SUM(AL31*10+AM31)/AK31*10</f>
        <v>0</v>
      </c>
      <c r="AO31" s="6">
        <v>1</v>
      </c>
      <c r="AP31" s="6"/>
      <c r="AQ31" s="6"/>
      <c r="AR31" s="34">
        <f>SUM(AP31*10+AQ31)/AO31*10</f>
        <v>0</v>
      </c>
      <c r="AS31" s="6">
        <v>1</v>
      </c>
      <c r="AT31" s="6"/>
      <c r="AU31" s="6"/>
      <c r="AV31" s="34">
        <f>SUM(AT31*10+AU31)/AS31*10</f>
        <v>0</v>
      </c>
      <c r="AW31" s="50">
        <f>IF(E31&lt;250,0,IF(E31&lt;500,250,IF(E31&lt;750,"500",IF(E31&lt;1000,750,IF(E31&lt;1500,1000,IF(E31&lt;2000,1500,IF(E31&lt;2500,2000,IF(E31&lt;3000,2500,3000))))))))</f>
        <v>750</v>
      </c>
      <c r="AX31" s="111">
        <v>750</v>
      </c>
      <c r="AY31" s="30">
        <f>AW31-AX31</f>
        <v>0</v>
      </c>
      <c r="AZ31" s="65" t="str">
        <f>IF(AY31=0,"geen actie",CONCATENATE("diploma uitschrijven: ",AW31," punten"))</f>
        <v>geen actie</v>
      </c>
      <c r="BB31"/>
    </row>
    <row r="32" spans="1:54" s="22" customFormat="1" ht="15">
      <c r="A32" s="203"/>
      <c r="B32" s="46" t="s">
        <v>231</v>
      </c>
      <c r="C32" s="30"/>
      <c r="D32" s="44" t="s">
        <v>253</v>
      </c>
      <c r="E32" s="15">
        <f>SUM(H32+L32+P32+T32+X32+AB32+AF32+AJ32+AN32+AR32+AV32)</f>
        <v>1677.7867965367964</v>
      </c>
      <c r="F32" s="30">
        <v>2001</v>
      </c>
      <c r="G32" s="50">
        <f>2014-F32</f>
        <v>13</v>
      </c>
      <c r="H32" s="32">
        <v>1677.7867965367964</v>
      </c>
      <c r="I32" s="6">
        <v>1</v>
      </c>
      <c r="J32" s="6"/>
      <c r="K32" s="6"/>
      <c r="L32" s="34">
        <f>SUM(J32*10+K32)/I32*10</f>
        <v>0</v>
      </c>
      <c r="M32" s="6">
        <v>1</v>
      </c>
      <c r="N32" s="6"/>
      <c r="O32" s="6"/>
      <c r="P32" s="34">
        <f>SUM(N32*10+O32)/M32*10</f>
        <v>0</v>
      </c>
      <c r="Q32" s="6">
        <v>1</v>
      </c>
      <c r="R32" s="6"/>
      <c r="S32" s="6"/>
      <c r="T32" s="34">
        <f>SUM(R32*10+S32)/Q32*10</f>
        <v>0</v>
      </c>
      <c r="U32" s="6">
        <v>1</v>
      </c>
      <c r="V32" s="6"/>
      <c r="W32" s="6"/>
      <c r="X32" s="34">
        <f>SUM(V32*10+W32)/U32*10</f>
        <v>0</v>
      </c>
      <c r="Y32" s="6">
        <v>1</v>
      </c>
      <c r="Z32" s="6"/>
      <c r="AA32" s="6"/>
      <c r="AB32" s="34">
        <f>SUM(Z32*10+AA32)/Y32*10</f>
        <v>0</v>
      </c>
      <c r="AC32" s="6">
        <v>1</v>
      </c>
      <c r="AD32" s="6"/>
      <c r="AE32" s="6"/>
      <c r="AF32" s="34">
        <f>SUM(AD32*10+AE32)/AC32*10</f>
        <v>0</v>
      </c>
      <c r="AG32" s="6">
        <v>1</v>
      </c>
      <c r="AH32" s="6"/>
      <c r="AI32" s="6"/>
      <c r="AJ32" s="34">
        <f>SUM(AH32*10+AI32)/AG32*10</f>
        <v>0</v>
      </c>
      <c r="AK32" s="6">
        <v>1</v>
      </c>
      <c r="AL32" s="6"/>
      <c r="AM32" s="6"/>
      <c r="AN32" s="34">
        <f>SUM(AL32*10+AM32)/AK32*10</f>
        <v>0</v>
      </c>
      <c r="AO32" s="6">
        <v>1</v>
      </c>
      <c r="AP32" s="6"/>
      <c r="AQ32" s="6"/>
      <c r="AR32" s="34">
        <f>SUM(AP32*10+AQ32)/AO32*10</f>
        <v>0</v>
      </c>
      <c r="AS32" s="6">
        <v>1</v>
      </c>
      <c r="AT32" s="6"/>
      <c r="AU32" s="6"/>
      <c r="AV32" s="34">
        <f>SUM(AT32*10+AU32)/AS32*10</f>
        <v>0</v>
      </c>
      <c r="AW32" s="50">
        <f>IF(E32&lt;250,0,IF(E32&lt;500,250,IF(E32&lt;750,"500",IF(E32&lt;1000,750,IF(E32&lt;1500,1000,IF(E32&lt;2000,1500,IF(E32&lt;2500,2000,IF(E32&lt;3000,2500,3000))))))))</f>
        <v>1500</v>
      </c>
      <c r="AX32" s="111">
        <v>1500</v>
      </c>
      <c r="AY32" s="30">
        <f>AW32-AX32</f>
        <v>0</v>
      </c>
      <c r="AZ32" s="65" t="str">
        <f>IF(AY32=0,"geen actie",CONCATENATE("diploma uitschrijven: ",AW32," punten"))</f>
        <v>geen actie</v>
      </c>
    </row>
    <row r="33" spans="1:54" s="22" customFormat="1" ht="15">
      <c r="A33" s="203"/>
      <c r="B33" s="46" t="s">
        <v>118</v>
      </c>
      <c r="C33" s="30">
        <v>112820</v>
      </c>
      <c r="D33" s="44" t="s">
        <v>452</v>
      </c>
      <c r="E33" s="15">
        <f>SUM(H33+L33+P33+T33+X33+AB33+AF33+AJ33+AN33+AR33+AV33)</f>
        <v>0</v>
      </c>
      <c r="F33" s="30"/>
      <c r="G33" s="50">
        <f>2014-F33</f>
        <v>2014</v>
      </c>
      <c r="H33" s="32">
        <v>0</v>
      </c>
      <c r="I33" s="6">
        <v>1</v>
      </c>
      <c r="J33" s="6"/>
      <c r="K33" s="6"/>
      <c r="L33" s="34">
        <f>SUM(J33*10+K33)/I33*10</f>
        <v>0</v>
      </c>
      <c r="M33" s="6">
        <v>1</v>
      </c>
      <c r="N33" s="6"/>
      <c r="O33" s="6"/>
      <c r="P33" s="34">
        <f>SUM(N33*10+O33)/M33*10</f>
        <v>0</v>
      </c>
      <c r="Q33" s="6">
        <v>1</v>
      </c>
      <c r="R33" s="6"/>
      <c r="S33" s="6"/>
      <c r="T33" s="34">
        <f>SUM(R33*10+S33)/Q33*10</f>
        <v>0</v>
      </c>
      <c r="U33" s="6">
        <v>1</v>
      </c>
      <c r="V33" s="6"/>
      <c r="W33" s="6"/>
      <c r="X33" s="34">
        <f>SUM(V33*10+W33)/U33*10</f>
        <v>0</v>
      </c>
      <c r="Y33" s="6">
        <v>1</v>
      </c>
      <c r="Z33" s="6"/>
      <c r="AA33" s="6"/>
      <c r="AB33" s="34">
        <f>SUM(Z33*10+AA33)/Y33*10</f>
        <v>0</v>
      </c>
      <c r="AC33" s="6">
        <v>1</v>
      </c>
      <c r="AD33" s="6"/>
      <c r="AE33" s="6"/>
      <c r="AF33" s="34">
        <f>SUM(AD33*10+AE33)/AC33*10</f>
        <v>0</v>
      </c>
      <c r="AG33" s="6">
        <v>1</v>
      </c>
      <c r="AH33" s="6"/>
      <c r="AI33" s="6"/>
      <c r="AJ33" s="34">
        <f>SUM(AH33*10+AI33)/AG33*10</f>
        <v>0</v>
      </c>
      <c r="AK33" s="6">
        <v>1</v>
      </c>
      <c r="AL33" s="6"/>
      <c r="AM33" s="6"/>
      <c r="AN33" s="34">
        <f>SUM(AL33*10+AM33)/AK33*10</f>
        <v>0</v>
      </c>
      <c r="AO33" s="6">
        <v>1</v>
      </c>
      <c r="AP33" s="6"/>
      <c r="AQ33" s="6"/>
      <c r="AR33" s="34">
        <f>SUM(AP33*10+AQ33)/AO33*10</f>
        <v>0</v>
      </c>
      <c r="AS33" s="6">
        <v>1</v>
      </c>
      <c r="AT33" s="6"/>
      <c r="AU33" s="6"/>
      <c r="AV33" s="34">
        <f>SUM(AT33*10+AU33)/AS33*10</f>
        <v>0</v>
      </c>
      <c r="AW33" s="50">
        <f>IF(E33&lt;250,0,IF(E33&lt;500,250,IF(E33&lt;750,"500",IF(E33&lt;1000,750,IF(E33&lt;1500,1000,IF(E33&lt;2000,1500,IF(E33&lt;2500,2000,IF(E33&lt;3000,2500,3000))))))))</f>
        <v>0</v>
      </c>
      <c r="AX33" s="111">
        <v>0</v>
      </c>
      <c r="AY33" s="30">
        <f>AW33-AX33</f>
        <v>0</v>
      </c>
      <c r="AZ33" s="65" t="str">
        <f>IF(AY33=0,"geen actie",CONCATENATE("diploma uitschrijven: ",AW33," punten"))</f>
        <v>geen actie</v>
      </c>
      <c r="BA33" s="14"/>
    </row>
    <row r="34" spans="1:54" s="22" customFormat="1" ht="15">
      <c r="A34" s="203"/>
      <c r="B34" s="46" t="s">
        <v>402</v>
      </c>
      <c r="C34" s="30">
        <v>114626</v>
      </c>
      <c r="D34" s="44" t="s">
        <v>758</v>
      </c>
      <c r="E34" s="15">
        <f>SUM(H34+L34+P34+T34+X34+AB34+AF34+AJ34+AN34+AR34+AV34)</f>
        <v>100</v>
      </c>
      <c r="F34" s="30">
        <v>2001</v>
      </c>
      <c r="G34" s="50">
        <f>2014-F34</f>
        <v>13</v>
      </c>
      <c r="H34" s="32">
        <v>100</v>
      </c>
      <c r="I34" s="6">
        <v>1</v>
      </c>
      <c r="J34" s="6"/>
      <c r="K34" s="6"/>
      <c r="L34" s="34">
        <f>SUM(J34*10+K34)/I34*10</f>
        <v>0</v>
      </c>
      <c r="M34" s="6">
        <v>1</v>
      </c>
      <c r="N34" s="6"/>
      <c r="O34" s="6"/>
      <c r="P34" s="34">
        <f>SUM(N34*10+O34)/M34*10</f>
        <v>0</v>
      </c>
      <c r="Q34" s="6">
        <v>1</v>
      </c>
      <c r="R34" s="6"/>
      <c r="S34" s="6"/>
      <c r="T34" s="34">
        <f>SUM(R34*10+S34)/Q34*10</f>
        <v>0</v>
      </c>
      <c r="U34" s="6">
        <v>1</v>
      </c>
      <c r="V34" s="6"/>
      <c r="W34" s="6"/>
      <c r="X34" s="34">
        <f>SUM(V34*10+W34)/U34*10</f>
        <v>0</v>
      </c>
      <c r="Y34" s="6">
        <v>1</v>
      </c>
      <c r="Z34" s="6"/>
      <c r="AA34" s="6"/>
      <c r="AB34" s="34">
        <f>SUM(Z34*10+AA34)/Y34*10</f>
        <v>0</v>
      </c>
      <c r="AC34" s="6">
        <v>1</v>
      </c>
      <c r="AD34" s="6"/>
      <c r="AE34" s="6"/>
      <c r="AF34" s="34">
        <f>SUM(AD34*10+AE34)/AC34*10</f>
        <v>0</v>
      </c>
      <c r="AG34" s="6">
        <v>1</v>
      </c>
      <c r="AH34" s="6"/>
      <c r="AI34" s="6"/>
      <c r="AJ34" s="34">
        <f>SUM(AH34*10+AI34)/AG34*10</f>
        <v>0</v>
      </c>
      <c r="AK34" s="6">
        <v>1</v>
      </c>
      <c r="AL34" s="6"/>
      <c r="AM34" s="6"/>
      <c r="AN34" s="34">
        <f>SUM(AL34*10+AM34)/AK34*10</f>
        <v>0</v>
      </c>
      <c r="AO34" s="6">
        <v>1</v>
      </c>
      <c r="AP34" s="6"/>
      <c r="AQ34" s="6"/>
      <c r="AR34" s="34">
        <f>SUM(AP34*10+AQ34)/AO34*10</f>
        <v>0</v>
      </c>
      <c r="AS34" s="6">
        <v>1</v>
      </c>
      <c r="AT34" s="6"/>
      <c r="AU34" s="6"/>
      <c r="AV34" s="34">
        <f>SUM(AT34*10+AU34)/AS34*10</f>
        <v>0</v>
      </c>
      <c r="AW34" s="50">
        <f>IF(E34&lt;250,0,IF(E34&lt;500,250,IF(E34&lt;750,"500",IF(E34&lt;1000,750,IF(E34&lt;1500,1000,IF(E34&lt;2000,1500,IF(E34&lt;2500,2000,IF(E34&lt;3000,2500,3000))))))))</f>
        <v>0</v>
      </c>
      <c r="AX34" s="111">
        <v>0</v>
      </c>
      <c r="AY34" s="30">
        <f>AW34-AX34</f>
        <v>0</v>
      </c>
      <c r="AZ34" s="65" t="str">
        <f>IF(AY34=0,"geen actie",CONCATENATE("diploma uitschrijven: ",AW34," punten"))</f>
        <v>geen actie</v>
      </c>
      <c r="BB34"/>
    </row>
    <row r="35" spans="1:54" s="22" customFormat="1" ht="15">
      <c r="A35" s="65">
        <v>1</v>
      </c>
      <c r="B35" s="46" t="s">
        <v>725</v>
      </c>
      <c r="C35" s="30"/>
      <c r="D35" s="44" t="s">
        <v>172</v>
      </c>
      <c r="E35" s="15"/>
      <c r="F35" s="30">
        <v>2000</v>
      </c>
      <c r="G35" s="50">
        <f>2014-F35</f>
        <v>14</v>
      </c>
      <c r="H35" s="32"/>
      <c r="I35" s="6">
        <v>1</v>
      </c>
      <c r="J35" s="6"/>
      <c r="K35" s="6"/>
      <c r="L35" s="34">
        <f>SUM(J35*10+K35)/I35*10</f>
        <v>0</v>
      </c>
      <c r="M35" s="6">
        <v>10</v>
      </c>
      <c r="N35" s="6">
        <v>9</v>
      </c>
      <c r="O35" s="6">
        <v>48</v>
      </c>
      <c r="P35" s="34">
        <f>SUM(N35*10+O35)/M35*10</f>
        <v>138</v>
      </c>
      <c r="Q35" s="6">
        <v>1</v>
      </c>
      <c r="R35" s="6"/>
      <c r="S35" s="6"/>
      <c r="T35" s="34">
        <f>SUM(R35*10+S35)/Q35*10</f>
        <v>0</v>
      </c>
      <c r="U35" s="6">
        <v>1</v>
      </c>
      <c r="V35" s="6"/>
      <c r="W35" s="6"/>
      <c r="X35" s="34">
        <f>SUM(V35*10+W35)/U35*10</f>
        <v>0</v>
      </c>
      <c r="Y35" s="6">
        <v>1</v>
      </c>
      <c r="Z35" s="6"/>
      <c r="AA35" s="6"/>
      <c r="AB35" s="34">
        <f>SUM(Z35*10+AA35)/Y35*10</f>
        <v>0</v>
      </c>
      <c r="AC35" s="6">
        <v>1</v>
      </c>
      <c r="AD35" s="6"/>
      <c r="AE35" s="6"/>
      <c r="AF35" s="34">
        <f>SUM(AD35*10+AE35)/AC35*10</f>
        <v>0</v>
      </c>
      <c r="AG35" s="6">
        <v>1</v>
      </c>
      <c r="AH35" s="6"/>
      <c r="AI35" s="6"/>
      <c r="AJ35" s="34">
        <f>SUM(AH35*10+AI35)/AG35*10</f>
        <v>0</v>
      </c>
      <c r="AK35" s="6">
        <v>1</v>
      </c>
      <c r="AL35" s="6"/>
      <c r="AM35" s="6"/>
      <c r="AN35" s="34">
        <f>SUM(AL35*10+AM35)/AK35*10</f>
        <v>0</v>
      </c>
      <c r="AO35" s="6">
        <v>1</v>
      </c>
      <c r="AP35" s="6"/>
      <c r="AQ35" s="6"/>
      <c r="AR35" s="34">
        <f>SUM(AP35*10+AQ35)/AO35*10</f>
        <v>0</v>
      </c>
      <c r="AS35" s="6">
        <v>1</v>
      </c>
      <c r="AT35" s="6"/>
      <c r="AU35" s="6"/>
      <c r="AV35" s="34">
        <f>SUM(AT35*10+AU35)/AS35*10</f>
        <v>0</v>
      </c>
      <c r="AW35" s="50">
        <f>IF(E35&lt;250,0,IF(E35&lt;500,250,IF(E35&lt;750,"500",IF(E35&lt;1000,750,IF(E35&lt;1500,1000,IF(E35&lt;2000,1500,IF(E35&lt;2500,2000,IF(E35&lt;3000,2500,3000))))))))</f>
        <v>0</v>
      </c>
      <c r="AX35" s="111">
        <v>0</v>
      </c>
      <c r="AY35" s="30">
        <f>AW35-AX35</f>
        <v>0</v>
      </c>
      <c r="AZ35" s="65" t="str">
        <f>IF(AY35=0,"geen actie",CONCATENATE("diploma uitschrijven: ",AW35," punten"))</f>
        <v>geen actie</v>
      </c>
      <c r="BA35"/>
    </row>
    <row r="36" spans="1:54" s="22" customFormat="1" ht="15">
      <c r="A36" s="203"/>
      <c r="B36" s="46" t="s">
        <v>449</v>
      </c>
      <c r="C36" s="30">
        <v>114458</v>
      </c>
      <c r="D36" s="30" t="s">
        <v>240</v>
      </c>
      <c r="E36" s="15">
        <f>SUM(H36+L36+P36+T36+X36+AB36+AF36+AJ36+AN36+AR36+AV36)</f>
        <v>479</v>
      </c>
      <c r="F36" s="30">
        <v>2000</v>
      </c>
      <c r="G36" s="50">
        <f>2014-F36</f>
        <v>14</v>
      </c>
      <c r="H36" s="32">
        <v>479</v>
      </c>
      <c r="I36" s="6">
        <v>1</v>
      </c>
      <c r="J36" s="6"/>
      <c r="K36" s="6"/>
      <c r="L36" s="34">
        <f>SUM(J36*10+K36)/I36*10</f>
        <v>0</v>
      </c>
      <c r="M36" s="6">
        <v>1</v>
      </c>
      <c r="N36" s="6"/>
      <c r="O36" s="6"/>
      <c r="P36" s="34">
        <f>SUM(N36*10+O36)/M36*10</f>
        <v>0</v>
      </c>
      <c r="Q36" s="6">
        <v>1</v>
      </c>
      <c r="R36" s="6"/>
      <c r="S36" s="6"/>
      <c r="T36" s="34">
        <f>SUM(R36*10+S36)/Q36*10</f>
        <v>0</v>
      </c>
      <c r="U36" s="6">
        <v>1</v>
      </c>
      <c r="V36" s="6"/>
      <c r="W36" s="6"/>
      <c r="X36" s="34">
        <f>SUM(V36*10+W36)/U36*10</f>
        <v>0</v>
      </c>
      <c r="Y36" s="6">
        <v>1</v>
      </c>
      <c r="Z36" s="6"/>
      <c r="AA36" s="6"/>
      <c r="AB36" s="34">
        <f>SUM(Z36*10+AA36)/Y36*10</f>
        <v>0</v>
      </c>
      <c r="AC36" s="6">
        <v>1</v>
      </c>
      <c r="AD36" s="6"/>
      <c r="AE36" s="6"/>
      <c r="AF36" s="34">
        <f>SUM(AD36*10+AE36)/AC36*10</f>
        <v>0</v>
      </c>
      <c r="AG36" s="6">
        <v>1</v>
      </c>
      <c r="AH36" s="6"/>
      <c r="AI36" s="6"/>
      <c r="AJ36" s="34">
        <f>SUM(AH36*10+AI36)/AG36*10</f>
        <v>0</v>
      </c>
      <c r="AK36" s="6">
        <v>1</v>
      </c>
      <c r="AL36" s="6"/>
      <c r="AM36" s="6"/>
      <c r="AN36" s="34">
        <f>SUM(AL36*10+AM36)/AK36*10</f>
        <v>0</v>
      </c>
      <c r="AO36" s="6">
        <v>1</v>
      </c>
      <c r="AP36" s="6"/>
      <c r="AQ36" s="6"/>
      <c r="AR36" s="34">
        <f>SUM(AP36*10+AQ36)/AO36*10</f>
        <v>0</v>
      </c>
      <c r="AS36" s="6">
        <v>1</v>
      </c>
      <c r="AT36" s="6"/>
      <c r="AU36" s="6"/>
      <c r="AV36" s="34">
        <f>SUM(AT36*10+AU36)/AS36*10</f>
        <v>0</v>
      </c>
      <c r="AW36" s="50">
        <f>IF(E36&lt;250,0,IF(E36&lt;500,250,IF(E36&lt;750,"500",IF(E36&lt;1000,750,IF(E36&lt;1500,1000,IF(E36&lt;2000,1500,IF(E36&lt;2500,2000,IF(E36&lt;3000,2500,3000))))))))</f>
        <v>250</v>
      </c>
      <c r="AX36" s="111">
        <v>250</v>
      </c>
      <c r="AY36" s="30">
        <f>AW36-AX36</f>
        <v>0</v>
      </c>
      <c r="AZ36" s="65" t="str">
        <f>IF(AY36=0,"geen actie",CONCATENATE("diploma uitschrijven: ",AW36," punten"))</f>
        <v>geen actie</v>
      </c>
    </row>
    <row r="37" spans="1:54" s="22" customFormat="1" ht="15">
      <c r="A37" s="65">
        <v>1</v>
      </c>
      <c r="B37" s="46" t="s">
        <v>678</v>
      </c>
      <c r="C37" s="30"/>
      <c r="D37" s="44"/>
      <c r="E37" s="15"/>
      <c r="F37" s="30"/>
      <c r="G37" s="50">
        <f>2014-F37</f>
        <v>2014</v>
      </c>
      <c r="H37" s="32"/>
      <c r="I37" s="6">
        <v>11</v>
      </c>
      <c r="J37" s="6">
        <v>1</v>
      </c>
      <c r="K37" s="6">
        <v>13</v>
      </c>
      <c r="L37" s="34">
        <f>SUM(J37*10+K37)/I37*10</f>
        <v>20.909090909090907</v>
      </c>
      <c r="M37" s="6">
        <v>10</v>
      </c>
      <c r="N37" s="6">
        <v>3</v>
      </c>
      <c r="O37" s="6">
        <v>27</v>
      </c>
      <c r="P37" s="34">
        <f>SUM(N37*10+O37)/M37*10</f>
        <v>57</v>
      </c>
      <c r="Q37" s="6">
        <v>1</v>
      </c>
      <c r="R37" s="6"/>
      <c r="S37" s="6"/>
      <c r="T37" s="34">
        <f>SUM(R37*10+S37)/Q37*10</f>
        <v>0</v>
      </c>
      <c r="U37" s="6">
        <v>1</v>
      </c>
      <c r="V37" s="6"/>
      <c r="W37" s="6"/>
      <c r="X37" s="34">
        <f>SUM(V37*10+W37)/U37*10</f>
        <v>0</v>
      </c>
      <c r="Y37" s="6">
        <v>1</v>
      </c>
      <c r="Z37" s="6"/>
      <c r="AA37" s="6"/>
      <c r="AB37" s="34">
        <f>SUM(Z37*10+AA37)/Y37*10</f>
        <v>0</v>
      </c>
      <c r="AC37" s="6">
        <v>1</v>
      </c>
      <c r="AD37" s="6"/>
      <c r="AE37" s="6"/>
      <c r="AF37" s="34">
        <f>SUM(AD37*10+AE37)/AC37*10</f>
        <v>0</v>
      </c>
      <c r="AG37" s="6">
        <v>1</v>
      </c>
      <c r="AH37" s="6"/>
      <c r="AI37" s="6"/>
      <c r="AJ37" s="34">
        <f>SUM(AH37*10+AI37)/AG37*10</f>
        <v>0</v>
      </c>
      <c r="AK37" s="6">
        <v>1</v>
      </c>
      <c r="AL37" s="6"/>
      <c r="AM37" s="6"/>
      <c r="AN37" s="34">
        <f>SUM(AL37*10+AM37)/AK37*10</f>
        <v>0</v>
      </c>
      <c r="AO37" s="6">
        <v>1</v>
      </c>
      <c r="AP37" s="6"/>
      <c r="AQ37" s="6"/>
      <c r="AR37" s="34">
        <f>SUM(AP37*10+AQ37)/AO37*10</f>
        <v>0</v>
      </c>
      <c r="AS37" s="6">
        <v>1</v>
      </c>
      <c r="AT37" s="6"/>
      <c r="AU37" s="6"/>
      <c r="AV37" s="34">
        <f>SUM(AT37*10+AU37)/AS37*10</f>
        <v>0</v>
      </c>
      <c r="AW37" s="50">
        <f>IF(E37&lt;250,0,IF(E37&lt;500,250,IF(E37&lt;750,"500",IF(E37&lt;1000,750,IF(E37&lt;1500,1000,IF(E37&lt;2000,1500,IF(E37&lt;2500,2000,IF(E37&lt;3000,2500,3000))))))))</f>
        <v>0</v>
      </c>
      <c r="AX37" s="111">
        <v>0</v>
      </c>
      <c r="AY37" s="30">
        <f>AW37-AX37</f>
        <v>0</v>
      </c>
      <c r="AZ37" s="65" t="str">
        <f>IF(AY37=0,"geen actie",CONCATENATE("diploma uitschrijven: ",AW37," punten"))</f>
        <v>geen actie</v>
      </c>
    </row>
    <row r="38" spans="1:54" s="22" customFormat="1" ht="15">
      <c r="A38" s="203"/>
      <c r="B38" s="157" t="s">
        <v>271</v>
      </c>
      <c r="C38" s="30"/>
      <c r="D38" s="30" t="s">
        <v>758</v>
      </c>
      <c r="E38" s="15">
        <f>SUM(H38+L38+P38+T38+X38+AB38+AF38+AJ38+AN38+AR38+AV38)</f>
        <v>451.41987179487177</v>
      </c>
      <c r="F38" s="30">
        <v>2002</v>
      </c>
      <c r="G38" s="50">
        <f>2014-F38</f>
        <v>12</v>
      </c>
      <c r="H38" s="32">
        <v>451.41987179487177</v>
      </c>
      <c r="I38" s="6">
        <v>1</v>
      </c>
      <c r="J38" s="6"/>
      <c r="K38" s="6"/>
      <c r="L38" s="34">
        <f>SUM(J38*10+K38)/I38*10</f>
        <v>0</v>
      </c>
      <c r="M38" s="6">
        <v>1</v>
      </c>
      <c r="N38" s="6"/>
      <c r="O38" s="6"/>
      <c r="P38" s="34">
        <f>SUM(N38*10+O38)/M38*10</f>
        <v>0</v>
      </c>
      <c r="Q38" s="6">
        <v>1</v>
      </c>
      <c r="R38" s="6"/>
      <c r="S38" s="6"/>
      <c r="T38" s="34">
        <f>SUM(R38*10+S38)/Q38*10</f>
        <v>0</v>
      </c>
      <c r="U38" s="6">
        <v>1</v>
      </c>
      <c r="V38" s="6"/>
      <c r="W38" s="6"/>
      <c r="X38" s="34">
        <f>SUM(V38*10+W38)/U38*10</f>
        <v>0</v>
      </c>
      <c r="Y38" s="6">
        <v>1</v>
      </c>
      <c r="Z38" s="6"/>
      <c r="AA38" s="6"/>
      <c r="AB38" s="34">
        <f>SUM(Z38*10+AA38)/Y38*10</f>
        <v>0</v>
      </c>
      <c r="AC38" s="6">
        <v>1</v>
      </c>
      <c r="AD38" s="6"/>
      <c r="AE38" s="6"/>
      <c r="AF38" s="34">
        <f>SUM(AD38*10+AE38)/AC38*10</f>
        <v>0</v>
      </c>
      <c r="AG38" s="6">
        <v>1</v>
      </c>
      <c r="AH38" s="6"/>
      <c r="AI38" s="6"/>
      <c r="AJ38" s="34">
        <f>SUM(AH38*10+AI38)/AG38*10</f>
        <v>0</v>
      </c>
      <c r="AK38" s="6">
        <v>1</v>
      </c>
      <c r="AL38" s="6"/>
      <c r="AM38" s="6"/>
      <c r="AN38" s="34">
        <f>SUM(AL38*10+AM38)/AK38*10</f>
        <v>0</v>
      </c>
      <c r="AO38" s="6">
        <v>1</v>
      </c>
      <c r="AP38" s="6"/>
      <c r="AQ38" s="6"/>
      <c r="AR38" s="34">
        <f>SUM(AP38*10+AQ38)/AO38*10</f>
        <v>0</v>
      </c>
      <c r="AS38" s="6">
        <v>1</v>
      </c>
      <c r="AT38" s="6"/>
      <c r="AU38" s="6"/>
      <c r="AV38" s="34">
        <f>SUM(AT38*10+AU38)/AS38*10</f>
        <v>0</v>
      </c>
      <c r="AW38" s="50">
        <f>IF(E38&lt;250,0,IF(E38&lt;500,250,IF(E38&lt;750,"500",IF(E38&lt;1000,750,IF(E38&lt;1500,1000,IF(E38&lt;2000,1500,IF(E38&lt;2500,2000,IF(E38&lt;3000,2500,3000))))))))</f>
        <v>250</v>
      </c>
      <c r="AX38" s="111">
        <v>250</v>
      </c>
      <c r="AY38" s="30">
        <f>AW38-AX38</f>
        <v>0</v>
      </c>
      <c r="AZ38" s="65" t="str">
        <f>IF(AY38=0,"geen actie",CONCATENATE("diploma uitschrijven: ",AW38," punten"))</f>
        <v>geen actie</v>
      </c>
    </row>
    <row r="39" spans="1:54" s="22" customFormat="1" ht="15">
      <c r="A39" s="203"/>
      <c r="B39" s="46" t="s">
        <v>659</v>
      </c>
      <c r="C39" s="30"/>
      <c r="D39" s="44"/>
      <c r="E39" s="15">
        <f>SUM(H39+L39+P39+T39+X39+AB39+AF39+AJ39+AN39+AR39+AV39)</f>
        <v>75</v>
      </c>
      <c r="F39" s="30">
        <v>2001</v>
      </c>
      <c r="G39" s="50">
        <f>2014-F39</f>
        <v>13</v>
      </c>
      <c r="H39" s="32">
        <v>75</v>
      </c>
      <c r="I39" s="6">
        <v>1</v>
      </c>
      <c r="J39" s="6"/>
      <c r="K39" s="6"/>
      <c r="L39" s="34">
        <f>SUM(J39*10+K39)/I39*10</f>
        <v>0</v>
      </c>
      <c r="M39" s="6">
        <v>1</v>
      </c>
      <c r="N39" s="6"/>
      <c r="O39" s="6"/>
      <c r="P39" s="34">
        <f>SUM(N39*10+O39)/M39*10</f>
        <v>0</v>
      </c>
      <c r="Q39" s="6">
        <v>1</v>
      </c>
      <c r="R39" s="6"/>
      <c r="S39" s="6"/>
      <c r="T39" s="34">
        <f>SUM(R39*10+S39)/Q39*10</f>
        <v>0</v>
      </c>
      <c r="U39" s="6">
        <v>1</v>
      </c>
      <c r="V39" s="6"/>
      <c r="W39" s="6"/>
      <c r="X39" s="34">
        <f>SUM(V39*10+W39)/U39*10</f>
        <v>0</v>
      </c>
      <c r="Y39" s="6">
        <v>1</v>
      </c>
      <c r="Z39" s="6"/>
      <c r="AA39" s="6"/>
      <c r="AB39" s="34">
        <f>SUM(Z39*10+AA39)/Y39*10</f>
        <v>0</v>
      </c>
      <c r="AC39" s="6">
        <v>1</v>
      </c>
      <c r="AD39" s="6"/>
      <c r="AE39" s="6"/>
      <c r="AF39" s="34">
        <f>SUM(AD39*10+AE39)/AC39*10</f>
        <v>0</v>
      </c>
      <c r="AG39" s="6">
        <v>1</v>
      </c>
      <c r="AH39" s="6"/>
      <c r="AI39" s="6"/>
      <c r="AJ39" s="34">
        <f>SUM(AH39*10+AI39)/AG39*10</f>
        <v>0</v>
      </c>
      <c r="AK39" s="6">
        <v>1</v>
      </c>
      <c r="AL39" s="6"/>
      <c r="AM39" s="6"/>
      <c r="AN39" s="34">
        <f>SUM(AL39*10+AM39)/AK39*10</f>
        <v>0</v>
      </c>
      <c r="AO39" s="6">
        <v>1</v>
      </c>
      <c r="AP39" s="6"/>
      <c r="AQ39" s="6"/>
      <c r="AR39" s="34">
        <f>SUM(AP39*10+AQ39)/AO39*10</f>
        <v>0</v>
      </c>
      <c r="AS39" s="6">
        <v>1</v>
      </c>
      <c r="AT39" s="6"/>
      <c r="AU39" s="6"/>
      <c r="AV39" s="34">
        <f>SUM(AT39*10+AU39)/AS39*10</f>
        <v>0</v>
      </c>
      <c r="AW39" s="50">
        <v>0</v>
      </c>
      <c r="AX39" s="111">
        <v>0</v>
      </c>
      <c r="AY39" s="30">
        <f>AW39-AX39</f>
        <v>0</v>
      </c>
      <c r="AZ39" s="65" t="str">
        <f>IF(AY39=0,"geen actie",CONCATENATE("diploma uitschrijven: ",AW39," punten"))</f>
        <v>geen actie</v>
      </c>
    </row>
    <row r="40" spans="1:54" s="22" customFormat="1" ht="15">
      <c r="A40" s="203"/>
      <c r="B40" s="46" t="s">
        <v>246</v>
      </c>
      <c r="C40" s="30">
        <v>113774</v>
      </c>
      <c r="D40" s="143" t="s">
        <v>669</v>
      </c>
      <c r="E40" s="15">
        <f>SUM(H40+L40+P40+T40+X40+AB40+AF40+AJ40+AN40+AR40+AV40)</f>
        <v>1221.9937839937841</v>
      </c>
      <c r="F40" s="30">
        <v>2001</v>
      </c>
      <c r="G40" s="50">
        <f>2014-F40</f>
        <v>13</v>
      </c>
      <c r="H40" s="32">
        <v>1221.9937839937841</v>
      </c>
      <c r="I40" s="6">
        <v>1</v>
      </c>
      <c r="J40" s="6"/>
      <c r="K40" s="6"/>
      <c r="L40" s="34">
        <f>SUM(J40*10+K40)/I40*10</f>
        <v>0</v>
      </c>
      <c r="M40" s="6">
        <v>1</v>
      </c>
      <c r="N40" s="6"/>
      <c r="O40" s="6"/>
      <c r="P40" s="34">
        <f>SUM(N40*10+O40)/M40*10</f>
        <v>0</v>
      </c>
      <c r="Q40" s="6">
        <v>1</v>
      </c>
      <c r="R40" s="6"/>
      <c r="S40" s="6"/>
      <c r="T40" s="34">
        <f>SUM(R40*10+S40)/Q40*10</f>
        <v>0</v>
      </c>
      <c r="U40" s="6">
        <v>1</v>
      </c>
      <c r="V40" s="6"/>
      <c r="W40" s="6"/>
      <c r="X40" s="34">
        <f>SUM(V40*10+W40)/U40*10</f>
        <v>0</v>
      </c>
      <c r="Y40" s="6">
        <v>1</v>
      </c>
      <c r="Z40" s="6"/>
      <c r="AA40" s="6"/>
      <c r="AB40" s="34">
        <f>SUM(Z40*10+AA40)/Y40*10</f>
        <v>0</v>
      </c>
      <c r="AC40" s="6">
        <v>1</v>
      </c>
      <c r="AD40" s="6"/>
      <c r="AE40" s="6"/>
      <c r="AF40" s="34">
        <f>SUM(AD40*10+AE40)/AC40*10</f>
        <v>0</v>
      </c>
      <c r="AG40" s="6">
        <v>1</v>
      </c>
      <c r="AH40" s="6"/>
      <c r="AI40" s="6"/>
      <c r="AJ40" s="34">
        <f>SUM(AH40*10+AI40)/AG40*10</f>
        <v>0</v>
      </c>
      <c r="AK40" s="6">
        <v>1</v>
      </c>
      <c r="AL40" s="6"/>
      <c r="AM40" s="6"/>
      <c r="AN40" s="34">
        <f>SUM(AL40*10+AM40)/AK40*10</f>
        <v>0</v>
      </c>
      <c r="AO40" s="6">
        <v>1</v>
      </c>
      <c r="AP40" s="6"/>
      <c r="AQ40" s="6"/>
      <c r="AR40" s="34">
        <f>SUM(AP40*10+AQ40)/AO40*10</f>
        <v>0</v>
      </c>
      <c r="AS40" s="6">
        <v>1</v>
      </c>
      <c r="AT40" s="6"/>
      <c r="AU40" s="6"/>
      <c r="AV40" s="34">
        <f>SUM(AT40*10+AU40)/AS40*10</f>
        <v>0</v>
      </c>
      <c r="AW40" s="50">
        <f>IF(E40&lt;250,0,IF(E40&lt;500,250,IF(E40&lt;750,"500",IF(E40&lt;1000,750,IF(E40&lt;1500,1000,IF(E40&lt;2000,1500,IF(E40&lt;2500,2000,IF(E40&lt;3000,2500,3000))))))))</f>
        <v>1000</v>
      </c>
      <c r="AX40" s="111">
        <v>1000</v>
      </c>
      <c r="AY40" s="30">
        <f>AW40-AX40</f>
        <v>0</v>
      </c>
      <c r="AZ40" s="65" t="str">
        <f>IF(AY40=0,"geen actie",CONCATENATE("diploma uitschrijven: ",AW40," punten"))</f>
        <v>geen actie</v>
      </c>
      <c r="BB40"/>
    </row>
    <row r="41" spans="1:54" s="22" customFormat="1" ht="15">
      <c r="A41" s="203"/>
      <c r="B41" s="46" t="s">
        <v>624</v>
      </c>
      <c r="C41" s="30">
        <v>110421</v>
      </c>
      <c r="D41" s="44" t="s">
        <v>584</v>
      </c>
      <c r="E41" s="15">
        <f>SUM(H41+L41+P41+T41+X41+AB41+AF41+AJ41+AN41+AR41+AV41)</f>
        <v>0</v>
      </c>
      <c r="F41" s="30"/>
      <c r="G41" s="50">
        <f>2014-F41</f>
        <v>2014</v>
      </c>
      <c r="H41" s="32">
        <v>0</v>
      </c>
      <c r="I41" s="6">
        <v>1</v>
      </c>
      <c r="J41" s="6"/>
      <c r="K41" s="6"/>
      <c r="L41" s="34">
        <f>SUM(J41*10+K41)/I41*10</f>
        <v>0</v>
      </c>
      <c r="M41" s="6">
        <v>1</v>
      </c>
      <c r="N41" s="6"/>
      <c r="O41" s="6"/>
      <c r="P41" s="34">
        <f>SUM(N41*10+O41)/M41*10</f>
        <v>0</v>
      </c>
      <c r="Q41" s="6">
        <v>1</v>
      </c>
      <c r="R41" s="6"/>
      <c r="S41" s="6"/>
      <c r="T41" s="34">
        <f>SUM(R41*10+S41)/Q41*10</f>
        <v>0</v>
      </c>
      <c r="U41" s="6">
        <v>1</v>
      </c>
      <c r="V41" s="6"/>
      <c r="W41" s="6"/>
      <c r="X41" s="34">
        <f>SUM(V41*10+W41)/U41*10</f>
        <v>0</v>
      </c>
      <c r="Y41" s="6">
        <v>1</v>
      </c>
      <c r="Z41" s="6"/>
      <c r="AA41" s="6"/>
      <c r="AB41" s="34">
        <f>SUM(Z41*10+AA41)/Y41*10</f>
        <v>0</v>
      </c>
      <c r="AC41" s="6">
        <v>1</v>
      </c>
      <c r="AD41" s="6"/>
      <c r="AE41" s="6"/>
      <c r="AF41" s="34">
        <f>SUM(AD41*10+AE41)/AC41*10</f>
        <v>0</v>
      </c>
      <c r="AG41" s="6">
        <v>1</v>
      </c>
      <c r="AH41" s="6"/>
      <c r="AI41" s="6"/>
      <c r="AJ41" s="34">
        <f>SUM(AH41*10+AI41)/AG41*10</f>
        <v>0</v>
      </c>
      <c r="AK41" s="6">
        <v>1</v>
      </c>
      <c r="AL41" s="6"/>
      <c r="AM41" s="6"/>
      <c r="AN41" s="34">
        <f>SUM(AL41*10+AM41)/AK41*10</f>
        <v>0</v>
      </c>
      <c r="AO41" s="6">
        <v>1</v>
      </c>
      <c r="AP41" s="6"/>
      <c r="AQ41" s="6"/>
      <c r="AR41" s="34">
        <f>SUM(AP41*10+AQ41)/AO41*10</f>
        <v>0</v>
      </c>
      <c r="AS41" s="6">
        <v>1</v>
      </c>
      <c r="AT41" s="6"/>
      <c r="AU41" s="6"/>
      <c r="AV41" s="34">
        <f>SUM(AT41*10+AU41)/AS41*10</f>
        <v>0</v>
      </c>
      <c r="AW41" s="50">
        <f>IF(E41&lt;250,0,IF(E41&lt;500,250,IF(E41&lt;750,"500",IF(E41&lt;1000,750,IF(E41&lt;1500,1000,IF(E41&lt;2000,1500,IF(E41&lt;2500,2000,IF(E41&lt;3000,2500,3000))))))))</f>
        <v>0</v>
      </c>
      <c r="AX41" s="111">
        <v>0</v>
      </c>
      <c r="AY41" s="30">
        <f>AW41-AX41</f>
        <v>0</v>
      </c>
      <c r="AZ41" s="65" t="str">
        <f>IF(AY41=0,"geen actie",CONCATENATE("diploma uitschrijven: ",AW41," punten"))</f>
        <v>geen actie</v>
      </c>
      <c r="BA41"/>
      <c r="BB41"/>
    </row>
    <row r="42" spans="1:54" s="22" customFormat="1" ht="15">
      <c r="A42" s="203"/>
      <c r="B42" s="46" t="s">
        <v>739</v>
      </c>
      <c r="C42" s="30"/>
      <c r="D42" s="44" t="s">
        <v>460</v>
      </c>
      <c r="E42" s="15">
        <f>SUM(H42+L42+P42+T42+X42+AB42+AF42+AJ42+AN42+AR42+AV42)</f>
        <v>306.21794871794873</v>
      </c>
      <c r="F42" s="30">
        <v>2002</v>
      </c>
      <c r="G42" s="53">
        <f>2014-F42</f>
        <v>12</v>
      </c>
      <c r="H42" s="32">
        <v>306.21794871794873</v>
      </c>
      <c r="I42" s="6">
        <v>1</v>
      </c>
      <c r="J42" s="6"/>
      <c r="K42" s="6"/>
      <c r="L42" s="34">
        <f>SUM(J42*10+K42)/I42*10</f>
        <v>0</v>
      </c>
      <c r="M42" s="6">
        <v>1</v>
      </c>
      <c r="N42" s="6"/>
      <c r="O42" s="6"/>
      <c r="P42" s="34">
        <f>SUM(N42*10+O42)/M42*10</f>
        <v>0</v>
      </c>
      <c r="Q42" s="6">
        <v>1</v>
      </c>
      <c r="R42" s="6"/>
      <c r="S42" s="6"/>
      <c r="T42" s="34">
        <f>SUM(R42*10+S42)/Q42*10</f>
        <v>0</v>
      </c>
      <c r="U42" s="6">
        <v>1</v>
      </c>
      <c r="V42" s="6"/>
      <c r="W42" s="6"/>
      <c r="X42" s="34">
        <f>SUM(V42*10+W42)/U42*10</f>
        <v>0</v>
      </c>
      <c r="Y42" s="6">
        <v>1</v>
      </c>
      <c r="Z42" s="6"/>
      <c r="AA42" s="6"/>
      <c r="AB42" s="34">
        <f>SUM(Z42*10+AA42)/Y42*10</f>
        <v>0</v>
      </c>
      <c r="AC42" s="6">
        <v>1</v>
      </c>
      <c r="AD42" s="6"/>
      <c r="AE42" s="6"/>
      <c r="AF42" s="34">
        <f>SUM(AD42*10+AE42)/AC42*10</f>
        <v>0</v>
      </c>
      <c r="AG42" s="6">
        <v>1</v>
      </c>
      <c r="AH42" s="6"/>
      <c r="AI42" s="6"/>
      <c r="AJ42" s="34">
        <f>SUM(AH42*10+AI42)/AG42*10</f>
        <v>0</v>
      </c>
      <c r="AK42" s="6">
        <v>1</v>
      </c>
      <c r="AL42" s="6"/>
      <c r="AM42" s="6"/>
      <c r="AN42" s="34">
        <f>SUM(AL42*10+AM42)/AK42*10</f>
        <v>0</v>
      </c>
      <c r="AO42" s="6">
        <v>1</v>
      </c>
      <c r="AP42" s="6"/>
      <c r="AQ42" s="6"/>
      <c r="AR42" s="34">
        <f>SUM(AP42*10+AQ42)/AO42*10</f>
        <v>0</v>
      </c>
      <c r="AS42" s="6">
        <v>1</v>
      </c>
      <c r="AT42" s="6"/>
      <c r="AU42" s="6"/>
      <c r="AV42" s="34">
        <f>SUM(AT42*10+AU42)/AS42*10</f>
        <v>0</v>
      </c>
      <c r="AW42" s="50">
        <f>IF(E42&lt;250,0,IF(E42&lt;500,250,IF(E42&lt;750,"500",IF(E42&lt;1000,750,IF(E42&lt;1500,1000,IF(E42&lt;2000,1500,IF(E42&lt;2500,2000,IF(E42&lt;3000,2500,3000))))))))</f>
        <v>250</v>
      </c>
      <c r="AX42" s="111">
        <v>250</v>
      </c>
      <c r="AY42" s="30">
        <f>AW42-AX42</f>
        <v>0</v>
      </c>
      <c r="AZ42" s="65" t="str">
        <f>IF(AY42=0,"geen actie",CONCATENATE("diploma uitschrijven: ",AW42," punten"))</f>
        <v>geen actie</v>
      </c>
    </row>
    <row r="43" spans="1:54" s="22" customFormat="1" ht="15">
      <c r="A43" s="203"/>
      <c r="B43" s="46" t="s">
        <v>481</v>
      </c>
      <c r="C43" s="30"/>
      <c r="D43" s="44" t="s">
        <v>115</v>
      </c>
      <c r="E43" s="15">
        <f>SUM(H43+L43+P43+T43+X43+AB43+AF43+AJ43+AN43+AR43+AV43)</f>
        <v>560.31944444444446</v>
      </c>
      <c r="F43" s="30">
        <v>1999</v>
      </c>
      <c r="G43" s="50">
        <f>2014-F43</f>
        <v>15</v>
      </c>
      <c r="H43" s="32">
        <v>560.31944444444446</v>
      </c>
      <c r="I43" s="6">
        <v>1</v>
      </c>
      <c r="J43" s="6"/>
      <c r="K43" s="6"/>
      <c r="L43" s="34">
        <f>SUM(J43*10+K43)/I43*10</f>
        <v>0</v>
      </c>
      <c r="M43" s="6">
        <v>1</v>
      </c>
      <c r="N43" s="6"/>
      <c r="O43" s="6"/>
      <c r="P43" s="34">
        <f>SUM(N43*10+O43)/M43*10</f>
        <v>0</v>
      </c>
      <c r="Q43" s="6">
        <v>1</v>
      </c>
      <c r="R43" s="6"/>
      <c r="S43" s="6"/>
      <c r="T43" s="34">
        <f>SUM(R43*10+S43)/Q43*10</f>
        <v>0</v>
      </c>
      <c r="U43" s="6">
        <v>1</v>
      </c>
      <c r="V43" s="6"/>
      <c r="W43" s="6"/>
      <c r="X43" s="34">
        <f>SUM(V43*10+W43)/U43*10</f>
        <v>0</v>
      </c>
      <c r="Y43" s="6">
        <v>1</v>
      </c>
      <c r="Z43" s="6"/>
      <c r="AA43" s="6"/>
      <c r="AB43" s="34">
        <f>SUM(Z43*10+AA43)/Y43*10</f>
        <v>0</v>
      </c>
      <c r="AC43" s="6">
        <v>1</v>
      </c>
      <c r="AD43" s="6"/>
      <c r="AE43" s="6"/>
      <c r="AF43" s="34">
        <f>SUM(AD43*10+AE43)/AC43*10</f>
        <v>0</v>
      </c>
      <c r="AG43" s="6">
        <v>1</v>
      </c>
      <c r="AH43" s="6"/>
      <c r="AI43" s="6"/>
      <c r="AJ43" s="34">
        <f>SUM(AH43*10+AI43)/AG43*10</f>
        <v>0</v>
      </c>
      <c r="AK43" s="6">
        <v>1</v>
      </c>
      <c r="AL43" s="6"/>
      <c r="AM43" s="6"/>
      <c r="AN43" s="34">
        <f>SUM(AL43*10+AM43)/AK43*10</f>
        <v>0</v>
      </c>
      <c r="AO43" s="6">
        <v>1</v>
      </c>
      <c r="AP43" s="6"/>
      <c r="AQ43" s="6"/>
      <c r="AR43" s="34">
        <f>SUM(AP43*10+AQ43)/AO43*10</f>
        <v>0</v>
      </c>
      <c r="AS43" s="6">
        <v>1</v>
      </c>
      <c r="AT43" s="6"/>
      <c r="AU43" s="6"/>
      <c r="AV43" s="34">
        <f>SUM(AT43*10+AU43)/AS43*10</f>
        <v>0</v>
      </c>
      <c r="AW43" s="50" t="str">
        <f>IF(E43&lt;250,0,IF(E43&lt;500,250,IF(E43&lt;750,"500",IF(E43&lt;1000,750,IF(E43&lt;1500,1000,IF(E43&lt;2000,1500,IF(E43&lt;2500,2000,IF(E43&lt;3000,2500,3000))))))))</f>
        <v>500</v>
      </c>
      <c r="AX43" s="111">
        <v>500</v>
      </c>
      <c r="AY43" s="30">
        <f>AW43-AX43</f>
        <v>0</v>
      </c>
      <c r="AZ43" s="65" t="str">
        <f>IF(AY43=0,"geen actie",CONCATENATE("diploma uitschrijven: ",AW43," punten"))</f>
        <v>geen actie</v>
      </c>
    </row>
    <row r="44" spans="1:54" s="22" customFormat="1" ht="15">
      <c r="A44" s="65">
        <v>1</v>
      </c>
      <c r="B44" s="46" t="s">
        <v>239</v>
      </c>
      <c r="C44" s="30"/>
      <c r="D44" s="30" t="s">
        <v>240</v>
      </c>
      <c r="E44" s="15">
        <f>SUM(H44+L44+P44+T44+X44+AB44+AF44+AJ44+AN44+AR44+AV44)</f>
        <v>943.24891774891773</v>
      </c>
      <c r="F44" s="30">
        <v>2001</v>
      </c>
      <c r="G44" s="50">
        <f>2014-F44</f>
        <v>13</v>
      </c>
      <c r="H44" s="32">
        <v>787.24891774891773</v>
      </c>
      <c r="I44" s="6">
        <v>10</v>
      </c>
      <c r="J44" s="6">
        <v>6</v>
      </c>
      <c r="K44" s="6">
        <v>36</v>
      </c>
      <c r="L44" s="34">
        <f>SUM(J44*10+K44)/I44*10</f>
        <v>96</v>
      </c>
      <c r="M44" s="6">
        <v>6</v>
      </c>
      <c r="N44" s="6">
        <v>2</v>
      </c>
      <c r="O44" s="6">
        <v>16</v>
      </c>
      <c r="P44" s="34">
        <f>SUM(N44*10+O44)/M44*10</f>
        <v>60</v>
      </c>
      <c r="Q44" s="6">
        <v>1</v>
      </c>
      <c r="R44" s="6"/>
      <c r="S44" s="6"/>
      <c r="T44" s="34">
        <f>SUM(R44*10+S44)/Q44*10</f>
        <v>0</v>
      </c>
      <c r="U44" s="6">
        <v>1</v>
      </c>
      <c r="V44" s="6"/>
      <c r="W44" s="6"/>
      <c r="X44" s="34">
        <f>SUM(V44*10+W44)/U44*10</f>
        <v>0</v>
      </c>
      <c r="Y44" s="6">
        <v>1</v>
      </c>
      <c r="Z44" s="6"/>
      <c r="AA44" s="6"/>
      <c r="AB44" s="34">
        <f>SUM(Z44*10+AA44)/Y44*10</f>
        <v>0</v>
      </c>
      <c r="AC44" s="6">
        <v>1</v>
      </c>
      <c r="AD44" s="6"/>
      <c r="AE44" s="6"/>
      <c r="AF44" s="34">
        <f>SUM(AD44*10+AE44)/AC44*10</f>
        <v>0</v>
      </c>
      <c r="AG44" s="6">
        <v>1</v>
      </c>
      <c r="AH44" s="6"/>
      <c r="AI44" s="6"/>
      <c r="AJ44" s="34">
        <f>SUM(AH44*10+AI44)/AG44*10</f>
        <v>0</v>
      </c>
      <c r="AK44" s="6">
        <v>1</v>
      </c>
      <c r="AL44" s="6"/>
      <c r="AM44" s="6"/>
      <c r="AN44" s="34">
        <f>SUM(AL44*10+AM44)/AK44*10</f>
        <v>0</v>
      </c>
      <c r="AO44" s="6">
        <v>1</v>
      </c>
      <c r="AP44" s="6"/>
      <c r="AQ44" s="6"/>
      <c r="AR44" s="34">
        <f>SUM(AP44*10+AQ44)/AO44*10</f>
        <v>0</v>
      </c>
      <c r="AS44" s="6">
        <v>1</v>
      </c>
      <c r="AT44" s="6"/>
      <c r="AU44" s="6"/>
      <c r="AV44" s="34">
        <f>SUM(AT44*10+AU44)/AS44*10</f>
        <v>0</v>
      </c>
      <c r="AW44" s="50">
        <f>IF(E44&lt;250,0,IF(E44&lt;500,250,IF(E44&lt;750,"500",IF(E44&lt;1000,750,IF(E44&lt;1500,1000,IF(E44&lt;2000,1500,IF(E44&lt;2500,2000,IF(E44&lt;3000,2500,3000))))))))</f>
        <v>750</v>
      </c>
      <c r="AX44" s="111">
        <v>750</v>
      </c>
      <c r="AY44" s="30">
        <f>AW44-AX44</f>
        <v>0</v>
      </c>
      <c r="AZ44" s="65" t="str">
        <f>IF(AY44=0,"geen actie",CONCATENATE("diploma uitschrijven: ",AW44," punten"))</f>
        <v>geen actie</v>
      </c>
    </row>
    <row r="45" spans="1:54" s="22" customFormat="1" ht="15">
      <c r="A45" s="65"/>
      <c r="B45" s="46" t="s">
        <v>176</v>
      </c>
      <c r="C45" s="30">
        <v>112921</v>
      </c>
      <c r="D45" s="101" t="s">
        <v>62</v>
      </c>
      <c r="E45" s="15">
        <f>SUM(H45+L45+P45+T45+X45+AB45+AF45+AJ45+AN45+AR45+AV45)</f>
        <v>2726.1782106782111</v>
      </c>
      <c r="F45" s="30">
        <v>2000</v>
      </c>
      <c r="G45" s="50">
        <f>2014-F45</f>
        <v>14</v>
      </c>
      <c r="H45" s="32">
        <v>2600.7236652236656</v>
      </c>
      <c r="I45" s="6">
        <v>11</v>
      </c>
      <c r="J45" s="6">
        <v>9</v>
      </c>
      <c r="K45" s="6">
        <v>48</v>
      </c>
      <c r="L45" s="34">
        <f>SUM(J45*10+K45)/I45*10</f>
        <v>125.45454545454545</v>
      </c>
      <c r="M45" s="6">
        <v>1</v>
      </c>
      <c r="N45" s="6"/>
      <c r="O45" s="6"/>
      <c r="P45" s="34">
        <f>SUM(N45*10+O45)/M45*10</f>
        <v>0</v>
      </c>
      <c r="Q45" s="6">
        <v>1</v>
      </c>
      <c r="R45" s="6"/>
      <c r="S45" s="6"/>
      <c r="T45" s="34">
        <f>SUM(R45*10+S45)/Q45*10</f>
        <v>0</v>
      </c>
      <c r="U45" s="6">
        <v>1</v>
      </c>
      <c r="V45" s="6"/>
      <c r="W45" s="6"/>
      <c r="X45" s="34">
        <f>SUM(V45*10+W45)/U45*10</f>
        <v>0</v>
      </c>
      <c r="Y45" s="6">
        <v>1</v>
      </c>
      <c r="Z45" s="6"/>
      <c r="AA45" s="6"/>
      <c r="AB45" s="34">
        <f>SUM(Z45*10+AA45)/Y45*10</f>
        <v>0</v>
      </c>
      <c r="AC45" s="6">
        <v>1</v>
      </c>
      <c r="AD45" s="6"/>
      <c r="AE45" s="6"/>
      <c r="AF45" s="34">
        <f>SUM(AD45*10+AE45)/AC45*10</f>
        <v>0</v>
      </c>
      <c r="AG45" s="6">
        <v>1</v>
      </c>
      <c r="AH45" s="6"/>
      <c r="AI45" s="6"/>
      <c r="AJ45" s="34">
        <f>SUM(AH45*10+AI45)/AG45*10</f>
        <v>0</v>
      </c>
      <c r="AK45" s="6">
        <v>1</v>
      </c>
      <c r="AL45" s="6"/>
      <c r="AM45" s="6"/>
      <c r="AN45" s="34">
        <f>SUM(AL45*10+AM45)/AK45*10</f>
        <v>0</v>
      </c>
      <c r="AO45" s="6">
        <v>1</v>
      </c>
      <c r="AP45" s="6"/>
      <c r="AQ45" s="6"/>
      <c r="AR45" s="34">
        <f>SUM(AP45*10+AQ45)/AO45*10</f>
        <v>0</v>
      </c>
      <c r="AS45" s="6">
        <v>1</v>
      </c>
      <c r="AT45" s="6"/>
      <c r="AU45" s="6"/>
      <c r="AV45" s="34">
        <f>SUM(AT45*10+AU45)/AS45*10</f>
        <v>0</v>
      </c>
      <c r="AW45" s="50">
        <f>IF(E45&lt;250,0,IF(E45&lt;500,250,IF(E45&lt;750,"500",IF(E45&lt;1000,750,IF(E45&lt;1500,1000,IF(E45&lt;2000,1500,IF(E45&lt;2500,2000,IF(E45&lt;3000,2500,3000))))))))</f>
        <v>2500</v>
      </c>
      <c r="AX45" s="111">
        <v>2500</v>
      </c>
      <c r="AY45" s="30">
        <f>AW45-AX45</f>
        <v>0</v>
      </c>
      <c r="AZ45" s="65" t="str">
        <f>IF(AY45=0,"geen actie",CONCATENATE("diploma uitschrijven: ",AW45," punten"))</f>
        <v>geen actie</v>
      </c>
    </row>
    <row r="46" spans="1:54" s="22" customFormat="1" ht="15">
      <c r="A46" s="203"/>
      <c r="B46" s="46" t="s">
        <v>681</v>
      </c>
      <c r="C46" s="30">
        <v>113949</v>
      </c>
      <c r="D46" s="101" t="s">
        <v>445</v>
      </c>
      <c r="E46" s="15">
        <f>SUM(H46+L46+P46+T46+X46+AB46+AF46+AJ46+AN46+AR46+AV46)</f>
        <v>1722.8658008658008</v>
      </c>
      <c r="F46" s="30">
        <v>1999</v>
      </c>
      <c r="G46" s="50">
        <f>2014-F46</f>
        <v>15</v>
      </c>
      <c r="H46" s="32">
        <v>1722.8658008658008</v>
      </c>
      <c r="I46" s="6">
        <v>1</v>
      </c>
      <c r="J46" s="6"/>
      <c r="K46" s="6"/>
      <c r="L46" s="34">
        <f>SUM(J46*10+K46)/I46*10</f>
        <v>0</v>
      </c>
      <c r="M46" s="6">
        <v>1</v>
      </c>
      <c r="N46" s="6"/>
      <c r="O46" s="6"/>
      <c r="P46" s="34">
        <f>SUM(N46*10+O46)/M46*10</f>
        <v>0</v>
      </c>
      <c r="Q46" s="6">
        <v>1</v>
      </c>
      <c r="R46" s="6"/>
      <c r="S46" s="6"/>
      <c r="T46" s="34">
        <f>SUM(R46*10+S46)/Q46*10</f>
        <v>0</v>
      </c>
      <c r="U46" s="6">
        <v>1</v>
      </c>
      <c r="V46" s="6"/>
      <c r="W46" s="6"/>
      <c r="X46" s="34">
        <f>SUM(V46*10+W46)/U46*10</f>
        <v>0</v>
      </c>
      <c r="Y46" s="6">
        <v>1</v>
      </c>
      <c r="Z46" s="6"/>
      <c r="AA46" s="6"/>
      <c r="AB46" s="34">
        <f>SUM(Z46*10+AA46)/Y46*10</f>
        <v>0</v>
      </c>
      <c r="AC46" s="6">
        <v>1</v>
      </c>
      <c r="AD46" s="6"/>
      <c r="AE46" s="6"/>
      <c r="AF46" s="34">
        <f>SUM(AD46*10+AE46)/AC46*10</f>
        <v>0</v>
      </c>
      <c r="AG46" s="6">
        <v>1</v>
      </c>
      <c r="AH46" s="6"/>
      <c r="AI46" s="6"/>
      <c r="AJ46" s="34">
        <f>SUM(AH46*10+AI46)/AG46*10</f>
        <v>0</v>
      </c>
      <c r="AK46" s="6">
        <v>1</v>
      </c>
      <c r="AL46" s="6"/>
      <c r="AM46" s="6"/>
      <c r="AN46" s="34">
        <f>SUM(AL46*10+AM46)/AK46*10</f>
        <v>0</v>
      </c>
      <c r="AO46" s="6">
        <v>1</v>
      </c>
      <c r="AP46" s="6"/>
      <c r="AQ46" s="6"/>
      <c r="AR46" s="34">
        <f>SUM(AP46*10+AQ46)/AO46*10</f>
        <v>0</v>
      </c>
      <c r="AS46" s="6">
        <v>1</v>
      </c>
      <c r="AT46" s="6"/>
      <c r="AU46" s="6"/>
      <c r="AV46" s="34">
        <f>SUM(AT46*10+AU46)/AS46*10</f>
        <v>0</v>
      </c>
      <c r="AW46" s="50">
        <f>IF(E46&lt;250,0,IF(E46&lt;500,250,IF(E46&lt;750,"500",IF(E46&lt;1000,750,IF(E46&lt;1500,1000,IF(E46&lt;2000,1500,IF(E46&lt;2500,2000,IF(E46&lt;3000,2500,3000))))))))</f>
        <v>1500</v>
      </c>
      <c r="AX46" s="111">
        <v>1500</v>
      </c>
      <c r="AY46" s="30">
        <f>AW46-AX46</f>
        <v>0</v>
      </c>
      <c r="AZ46" s="65" t="str">
        <f>IF(AY46=0,"geen actie",CONCATENATE("diploma uitschrijven: ",AW46," punten"))</f>
        <v>geen actie</v>
      </c>
    </row>
    <row r="47" spans="1:54" s="22" customFormat="1" ht="15">
      <c r="A47" s="65">
        <v>1</v>
      </c>
      <c r="B47" s="46" t="s">
        <v>199</v>
      </c>
      <c r="C47" s="30">
        <v>115253</v>
      </c>
      <c r="D47" s="30" t="s">
        <v>712</v>
      </c>
      <c r="E47" s="15">
        <f>SUM(H47+L47+P47+T47+X47+AB47+AF47+AJ47+AN47+AR47+AV47)</f>
        <v>115.16666666666666</v>
      </c>
      <c r="F47" s="30">
        <v>2001</v>
      </c>
      <c r="G47" s="50">
        <f>2014-F47</f>
        <v>13</v>
      </c>
      <c r="H47" s="32">
        <v>24.166666666666664</v>
      </c>
      <c r="I47" s="6">
        <v>10</v>
      </c>
      <c r="J47" s="6">
        <v>0</v>
      </c>
      <c r="K47" s="6">
        <v>21</v>
      </c>
      <c r="L47" s="34">
        <f>SUM(J47*10+K47)/I47*10</f>
        <v>21</v>
      </c>
      <c r="M47" s="6">
        <v>6</v>
      </c>
      <c r="N47" s="6">
        <v>2</v>
      </c>
      <c r="O47" s="6">
        <v>22</v>
      </c>
      <c r="P47" s="34">
        <f>SUM(N47*10+O47)/M47*10</f>
        <v>70</v>
      </c>
      <c r="Q47" s="6">
        <v>1</v>
      </c>
      <c r="R47" s="6"/>
      <c r="S47" s="6"/>
      <c r="T47" s="34">
        <f>SUM(R47*10+S47)/Q47*10</f>
        <v>0</v>
      </c>
      <c r="U47" s="6">
        <v>1</v>
      </c>
      <c r="V47" s="6"/>
      <c r="W47" s="6"/>
      <c r="X47" s="34">
        <f>SUM(V47*10+W47)/U47*10</f>
        <v>0</v>
      </c>
      <c r="Y47" s="6">
        <v>1</v>
      </c>
      <c r="Z47" s="6"/>
      <c r="AA47" s="6"/>
      <c r="AB47" s="34">
        <f>SUM(Z47*10+AA47)/Y47*10</f>
        <v>0</v>
      </c>
      <c r="AC47" s="6">
        <v>1</v>
      </c>
      <c r="AD47" s="6"/>
      <c r="AE47" s="6"/>
      <c r="AF47" s="34">
        <f>SUM(AD47*10+AE47)/AC47*10</f>
        <v>0</v>
      </c>
      <c r="AG47" s="6">
        <v>1</v>
      </c>
      <c r="AH47" s="6"/>
      <c r="AI47" s="6"/>
      <c r="AJ47" s="34">
        <f>SUM(AH47*10+AI47)/AG47*10</f>
        <v>0</v>
      </c>
      <c r="AK47" s="6">
        <v>1</v>
      </c>
      <c r="AL47" s="6"/>
      <c r="AM47" s="6"/>
      <c r="AN47" s="34">
        <f>SUM(AL47*10+AM47)/AK47*10</f>
        <v>0</v>
      </c>
      <c r="AO47" s="6">
        <v>1</v>
      </c>
      <c r="AP47" s="6"/>
      <c r="AQ47" s="6"/>
      <c r="AR47" s="34">
        <f>SUM(AP47*10+AQ47)/AO47*10</f>
        <v>0</v>
      </c>
      <c r="AS47" s="6">
        <v>1</v>
      </c>
      <c r="AT47" s="6"/>
      <c r="AU47" s="6"/>
      <c r="AV47" s="34">
        <f>SUM(AT47*10+AU47)/AS47*10</f>
        <v>0</v>
      </c>
      <c r="AW47" s="50">
        <f>IF(E47&lt;250,0,IF(E47&lt;500,250,IF(E47&lt;750,"500",IF(E47&lt;1000,750,IF(E47&lt;1500,1000,IF(E47&lt;2000,1500,IF(E47&lt;2500,2000,IF(E47&lt;3000,2500,3000))))))))</f>
        <v>0</v>
      </c>
      <c r="AX47" s="111">
        <v>0</v>
      </c>
      <c r="AY47" s="30">
        <f>AW47-AX47</f>
        <v>0</v>
      </c>
      <c r="AZ47" s="65" t="str">
        <f>IF(AY47=0,"geen actie",CONCATENATE("diploma uitschrijven: ",AW47," punten"))</f>
        <v>geen actie</v>
      </c>
    </row>
    <row r="48" spans="1:54" s="22" customFormat="1" ht="15">
      <c r="A48" s="65"/>
      <c r="B48" s="46" t="s">
        <v>628</v>
      </c>
      <c r="C48" s="30">
        <v>115256</v>
      </c>
      <c r="D48" s="151" t="s">
        <v>445</v>
      </c>
      <c r="E48" s="15">
        <f>SUM(H48+L48+P48+T48+X48+AB48+AF48+AJ48+AN48+AR48+AV48)</f>
        <v>67.833333333333343</v>
      </c>
      <c r="F48" s="30">
        <v>2002</v>
      </c>
      <c r="G48" s="50">
        <f>2014-F48</f>
        <v>12</v>
      </c>
      <c r="H48" s="32">
        <v>45.833333333333336</v>
      </c>
      <c r="I48" s="6">
        <v>10</v>
      </c>
      <c r="J48" s="6">
        <v>0</v>
      </c>
      <c r="K48" s="6">
        <v>22</v>
      </c>
      <c r="L48" s="34">
        <f>SUM(J48*10+K48)/I48*10</f>
        <v>22</v>
      </c>
      <c r="M48" s="6">
        <v>1</v>
      </c>
      <c r="N48" s="6"/>
      <c r="O48" s="6"/>
      <c r="P48" s="34">
        <f>SUM(N48*10+O48)/M48*10</f>
        <v>0</v>
      </c>
      <c r="Q48" s="6">
        <v>1</v>
      </c>
      <c r="R48" s="6"/>
      <c r="S48" s="6"/>
      <c r="T48" s="34">
        <f>SUM(R48*10+S48)/Q48*10</f>
        <v>0</v>
      </c>
      <c r="U48" s="6">
        <v>1</v>
      </c>
      <c r="V48" s="6"/>
      <c r="W48" s="6"/>
      <c r="X48" s="34">
        <f>SUM(V48*10+W48)/U48*10</f>
        <v>0</v>
      </c>
      <c r="Y48" s="6">
        <v>1</v>
      </c>
      <c r="Z48" s="6"/>
      <c r="AA48" s="6"/>
      <c r="AB48" s="34">
        <f>SUM(Z48*10+AA48)/Y48*10</f>
        <v>0</v>
      </c>
      <c r="AC48" s="6">
        <v>1</v>
      </c>
      <c r="AD48" s="6"/>
      <c r="AE48" s="6"/>
      <c r="AF48" s="34">
        <f>SUM(AD48*10+AE48)/AC48*10</f>
        <v>0</v>
      </c>
      <c r="AG48" s="6">
        <v>1</v>
      </c>
      <c r="AH48" s="6"/>
      <c r="AI48" s="6"/>
      <c r="AJ48" s="34">
        <f>SUM(AH48*10+AI48)/AG48*10</f>
        <v>0</v>
      </c>
      <c r="AK48" s="6">
        <v>1</v>
      </c>
      <c r="AL48" s="6"/>
      <c r="AM48" s="6"/>
      <c r="AN48" s="34">
        <f>SUM(AL48*10+AM48)/AK48*10</f>
        <v>0</v>
      </c>
      <c r="AO48" s="6">
        <v>1</v>
      </c>
      <c r="AP48" s="6"/>
      <c r="AQ48" s="6"/>
      <c r="AR48" s="34">
        <f>SUM(AP48*10+AQ48)/AO48*10</f>
        <v>0</v>
      </c>
      <c r="AS48" s="6">
        <v>1</v>
      </c>
      <c r="AT48" s="6"/>
      <c r="AU48" s="6"/>
      <c r="AV48" s="34">
        <f>SUM(AT48*10+AU48)/AS48*10</f>
        <v>0</v>
      </c>
      <c r="AW48" s="50">
        <f>IF(E48&lt;250,0,IF(E48&lt;500,250,IF(E48&lt;750,"500",IF(E48&lt;1000,750,IF(E48&lt;1500,1000,IF(E48&lt;2000,1500,IF(E48&lt;2500,2000,IF(E48&lt;3000,2500,3000))))))))</f>
        <v>0</v>
      </c>
      <c r="AX48" s="111">
        <v>0</v>
      </c>
      <c r="AY48" s="30">
        <f>AW48-AX48</f>
        <v>0</v>
      </c>
      <c r="AZ48" s="65" t="str">
        <f>IF(AY48=0,"geen actie",CONCATENATE("diploma uitschrijven: ",AW48," punten"))</f>
        <v>geen actie</v>
      </c>
    </row>
    <row r="49" spans="1:54" s="22" customFormat="1" ht="15">
      <c r="A49" s="232">
        <v>1</v>
      </c>
      <c r="B49" s="46" t="s">
        <v>598</v>
      </c>
      <c r="C49" s="30">
        <v>114455</v>
      </c>
      <c r="D49" s="30" t="s">
        <v>240</v>
      </c>
      <c r="E49" s="15">
        <f>SUM(H49+L49+P49+T49+X49+AB49+AF49+AJ49+AN49+AR49+AV49)</f>
        <v>458.12179487179486</v>
      </c>
      <c r="F49" s="30">
        <v>2002</v>
      </c>
      <c r="G49" s="53">
        <f>2014-F49</f>
        <v>12</v>
      </c>
      <c r="H49" s="32">
        <v>366.87179487179486</v>
      </c>
      <c r="I49" s="6">
        <v>1</v>
      </c>
      <c r="J49" s="6"/>
      <c r="K49" s="6"/>
      <c r="L49" s="34">
        <f>SUM(J49*10+K49)/I49*10</f>
        <v>0</v>
      </c>
      <c r="M49" s="6">
        <v>8</v>
      </c>
      <c r="N49" s="6">
        <v>4</v>
      </c>
      <c r="O49" s="6">
        <v>33</v>
      </c>
      <c r="P49" s="34">
        <f>SUM(N49*10+O49)/M49*10</f>
        <v>91.25</v>
      </c>
      <c r="Q49" s="6">
        <v>1</v>
      </c>
      <c r="R49" s="6"/>
      <c r="S49" s="6"/>
      <c r="T49" s="34">
        <f>SUM(R49*10+S49)/Q49*10</f>
        <v>0</v>
      </c>
      <c r="U49" s="6">
        <v>1</v>
      </c>
      <c r="V49" s="6"/>
      <c r="W49" s="6"/>
      <c r="X49" s="34">
        <f>SUM(V49*10+W49)/U49*10</f>
        <v>0</v>
      </c>
      <c r="Y49" s="6">
        <v>1</v>
      </c>
      <c r="Z49" s="6"/>
      <c r="AA49" s="6"/>
      <c r="AB49" s="34">
        <f>SUM(Z49*10+AA49)/Y49*10</f>
        <v>0</v>
      </c>
      <c r="AC49" s="6">
        <v>1</v>
      </c>
      <c r="AD49" s="6"/>
      <c r="AE49" s="6"/>
      <c r="AF49" s="34">
        <f>SUM(AD49*10+AE49)/AC49*10</f>
        <v>0</v>
      </c>
      <c r="AG49" s="6">
        <v>1</v>
      </c>
      <c r="AH49" s="6"/>
      <c r="AI49" s="6"/>
      <c r="AJ49" s="34">
        <f>SUM(AH49*10+AI49)/AG49*10</f>
        <v>0</v>
      </c>
      <c r="AK49" s="6">
        <v>1</v>
      </c>
      <c r="AL49" s="6"/>
      <c r="AM49" s="6"/>
      <c r="AN49" s="34">
        <f>SUM(AL49*10+AM49)/AK49*10</f>
        <v>0</v>
      </c>
      <c r="AO49" s="6">
        <v>1</v>
      </c>
      <c r="AP49" s="6"/>
      <c r="AQ49" s="6"/>
      <c r="AR49" s="34">
        <f>SUM(AP49*10+AQ49)/AO49*10</f>
        <v>0</v>
      </c>
      <c r="AS49" s="6">
        <v>1</v>
      </c>
      <c r="AT49" s="6"/>
      <c r="AU49" s="6"/>
      <c r="AV49" s="34">
        <f>SUM(AT49*10+AU49)/AS49*10</f>
        <v>0</v>
      </c>
      <c r="AW49" s="50">
        <f>IF(E49&lt;250,0,IF(E49&lt;500,250,IF(E49&lt;750,"500",IF(E49&lt;1000,750,IF(E49&lt;1500,1000,IF(E49&lt;2000,1500,IF(E49&lt;2500,2000,IF(E49&lt;3000,2500,3000))))))))</f>
        <v>250</v>
      </c>
      <c r="AX49" s="111">
        <v>250</v>
      </c>
      <c r="AY49" s="30">
        <f>AW49-AX49</f>
        <v>0</v>
      </c>
      <c r="AZ49" s="65" t="str">
        <f>IF(AY49=0,"geen actie",CONCATENATE("diploma uitschrijven: ",AW49," punten"))</f>
        <v>geen actie</v>
      </c>
    </row>
    <row r="50" spans="1:54" s="22" customFormat="1" ht="15">
      <c r="A50" s="65"/>
      <c r="B50" s="46" t="s">
        <v>65</v>
      </c>
      <c r="C50" s="30">
        <v>114456</v>
      </c>
      <c r="D50" s="30" t="s">
        <v>240</v>
      </c>
      <c r="E50" s="15">
        <f>SUM(H50+L50+P50+T50+X50+AB50+AF50+AJ50+AN50+AR50+AV50)</f>
        <v>1371.3434343434344</v>
      </c>
      <c r="F50" s="30">
        <v>2002</v>
      </c>
      <c r="G50" s="53">
        <f>2014-F50</f>
        <v>12</v>
      </c>
      <c r="H50" s="32">
        <v>1232.1767676767677</v>
      </c>
      <c r="I50" s="6">
        <v>12</v>
      </c>
      <c r="J50" s="6">
        <v>11</v>
      </c>
      <c r="K50" s="6">
        <v>57</v>
      </c>
      <c r="L50" s="34">
        <f>SUM(J50*10+K50)/I50*10</f>
        <v>139.16666666666666</v>
      </c>
      <c r="M50" s="6">
        <v>1</v>
      </c>
      <c r="N50" s="6"/>
      <c r="O50" s="6"/>
      <c r="P50" s="34">
        <f>SUM(N50*10+O50)/M50*10</f>
        <v>0</v>
      </c>
      <c r="Q50" s="6">
        <v>1</v>
      </c>
      <c r="R50" s="6"/>
      <c r="S50" s="6"/>
      <c r="T50" s="34">
        <f>SUM(R50*10+S50)/Q50*10</f>
        <v>0</v>
      </c>
      <c r="U50" s="6">
        <v>1</v>
      </c>
      <c r="V50" s="6"/>
      <c r="W50" s="6"/>
      <c r="X50" s="34">
        <f>SUM(V50*10+W50)/U50*10</f>
        <v>0</v>
      </c>
      <c r="Y50" s="6">
        <v>1</v>
      </c>
      <c r="Z50" s="6"/>
      <c r="AA50" s="6"/>
      <c r="AB50" s="34">
        <f>SUM(Z50*10+AA50)/Y50*10</f>
        <v>0</v>
      </c>
      <c r="AC50" s="6">
        <v>1</v>
      </c>
      <c r="AD50" s="6"/>
      <c r="AE50" s="6"/>
      <c r="AF50" s="34">
        <f>SUM(AD50*10+AE50)/AC50*10</f>
        <v>0</v>
      </c>
      <c r="AG50" s="6">
        <v>1</v>
      </c>
      <c r="AH50" s="6"/>
      <c r="AI50" s="6"/>
      <c r="AJ50" s="34">
        <f>SUM(AH50*10+AI50)/AG50*10</f>
        <v>0</v>
      </c>
      <c r="AK50" s="6">
        <v>1</v>
      </c>
      <c r="AL50" s="6"/>
      <c r="AM50" s="6"/>
      <c r="AN50" s="34">
        <f>SUM(AL50*10+AM50)/AK50*10</f>
        <v>0</v>
      </c>
      <c r="AO50" s="6">
        <v>1</v>
      </c>
      <c r="AP50" s="6"/>
      <c r="AQ50" s="6"/>
      <c r="AR50" s="34">
        <f>SUM(AP50*10+AQ50)/AO50*10</f>
        <v>0</v>
      </c>
      <c r="AS50" s="6">
        <v>1</v>
      </c>
      <c r="AT50" s="6"/>
      <c r="AU50" s="6"/>
      <c r="AV50" s="34">
        <f>SUM(AT50*10+AU50)/AS50*10</f>
        <v>0</v>
      </c>
      <c r="AW50" s="50">
        <f>IF(E50&lt;250,0,IF(E50&lt;500,250,IF(E50&lt;750,"500",IF(E50&lt;1000,750,IF(E50&lt;1500,1000,IF(E50&lt;2000,1500,IF(E50&lt;2500,2000,IF(E50&lt;3000,2500,3000))))))))</f>
        <v>1000</v>
      </c>
      <c r="AX50" s="111">
        <v>1000</v>
      </c>
      <c r="AY50" s="30">
        <f>AW50-AX50</f>
        <v>0</v>
      </c>
      <c r="AZ50" s="65" t="str">
        <f>IF(AY50=0,"geen actie",CONCATENATE("diploma uitschrijven: ",AW50," punten"))</f>
        <v>geen actie</v>
      </c>
    </row>
    <row r="51" spans="1:54" s="22" customFormat="1" ht="15">
      <c r="A51" s="232">
        <v>1</v>
      </c>
      <c r="B51" s="46" t="s">
        <v>729</v>
      </c>
      <c r="C51" s="30"/>
      <c r="D51" s="44"/>
      <c r="E51" s="15"/>
      <c r="F51" s="30"/>
      <c r="G51" s="50">
        <f>2014-F51</f>
        <v>2014</v>
      </c>
      <c r="H51" s="32"/>
      <c r="I51" s="6">
        <v>1</v>
      </c>
      <c r="J51" s="6"/>
      <c r="K51" s="6"/>
      <c r="L51" s="34">
        <f>SUM(J51*10+K51)/I51*10</f>
        <v>0</v>
      </c>
      <c r="M51" s="6">
        <v>1</v>
      </c>
      <c r="N51" s="6"/>
      <c r="O51" s="6"/>
      <c r="P51" s="34">
        <f>SUM(N51*10+O51)/M51*10</f>
        <v>0</v>
      </c>
      <c r="Q51" s="6">
        <v>1</v>
      </c>
      <c r="R51" s="6"/>
      <c r="S51" s="6"/>
      <c r="T51" s="34">
        <f>SUM(R51*10+S51)/Q51*10</f>
        <v>0</v>
      </c>
      <c r="U51" s="6">
        <v>1</v>
      </c>
      <c r="V51" s="6"/>
      <c r="W51" s="6"/>
      <c r="X51" s="34">
        <f>SUM(V51*10+W51)/U51*10</f>
        <v>0</v>
      </c>
      <c r="Y51" s="6">
        <v>1</v>
      </c>
      <c r="Z51" s="6"/>
      <c r="AA51" s="6"/>
      <c r="AB51" s="34">
        <f>SUM(Z51*10+AA51)/Y51*10</f>
        <v>0</v>
      </c>
      <c r="AC51" s="6">
        <v>1</v>
      </c>
      <c r="AD51" s="6"/>
      <c r="AE51" s="6"/>
      <c r="AF51" s="34">
        <f>SUM(AD51*10+AE51)/AC51*10</f>
        <v>0</v>
      </c>
      <c r="AG51" s="6">
        <v>1</v>
      </c>
      <c r="AH51" s="6"/>
      <c r="AI51" s="6"/>
      <c r="AJ51" s="34">
        <f>SUM(AH51*10+AI51)/AG51*10</f>
        <v>0</v>
      </c>
      <c r="AK51" s="6">
        <v>1</v>
      </c>
      <c r="AL51" s="6"/>
      <c r="AM51" s="6"/>
      <c r="AN51" s="34">
        <f>SUM(AL51*10+AM51)/AK51*10</f>
        <v>0</v>
      </c>
      <c r="AO51" s="6">
        <v>1</v>
      </c>
      <c r="AP51" s="6"/>
      <c r="AQ51" s="6"/>
      <c r="AR51" s="34">
        <f>SUM(AP51*10+AQ51)/AO51*10</f>
        <v>0</v>
      </c>
      <c r="AS51" s="6">
        <v>1</v>
      </c>
      <c r="AT51" s="6"/>
      <c r="AU51" s="6"/>
      <c r="AV51" s="34">
        <f>SUM(AT51*10+AU51)/AS51*10</f>
        <v>0</v>
      </c>
      <c r="AW51" s="50">
        <f>IF(E51&lt;250,0,IF(E51&lt;500,250,IF(E51&lt;750,"500",IF(E51&lt;1000,750,IF(E51&lt;1500,1000,IF(E51&lt;2000,1500,IF(E51&lt;2500,2000,IF(E51&lt;3000,2500,3000))))))))</f>
        <v>0</v>
      </c>
      <c r="AX51" s="111">
        <v>0</v>
      </c>
      <c r="AY51" s="30">
        <f>AW51-AX51</f>
        <v>0</v>
      </c>
      <c r="AZ51" s="65" t="str">
        <f>IF(AY51=0,"geen actie",CONCATENATE("diploma uitschrijven: ",AW51," punten"))</f>
        <v>geen actie</v>
      </c>
      <c r="BA51"/>
    </row>
    <row r="52" spans="1:54" s="22" customFormat="1" ht="15">
      <c r="A52" s="65">
        <v>1</v>
      </c>
      <c r="B52" s="46" t="s">
        <v>727</v>
      </c>
      <c r="C52" s="30"/>
      <c r="D52" s="44"/>
      <c r="E52" s="15"/>
      <c r="F52" s="30">
        <v>2000</v>
      </c>
      <c r="G52" s="50">
        <f>2014-F52</f>
        <v>14</v>
      </c>
      <c r="H52" s="32"/>
      <c r="I52" s="6">
        <v>1</v>
      </c>
      <c r="J52" s="6"/>
      <c r="K52" s="6"/>
      <c r="L52" s="34">
        <f>SUM(J52*10+K52)/I52*10</f>
        <v>0</v>
      </c>
      <c r="M52" s="6">
        <v>10</v>
      </c>
      <c r="N52" s="6">
        <v>2</v>
      </c>
      <c r="O52" s="6">
        <v>26</v>
      </c>
      <c r="P52" s="34">
        <f>SUM(N52*10+O52)/M52*10</f>
        <v>46</v>
      </c>
      <c r="Q52" s="6">
        <v>1</v>
      </c>
      <c r="R52" s="6"/>
      <c r="S52" s="6"/>
      <c r="T52" s="34">
        <f>SUM(R52*10+S52)/Q52*10</f>
        <v>0</v>
      </c>
      <c r="U52" s="6">
        <v>1</v>
      </c>
      <c r="V52" s="6"/>
      <c r="W52" s="6"/>
      <c r="X52" s="34">
        <f>SUM(V52*10+W52)/U52*10</f>
        <v>0</v>
      </c>
      <c r="Y52" s="6">
        <v>1</v>
      </c>
      <c r="Z52" s="6"/>
      <c r="AA52" s="6"/>
      <c r="AB52" s="34">
        <f>SUM(Z52*10+AA52)/Y52*10</f>
        <v>0</v>
      </c>
      <c r="AC52" s="6">
        <v>1</v>
      </c>
      <c r="AD52" s="6"/>
      <c r="AE52" s="6"/>
      <c r="AF52" s="34">
        <f>SUM(AD52*10+AE52)/AC52*10</f>
        <v>0</v>
      </c>
      <c r="AG52" s="6">
        <v>1</v>
      </c>
      <c r="AH52" s="6"/>
      <c r="AI52" s="6"/>
      <c r="AJ52" s="34">
        <f>SUM(AH52*10+AI52)/AG52*10</f>
        <v>0</v>
      </c>
      <c r="AK52" s="6">
        <v>1</v>
      </c>
      <c r="AL52" s="6"/>
      <c r="AM52" s="6"/>
      <c r="AN52" s="34">
        <f>SUM(AL52*10+AM52)/AK52*10</f>
        <v>0</v>
      </c>
      <c r="AO52" s="6">
        <v>1</v>
      </c>
      <c r="AP52" s="6"/>
      <c r="AQ52" s="6"/>
      <c r="AR52" s="34">
        <f>SUM(AP52*10+AQ52)/AO52*10</f>
        <v>0</v>
      </c>
      <c r="AS52" s="6">
        <v>1</v>
      </c>
      <c r="AT52" s="6"/>
      <c r="AU52" s="6"/>
      <c r="AV52" s="34">
        <f>SUM(AT52*10+AU52)/AS52*10</f>
        <v>0</v>
      </c>
      <c r="AW52" s="50">
        <f>IF(E52&lt;250,0,IF(E52&lt;500,250,IF(E52&lt;750,"500",IF(E52&lt;1000,750,IF(E52&lt;1500,1000,IF(E52&lt;2000,1500,IF(E52&lt;2500,2000,IF(E52&lt;3000,2500,3000))))))))</f>
        <v>0</v>
      </c>
      <c r="AX52" s="111">
        <v>0</v>
      </c>
      <c r="AY52" s="30">
        <f>AW52-AX52</f>
        <v>0</v>
      </c>
      <c r="AZ52" s="65" t="str">
        <f>IF(AY52=0,"geen actie",CONCATENATE("diploma uitschrijven: ",AW52," punten"))</f>
        <v>geen actie</v>
      </c>
    </row>
    <row r="53" spans="1:54" s="22" customFormat="1" ht="15">
      <c r="A53" s="203"/>
      <c r="B53" s="45" t="s">
        <v>226</v>
      </c>
      <c r="C53" s="30">
        <v>11383</v>
      </c>
      <c r="D53" s="44" t="s">
        <v>172</v>
      </c>
      <c r="E53" s="15">
        <f>SUM(H53+L53+P53+T53+X53+AB53+AF53+AJ53+AN53+AR53+AV53)</f>
        <v>1536.840909090909</v>
      </c>
      <c r="F53" s="30">
        <v>1999</v>
      </c>
      <c r="G53" s="50">
        <f>2014-F53</f>
        <v>15</v>
      </c>
      <c r="H53" s="32">
        <v>1536.840909090909</v>
      </c>
      <c r="I53" s="6">
        <v>1</v>
      </c>
      <c r="J53" s="6"/>
      <c r="K53" s="6"/>
      <c r="L53" s="34">
        <f>SUM(J53*10+K53)/I53*10</f>
        <v>0</v>
      </c>
      <c r="M53" s="6">
        <v>1</v>
      </c>
      <c r="N53" s="6"/>
      <c r="O53" s="6"/>
      <c r="P53" s="34">
        <f>SUM(N53*10+O53)/M53*10</f>
        <v>0</v>
      </c>
      <c r="Q53" s="6">
        <v>1</v>
      </c>
      <c r="R53" s="6"/>
      <c r="S53" s="6"/>
      <c r="T53" s="34">
        <f>SUM(R53*10+S53)/Q53*10</f>
        <v>0</v>
      </c>
      <c r="U53" s="6">
        <v>1</v>
      </c>
      <c r="V53" s="6"/>
      <c r="W53" s="6"/>
      <c r="X53" s="34">
        <f>SUM(V53*10+W53)/U53*10</f>
        <v>0</v>
      </c>
      <c r="Y53" s="6">
        <v>1</v>
      </c>
      <c r="Z53" s="6"/>
      <c r="AA53" s="6"/>
      <c r="AB53" s="34">
        <f>SUM(Z53*10+AA53)/Y53*10</f>
        <v>0</v>
      </c>
      <c r="AC53" s="6">
        <v>1</v>
      </c>
      <c r="AD53" s="6"/>
      <c r="AE53" s="6"/>
      <c r="AF53" s="34">
        <f>SUM(AD53*10+AE53)/AC53*10</f>
        <v>0</v>
      </c>
      <c r="AG53" s="6">
        <v>1</v>
      </c>
      <c r="AH53" s="6"/>
      <c r="AI53" s="6"/>
      <c r="AJ53" s="34">
        <f>SUM(AH53*10+AI53)/AG53*10</f>
        <v>0</v>
      </c>
      <c r="AK53" s="6">
        <v>1</v>
      </c>
      <c r="AL53" s="6"/>
      <c r="AM53" s="6"/>
      <c r="AN53" s="34">
        <f>SUM(AL53*10+AM53)/AK53*10</f>
        <v>0</v>
      </c>
      <c r="AO53" s="6">
        <v>1</v>
      </c>
      <c r="AP53" s="6"/>
      <c r="AQ53" s="6"/>
      <c r="AR53" s="34">
        <f>SUM(AP53*10+AQ53)/AO53*10</f>
        <v>0</v>
      </c>
      <c r="AS53" s="6">
        <v>1</v>
      </c>
      <c r="AT53" s="6"/>
      <c r="AU53" s="6"/>
      <c r="AV53" s="34">
        <f>SUM(AT53*10+AU53)/AS53*10</f>
        <v>0</v>
      </c>
      <c r="AW53" s="50">
        <f>IF(E53&lt;250,0,IF(E53&lt;500,250,IF(E53&lt;750,"500",IF(E53&lt;1000,750,IF(E53&lt;1500,1000,IF(E53&lt;2000,1500,IF(E53&lt;2500,2000,IF(E53&lt;3000,2500,3000))))))))</f>
        <v>1500</v>
      </c>
      <c r="AX53" s="111">
        <v>1500</v>
      </c>
      <c r="AY53" s="30">
        <f>AW53-AX53</f>
        <v>0</v>
      </c>
      <c r="AZ53" s="65" t="str">
        <f>IF(AY53=0,"geen actie",CONCATENATE("diploma uitschrijven: ",AW53," punten"))</f>
        <v>geen actie</v>
      </c>
    </row>
    <row r="54" spans="1:54" s="22" customFormat="1" ht="15">
      <c r="A54" s="65"/>
      <c r="B54" s="46" t="s">
        <v>658</v>
      </c>
      <c r="C54" s="30"/>
      <c r="D54" s="44" t="s">
        <v>415</v>
      </c>
      <c r="E54" s="15">
        <f>SUM(H54+L54+P54+T54+X54+AB54+AF54+AJ54+AN54+AR54+AV54)</f>
        <v>167.33333333333334</v>
      </c>
      <c r="F54" s="30">
        <v>1998</v>
      </c>
      <c r="G54" s="50">
        <f>2014-F54</f>
        <v>16</v>
      </c>
      <c r="H54" s="32">
        <v>84</v>
      </c>
      <c r="I54" s="6">
        <v>6</v>
      </c>
      <c r="J54" s="6">
        <v>3</v>
      </c>
      <c r="K54" s="6">
        <v>20</v>
      </c>
      <c r="L54" s="34">
        <f>SUM(J54*10+K54)/I54*10</f>
        <v>83.333333333333343</v>
      </c>
      <c r="M54" s="6">
        <v>1</v>
      </c>
      <c r="N54" s="6"/>
      <c r="O54" s="6"/>
      <c r="P54" s="34">
        <f>SUM(N54*10+O54)/M54*10</f>
        <v>0</v>
      </c>
      <c r="Q54" s="6">
        <v>1</v>
      </c>
      <c r="R54" s="6"/>
      <c r="S54" s="6"/>
      <c r="T54" s="34">
        <f>SUM(R54*10+S54)/Q54*10</f>
        <v>0</v>
      </c>
      <c r="U54" s="6">
        <v>1</v>
      </c>
      <c r="V54" s="6"/>
      <c r="W54" s="6"/>
      <c r="X54" s="34">
        <f>SUM(V54*10+W54)/U54*10</f>
        <v>0</v>
      </c>
      <c r="Y54" s="6">
        <v>1</v>
      </c>
      <c r="Z54" s="6"/>
      <c r="AA54" s="6"/>
      <c r="AB54" s="34">
        <f>SUM(Z54*10+AA54)/Y54*10</f>
        <v>0</v>
      </c>
      <c r="AC54" s="6">
        <v>1</v>
      </c>
      <c r="AD54" s="6"/>
      <c r="AE54" s="6"/>
      <c r="AF54" s="34">
        <f>SUM(AD54*10+AE54)/AC54*10</f>
        <v>0</v>
      </c>
      <c r="AG54" s="6">
        <v>1</v>
      </c>
      <c r="AH54" s="6"/>
      <c r="AI54" s="6"/>
      <c r="AJ54" s="34">
        <f>SUM(AH54*10+AI54)/AG54*10</f>
        <v>0</v>
      </c>
      <c r="AK54" s="6">
        <v>1</v>
      </c>
      <c r="AL54" s="6"/>
      <c r="AM54" s="6"/>
      <c r="AN54" s="34">
        <f>SUM(AL54*10+AM54)/AK54*10</f>
        <v>0</v>
      </c>
      <c r="AO54" s="6">
        <v>1</v>
      </c>
      <c r="AP54" s="6"/>
      <c r="AQ54" s="6"/>
      <c r="AR54" s="34">
        <f>SUM(AP54*10+AQ54)/AO54*10</f>
        <v>0</v>
      </c>
      <c r="AS54" s="6">
        <v>1</v>
      </c>
      <c r="AT54" s="6"/>
      <c r="AU54" s="6"/>
      <c r="AV54" s="34">
        <f>SUM(AT54*10+AU54)/AS54*10</f>
        <v>0</v>
      </c>
      <c r="AW54" s="50">
        <v>0</v>
      </c>
      <c r="AX54" s="111">
        <v>0</v>
      </c>
      <c r="AY54" s="30">
        <f>AW54-AX54</f>
        <v>0</v>
      </c>
      <c r="AZ54" s="65" t="str">
        <f>IF(AY54=0,"geen actie",CONCATENATE("diploma uitschrijven: ",AW54," punten"))</f>
        <v>geen actie</v>
      </c>
    </row>
    <row r="55" spans="1:54" s="22" customFormat="1" ht="15">
      <c r="A55" s="203"/>
      <c r="B55" s="36" t="s">
        <v>653</v>
      </c>
      <c r="C55" s="29" t="s">
        <v>715</v>
      </c>
      <c r="D55" s="30" t="s">
        <v>240</v>
      </c>
      <c r="E55" s="15">
        <f>SUM(H55+L55+P55+T55+X55+AB55+AF55+AJ55+AN55+AR55+AV55)</f>
        <v>2762.7859362859358</v>
      </c>
      <c r="F55" s="30">
        <v>1998</v>
      </c>
      <c r="G55" s="50">
        <f>2014-F55</f>
        <v>16</v>
      </c>
      <c r="H55" s="32">
        <v>2762.7859362859358</v>
      </c>
      <c r="I55" s="6">
        <v>1</v>
      </c>
      <c r="J55" s="6"/>
      <c r="K55" s="6"/>
      <c r="L55" s="34">
        <f>SUM(J55*10+K55)/I55*10</f>
        <v>0</v>
      </c>
      <c r="M55" s="6">
        <v>1</v>
      </c>
      <c r="N55" s="6"/>
      <c r="O55" s="6"/>
      <c r="P55" s="34">
        <f>SUM(N55*10+O55)/M55*10</f>
        <v>0</v>
      </c>
      <c r="Q55" s="6">
        <v>1</v>
      </c>
      <c r="R55" s="6"/>
      <c r="S55" s="6"/>
      <c r="T55" s="34">
        <f>SUM(R55*10+S55)/Q55*10</f>
        <v>0</v>
      </c>
      <c r="U55" s="6">
        <v>1</v>
      </c>
      <c r="V55" s="6"/>
      <c r="W55" s="6"/>
      <c r="X55" s="34">
        <f>SUM(V55*10+W55)/U55*10</f>
        <v>0</v>
      </c>
      <c r="Y55" s="6">
        <v>1</v>
      </c>
      <c r="Z55" s="6"/>
      <c r="AA55" s="6"/>
      <c r="AB55" s="34">
        <f>SUM(Z55*10+AA55)/Y55*10</f>
        <v>0</v>
      </c>
      <c r="AC55" s="6">
        <v>1</v>
      </c>
      <c r="AD55" s="6"/>
      <c r="AE55" s="6"/>
      <c r="AF55" s="34">
        <f>SUM(AD55*10+AE55)/AC55*10</f>
        <v>0</v>
      </c>
      <c r="AG55" s="6">
        <v>1</v>
      </c>
      <c r="AH55" s="6"/>
      <c r="AI55" s="6"/>
      <c r="AJ55" s="34">
        <f>SUM(AH55*10+AI55)/AG55*10</f>
        <v>0</v>
      </c>
      <c r="AK55" s="6">
        <v>1</v>
      </c>
      <c r="AL55" s="6"/>
      <c r="AM55" s="6"/>
      <c r="AN55" s="34">
        <f>SUM(AL55*10+AM55)/AK55*10</f>
        <v>0</v>
      </c>
      <c r="AO55" s="6">
        <v>1</v>
      </c>
      <c r="AP55" s="6"/>
      <c r="AQ55" s="6"/>
      <c r="AR55" s="34">
        <f>SUM(AP55*10+AQ55)/AO55*10</f>
        <v>0</v>
      </c>
      <c r="AS55" s="6">
        <v>1</v>
      </c>
      <c r="AT55" s="6"/>
      <c r="AU55" s="6"/>
      <c r="AV55" s="34">
        <f>SUM(AT55*10+AU55)/AS55*10</f>
        <v>0</v>
      </c>
      <c r="AW55" s="50">
        <f>IF(E55&lt;250,0,IF(E55&lt;500,250,IF(E55&lt;750,"500",IF(E55&lt;1000,750,IF(E55&lt;1500,1000,IF(E55&lt;2000,1500,IF(E55&lt;2500,2000,IF(E55&lt;3000,2500,3000))))))))</f>
        <v>2500</v>
      </c>
      <c r="AX55" s="111">
        <v>2500</v>
      </c>
      <c r="AY55" s="30">
        <f>AW55-AX55</f>
        <v>0</v>
      </c>
      <c r="AZ55" s="65" t="str">
        <f>IF(AY55=0,"geen actie",CONCATENATE("diploma uitschrijven: ",AW55," punten"))</f>
        <v>geen actie</v>
      </c>
    </row>
    <row r="56" spans="1:54" s="22" customFormat="1" ht="15">
      <c r="A56" s="232">
        <v>1</v>
      </c>
      <c r="B56" s="46" t="s">
        <v>200</v>
      </c>
      <c r="C56" s="30">
        <v>115293</v>
      </c>
      <c r="D56" s="44" t="s">
        <v>712</v>
      </c>
      <c r="E56" s="15">
        <f>SUM(H56+L56+P56+T56+X56+AB56+AF56+AJ56+AN56+AR56+AV56)</f>
        <v>269.30681818181819</v>
      </c>
      <c r="F56" s="30">
        <v>2002</v>
      </c>
      <c r="G56" s="50">
        <f>2014-F56</f>
        <v>12</v>
      </c>
      <c r="H56" s="32">
        <v>198.05681818181819</v>
      </c>
      <c r="I56" s="6">
        <v>1</v>
      </c>
      <c r="J56" s="6"/>
      <c r="K56" s="6"/>
      <c r="L56" s="34">
        <f>SUM(J56*10+K56)/I56*10</f>
        <v>0</v>
      </c>
      <c r="M56" s="6">
        <v>8</v>
      </c>
      <c r="N56" s="6">
        <v>3</v>
      </c>
      <c r="O56" s="6">
        <v>27</v>
      </c>
      <c r="P56" s="34">
        <f>SUM(N56*10+O56)/M56*10</f>
        <v>71.25</v>
      </c>
      <c r="Q56" s="6">
        <v>1</v>
      </c>
      <c r="R56" s="6"/>
      <c r="S56" s="6"/>
      <c r="T56" s="34">
        <f>SUM(R56*10+S56)/Q56*10</f>
        <v>0</v>
      </c>
      <c r="U56" s="6">
        <v>1</v>
      </c>
      <c r="V56" s="6"/>
      <c r="W56" s="6"/>
      <c r="X56" s="34">
        <f>SUM(V56*10+W56)/U56*10</f>
        <v>0</v>
      </c>
      <c r="Y56" s="6">
        <v>1</v>
      </c>
      <c r="Z56" s="6"/>
      <c r="AA56" s="6"/>
      <c r="AB56" s="34">
        <f>SUM(Z56*10+AA56)/Y56*10</f>
        <v>0</v>
      </c>
      <c r="AC56" s="6">
        <v>1</v>
      </c>
      <c r="AD56" s="6"/>
      <c r="AE56" s="6"/>
      <c r="AF56" s="34">
        <f>SUM(AD56*10+AE56)/AC56*10</f>
        <v>0</v>
      </c>
      <c r="AG56" s="6">
        <v>1</v>
      </c>
      <c r="AH56" s="6"/>
      <c r="AI56" s="6"/>
      <c r="AJ56" s="34">
        <f>SUM(AH56*10+AI56)/AG56*10</f>
        <v>0</v>
      </c>
      <c r="AK56" s="6">
        <v>1</v>
      </c>
      <c r="AL56" s="6"/>
      <c r="AM56" s="6"/>
      <c r="AN56" s="34">
        <f>SUM(AL56*10+AM56)/AK56*10</f>
        <v>0</v>
      </c>
      <c r="AO56" s="6">
        <v>1</v>
      </c>
      <c r="AP56" s="6"/>
      <c r="AQ56" s="6"/>
      <c r="AR56" s="34">
        <f>SUM(AP56*10+AQ56)/AO56*10</f>
        <v>0</v>
      </c>
      <c r="AS56" s="6">
        <v>1</v>
      </c>
      <c r="AT56" s="6"/>
      <c r="AU56" s="6"/>
      <c r="AV56" s="34">
        <f>SUM(AT56*10+AU56)/AS56*10</f>
        <v>0</v>
      </c>
      <c r="AW56" s="50">
        <f>IF(E56&lt;250,0,IF(E56&lt;500,250,IF(E56&lt;750,"500",IF(E56&lt;1000,750,IF(E56&lt;1500,1000,IF(E56&lt;2000,1500,IF(E56&lt;2500,2000,IF(E56&lt;3000,2500,3000))))))))</f>
        <v>250</v>
      </c>
      <c r="AX56" s="111">
        <v>0</v>
      </c>
      <c r="AY56" s="30">
        <f>AW56-AX56</f>
        <v>250</v>
      </c>
      <c r="AZ56" s="65" t="str">
        <f>IF(AY56=0,"geen actie",CONCATENATE("diploma uitschrijven: ",AW56," punten"))</f>
        <v>diploma uitschrijven: 250 punten</v>
      </c>
      <c r="BB56"/>
    </row>
    <row r="57" spans="1:54" s="22" customFormat="1" ht="15">
      <c r="A57" s="65"/>
      <c r="B57" s="45" t="s">
        <v>620</v>
      </c>
      <c r="C57" s="30">
        <v>113953</v>
      </c>
      <c r="D57" s="143" t="s">
        <v>445</v>
      </c>
      <c r="E57" s="15">
        <f>SUM(H57+L57+P57+T57+X57+AB57+AF57+AJ57+AN57+AR57+AV57)</f>
        <v>1985.9808802308803</v>
      </c>
      <c r="F57" s="30">
        <v>2000</v>
      </c>
      <c r="G57" s="50">
        <f>2014-F57</f>
        <v>14</v>
      </c>
      <c r="H57" s="32">
        <v>1858.7081529581531</v>
      </c>
      <c r="I57" s="6">
        <v>11</v>
      </c>
      <c r="J57" s="6">
        <v>9</v>
      </c>
      <c r="K57" s="6">
        <v>50</v>
      </c>
      <c r="L57" s="34">
        <f>SUM(J57*10+K57)/I57*10</f>
        <v>127.27272727272727</v>
      </c>
      <c r="M57" s="6">
        <v>1</v>
      </c>
      <c r="N57" s="6"/>
      <c r="O57" s="6"/>
      <c r="P57" s="34">
        <f>SUM(N57*10+O57)/M57*10</f>
        <v>0</v>
      </c>
      <c r="Q57" s="6">
        <v>1</v>
      </c>
      <c r="R57" s="6"/>
      <c r="S57" s="6"/>
      <c r="T57" s="34">
        <f>SUM(R57*10+S57)/Q57*10</f>
        <v>0</v>
      </c>
      <c r="U57" s="6">
        <v>1</v>
      </c>
      <c r="V57" s="6"/>
      <c r="W57" s="6"/>
      <c r="X57" s="34">
        <f>SUM(V57*10+W57)/U57*10</f>
        <v>0</v>
      </c>
      <c r="Y57" s="6">
        <v>1</v>
      </c>
      <c r="Z57" s="6"/>
      <c r="AA57" s="6"/>
      <c r="AB57" s="34">
        <f>SUM(Z57*10+AA57)/Y57*10</f>
        <v>0</v>
      </c>
      <c r="AC57" s="6">
        <v>1</v>
      </c>
      <c r="AD57" s="6"/>
      <c r="AE57" s="6"/>
      <c r="AF57" s="34">
        <f>SUM(AD57*10+AE57)/AC57*10</f>
        <v>0</v>
      </c>
      <c r="AG57" s="6">
        <v>1</v>
      </c>
      <c r="AH57" s="6"/>
      <c r="AI57" s="6"/>
      <c r="AJ57" s="34">
        <f>SUM(AH57*10+AI57)/AG57*10</f>
        <v>0</v>
      </c>
      <c r="AK57" s="6">
        <v>1</v>
      </c>
      <c r="AL57" s="6"/>
      <c r="AM57" s="6"/>
      <c r="AN57" s="34">
        <f>SUM(AL57*10+AM57)/AK57*10</f>
        <v>0</v>
      </c>
      <c r="AO57" s="6">
        <v>1</v>
      </c>
      <c r="AP57" s="6"/>
      <c r="AQ57" s="6"/>
      <c r="AR57" s="34">
        <f>SUM(AP57*10+AQ57)/AO57*10</f>
        <v>0</v>
      </c>
      <c r="AS57" s="6">
        <v>1</v>
      </c>
      <c r="AT57" s="6"/>
      <c r="AU57" s="6"/>
      <c r="AV57" s="34">
        <f>SUM(AT57*10+AU57)/AS57*10</f>
        <v>0</v>
      </c>
      <c r="AW57" s="50">
        <f>IF(E57&lt;250,0,IF(E57&lt;500,250,IF(E57&lt;750,"500",IF(E57&lt;1000,750,IF(E57&lt;1500,1000,IF(E57&lt;2000,1500,IF(E57&lt;2500,2000,IF(E57&lt;3000,2500,3000))))))))</f>
        <v>1500</v>
      </c>
      <c r="AX57" s="111">
        <v>1500</v>
      </c>
      <c r="AY57" s="30">
        <f>AW57-AX57</f>
        <v>0</v>
      </c>
      <c r="AZ57" s="65" t="str">
        <f>IF(AY57=0,"geen actie",CONCATENATE("diploma uitschrijven: ",AW57," punten"))</f>
        <v>geen actie</v>
      </c>
    </row>
    <row r="58" spans="1:54" s="22" customFormat="1" ht="15">
      <c r="A58" s="203"/>
      <c r="B58" s="46" t="s">
        <v>647</v>
      </c>
      <c r="C58" s="30"/>
      <c r="D58" s="151" t="s">
        <v>253</v>
      </c>
      <c r="E58" s="15">
        <f>SUM(H58+L58+P58+T58+X58+AB58+AF58+AJ58+AN58+AR58+AV58)</f>
        <v>65.833333333333329</v>
      </c>
      <c r="F58" s="30">
        <v>1997</v>
      </c>
      <c r="G58" s="50">
        <f>2014-F58</f>
        <v>17</v>
      </c>
      <c r="H58" s="32">
        <v>65.833333333333329</v>
      </c>
      <c r="I58" s="6">
        <v>1</v>
      </c>
      <c r="J58" s="6"/>
      <c r="K58" s="6"/>
      <c r="L58" s="34">
        <f>SUM(J58*10+K58)/I58*10</f>
        <v>0</v>
      </c>
      <c r="M58" s="6">
        <v>1</v>
      </c>
      <c r="N58" s="6"/>
      <c r="O58" s="6"/>
      <c r="P58" s="34">
        <f>SUM(N58*10+O58)/M58*10</f>
        <v>0</v>
      </c>
      <c r="Q58" s="6">
        <v>1</v>
      </c>
      <c r="R58" s="6"/>
      <c r="S58" s="6"/>
      <c r="T58" s="34">
        <f>SUM(R58*10+S58)/Q58*10</f>
        <v>0</v>
      </c>
      <c r="U58" s="6">
        <v>1</v>
      </c>
      <c r="V58" s="6"/>
      <c r="W58" s="6"/>
      <c r="X58" s="34">
        <f>SUM(V58*10+W58)/U58*10</f>
        <v>0</v>
      </c>
      <c r="Y58" s="6">
        <v>1</v>
      </c>
      <c r="Z58" s="6"/>
      <c r="AA58" s="6"/>
      <c r="AB58" s="34">
        <f>SUM(Z58*10+AA58)/Y58*10</f>
        <v>0</v>
      </c>
      <c r="AC58" s="6">
        <v>1</v>
      </c>
      <c r="AD58" s="6"/>
      <c r="AE58" s="6"/>
      <c r="AF58" s="34">
        <f>SUM(AD58*10+AE58)/AC58*10</f>
        <v>0</v>
      </c>
      <c r="AG58" s="6">
        <v>1</v>
      </c>
      <c r="AH58" s="6"/>
      <c r="AI58" s="6"/>
      <c r="AJ58" s="34">
        <f>SUM(AH58*10+AI58)/AG58*10</f>
        <v>0</v>
      </c>
      <c r="AK58" s="6">
        <v>1</v>
      </c>
      <c r="AL58" s="6"/>
      <c r="AM58" s="6"/>
      <c r="AN58" s="34">
        <f>SUM(AL58*10+AM58)/AK58*10</f>
        <v>0</v>
      </c>
      <c r="AO58" s="6">
        <v>1</v>
      </c>
      <c r="AP58" s="6"/>
      <c r="AQ58" s="6"/>
      <c r="AR58" s="34">
        <f>SUM(AP58*10+AQ58)/AO58*10</f>
        <v>0</v>
      </c>
      <c r="AS58" s="6">
        <v>1</v>
      </c>
      <c r="AT58" s="6"/>
      <c r="AU58" s="6"/>
      <c r="AV58" s="34">
        <f>SUM(AT58*10+AU58)/AS58*10</f>
        <v>0</v>
      </c>
      <c r="AW58" s="50">
        <f>IF(E58&lt;250,0,IF(E58&lt;500,250,IF(E58&lt;750,"500",IF(E58&lt;1000,750,IF(E58&lt;1500,1000,IF(E58&lt;2000,1500,IF(E58&lt;2500,2000,IF(E58&lt;3000,2500,3000))))))))</f>
        <v>0</v>
      </c>
      <c r="AX58" s="111">
        <v>0</v>
      </c>
      <c r="AY58" s="30">
        <f>AW58-AX58</f>
        <v>0</v>
      </c>
      <c r="AZ58" s="65" t="str">
        <f>IF(AY58=0,"geen actie",CONCATENATE("diploma uitschrijven: ",AW58," punten"))</f>
        <v>geen actie</v>
      </c>
    </row>
    <row r="59" spans="1:54" s="22" customFormat="1" ht="15">
      <c r="A59" s="203"/>
      <c r="B59" s="46" t="s">
        <v>541</v>
      </c>
      <c r="C59" s="30">
        <v>114461</v>
      </c>
      <c r="D59" s="147" t="s">
        <v>545</v>
      </c>
      <c r="E59" s="15">
        <f>SUM(H59+L59+P59+T59+X59+AB59+AF59+AJ59+AN59+AR59+AV59)</f>
        <v>383.27272727272725</v>
      </c>
      <c r="F59" s="30">
        <v>1998</v>
      </c>
      <c r="G59" s="50">
        <f>2014-F59</f>
        <v>16</v>
      </c>
      <c r="H59" s="32">
        <v>383.27272727272725</v>
      </c>
      <c r="I59" s="6">
        <v>1</v>
      </c>
      <c r="J59" s="6"/>
      <c r="K59" s="6"/>
      <c r="L59" s="34">
        <f>SUM(J59*10+K59)/I59*10</f>
        <v>0</v>
      </c>
      <c r="M59" s="6">
        <v>1</v>
      </c>
      <c r="N59" s="6"/>
      <c r="O59" s="6"/>
      <c r="P59" s="34">
        <f>SUM(N59*10+O59)/M59*10</f>
        <v>0</v>
      </c>
      <c r="Q59" s="6">
        <v>1</v>
      </c>
      <c r="R59" s="6"/>
      <c r="S59" s="6"/>
      <c r="T59" s="34">
        <f>SUM(R59*10+S59)/Q59*10</f>
        <v>0</v>
      </c>
      <c r="U59" s="6">
        <v>1</v>
      </c>
      <c r="V59" s="6"/>
      <c r="W59" s="6"/>
      <c r="X59" s="34">
        <f>SUM(V59*10+W59)/U59*10</f>
        <v>0</v>
      </c>
      <c r="Y59" s="6">
        <v>1</v>
      </c>
      <c r="Z59" s="6"/>
      <c r="AA59" s="6"/>
      <c r="AB59" s="34">
        <f>SUM(Z59*10+AA59)/Y59*10</f>
        <v>0</v>
      </c>
      <c r="AC59" s="6">
        <v>1</v>
      </c>
      <c r="AD59" s="6"/>
      <c r="AE59" s="6"/>
      <c r="AF59" s="34">
        <f>SUM(AD59*10+AE59)/AC59*10</f>
        <v>0</v>
      </c>
      <c r="AG59" s="6">
        <v>1</v>
      </c>
      <c r="AH59" s="6"/>
      <c r="AI59" s="6"/>
      <c r="AJ59" s="34">
        <f>SUM(AH59*10+AI59)/AG59*10</f>
        <v>0</v>
      </c>
      <c r="AK59" s="6">
        <v>1</v>
      </c>
      <c r="AL59" s="6"/>
      <c r="AM59" s="6"/>
      <c r="AN59" s="34">
        <f>SUM(AL59*10+AM59)/AK59*10</f>
        <v>0</v>
      </c>
      <c r="AO59" s="6">
        <v>1</v>
      </c>
      <c r="AP59" s="6"/>
      <c r="AQ59" s="6"/>
      <c r="AR59" s="34">
        <f>SUM(AP59*10+AQ59)/AO59*10</f>
        <v>0</v>
      </c>
      <c r="AS59" s="6">
        <v>1</v>
      </c>
      <c r="AT59" s="6"/>
      <c r="AU59" s="6"/>
      <c r="AV59" s="34">
        <f>SUM(AT59*10+AU59)/AS59*10</f>
        <v>0</v>
      </c>
      <c r="AW59" s="50">
        <f>IF(E59&lt;250,0,IF(E59&lt;500,250,IF(E59&lt;750,"500",IF(E59&lt;1000,750,IF(E59&lt;1500,1000,IF(E59&lt;2000,1500,IF(E59&lt;2500,2000,IF(E59&lt;3000,2500,3000))))))))</f>
        <v>250</v>
      </c>
      <c r="AX59" s="111">
        <v>250</v>
      </c>
      <c r="AY59" s="30">
        <f>AW59-AX59</f>
        <v>0</v>
      </c>
      <c r="AZ59" s="65" t="str">
        <f>IF(AY59=0,"geen actie",CONCATENATE("diploma uitschrijven: ",AW59," punten"))</f>
        <v>geen actie</v>
      </c>
      <c r="BB59"/>
    </row>
    <row r="60" spans="1:54" s="22" customFormat="1" ht="15">
      <c r="A60" s="203"/>
      <c r="B60" s="46" t="s">
        <v>182</v>
      </c>
      <c r="C60" s="30"/>
      <c r="D60" s="44"/>
      <c r="E60" s="15">
        <f>SUM(H60+L60+P60+T60+X60+AB60+AF60+AJ60+AN60+AR60+AV60)</f>
        <v>104.16666666666666</v>
      </c>
      <c r="F60" s="30">
        <v>2003</v>
      </c>
      <c r="G60" s="50">
        <f>2014-F60</f>
        <v>11</v>
      </c>
      <c r="H60" s="32">
        <v>104.16666666666666</v>
      </c>
      <c r="I60" s="6">
        <v>1</v>
      </c>
      <c r="J60" s="6"/>
      <c r="K60" s="6"/>
      <c r="L60" s="34">
        <f>SUM(J60*10+K60)/I60*10</f>
        <v>0</v>
      </c>
      <c r="M60" s="6">
        <v>1</v>
      </c>
      <c r="N60" s="6"/>
      <c r="O60" s="6"/>
      <c r="P60" s="34">
        <f>SUM(N60*10+O60)/M60*10</f>
        <v>0</v>
      </c>
      <c r="Q60" s="6">
        <v>1</v>
      </c>
      <c r="R60" s="6"/>
      <c r="S60" s="6"/>
      <c r="T60" s="34">
        <f>SUM(R60*10+S60)/Q60*10</f>
        <v>0</v>
      </c>
      <c r="U60" s="6">
        <v>1</v>
      </c>
      <c r="V60" s="6"/>
      <c r="W60" s="6"/>
      <c r="X60" s="34">
        <f>SUM(V60*10+W60)/U60*10</f>
        <v>0</v>
      </c>
      <c r="Y60" s="6">
        <v>1</v>
      </c>
      <c r="Z60" s="6"/>
      <c r="AA60" s="6"/>
      <c r="AB60" s="34">
        <f>SUM(Z60*10+AA60)/Y60*10</f>
        <v>0</v>
      </c>
      <c r="AC60" s="6">
        <v>1</v>
      </c>
      <c r="AD60" s="6"/>
      <c r="AE60" s="6"/>
      <c r="AF60" s="34">
        <f>SUM(AD60*10+AE60)/AC60*10</f>
        <v>0</v>
      </c>
      <c r="AG60" s="6">
        <v>1</v>
      </c>
      <c r="AH60" s="6"/>
      <c r="AI60" s="6"/>
      <c r="AJ60" s="34">
        <f>SUM(AH60*10+AI60)/AG60*10</f>
        <v>0</v>
      </c>
      <c r="AK60" s="6">
        <v>1</v>
      </c>
      <c r="AL60" s="6"/>
      <c r="AM60" s="6"/>
      <c r="AN60" s="34">
        <f>SUM(AL60*10+AM60)/AK60*10</f>
        <v>0</v>
      </c>
      <c r="AO60" s="6">
        <v>1</v>
      </c>
      <c r="AP60" s="6"/>
      <c r="AQ60" s="6"/>
      <c r="AR60" s="34">
        <f>SUM(AP60*10+AQ60)/AO60*10</f>
        <v>0</v>
      </c>
      <c r="AS60" s="6">
        <v>1</v>
      </c>
      <c r="AT60" s="6"/>
      <c r="AU60" s="6"/>
      <c r="AV60" s="34">
        <f>SUM(AT60*10+AU60)/AS60*10</f>
        <v>0</v>
      </c>
      <c r="AW60" s="50">
        <f>IF(E60&lt;250,0,IF(E60&lt;500,250,IF(E60&lt;750,"500",IF(E60&lt;1000,750,IF(E60&lt;1500,1000,IF(E60&lt;2000,1500,IF(E60&lt;2500,2000,IF(E60&lt;3000,2500,3000))))))))</f>
        <v>0</v>
      </c>
      <c r="AX60" s="111">
        <v>0</v>
      </c>
      <c r="AY60" s="30">
        <f>AW60-AX60</f>
        <v>0</v>
      </c>
      <c r="AZ60" s="65" t="str">
        <f>IF(AY60=0,"geen actie",CONCATENATE("diploma uitschrijven: ",AW60," punten"))</f>
        <v>geen actie</v>
      </c>
      <c r="BB60"/>
    </row>
    <row r="61" spans="1:54" s="22" customFormat="1" ht="15">
      <c r="A61" s="203"/>
      <c r="B61" s="45" t="s">
        <v>608</v>
      </c>
      <c r="C61" s="44">
        <v>114891</v>
      </c>
      <c r="D61" s="30" t="s">
        <v>240</v>
      </c>
      <c r="E61" s="15">
        <f>SUM(H61+L61+P61+T61+X61+AB61+AF61+AJ61+AN61+AR61+AV61)</f>
        <v>367.20046620046622</v>
      </c>
      <c r="F61" s="30">
        <v>2000</v>
      </c>
      <c r="G61" s="50">
        <f>2014-F61</f>
        <v>14</v>
      </c>
      <c r="H61" s="32">
        <v>367.20046620046622</v>
      </c>
      <c r="I61" s="6">
        <v>1</v>
      </c>
      <c r="J61" s="6"/>
      <c r="K61" s="6"/>
      <c r="L61" s="34">
        <f>SUM(J61*10+K61)/I61*10</f>
        <v>0</v>
      </c>
      <c r="M61" s="6">
        <v>1</v>
      </c>
      <c r="N61" s="6"/>
      <c r="O61" s="6"/>
      <c r="P61" s="34">
        <f>SUM(N61*10+O61)/M61*10</f>
        <v>0</v>
      </c>
      <c r="Q61" s="6">
        <v>1</v>
      </c>
      <c r="R61" s="6"/>
      <c r="S61" s="6"/>
      <c r="T61" s="34">
        <f>SUM(R61*10+S61)/Q61*10</f>
        <v>0</v>
      </c>
      <c r="U61" s="6">
        <v>1</v>
      </c>
      <c r="V61" s="6"/>
      <c r="W61" s="6"/>
      <c r="X61" s="34">
        <f>SUM(V61*10+W61)/U61*10</f>
        <v>0</v>
      </c>
      <c r="Y61" s="6">
        <v>1</v>
      </c>
      <c r="Z61" s="6"/>
      <c r="AA61" s="6"/>
      <c r="AB61" s="34">
        <f>SUM(Z61*10+AA61)/Y61*10</f>
        <v>0</v>
      </c>
      <c r="AC61" s="6">
        <v>1</v>
      </c>
      <c r="AD61" s="6"/>
      <c r="AE61" s="6"/>
      <c r="AF61" s="34">
        <f>SUM(AD61*10+AE61)/AC61*10</f>
        <v>0</v>
      </c>
      <c r="AG61" s="6">
        <v>1</v>
      </c>
      <c r="AH61" s="6"/>
      <c r="AI61" s="6"/>
      <c r="AJ61" s="34">
        <f>SUM(AH61*10+AI61)/AG61*10</f>
        <v>0</v>
      </c>
      <c r="AK61" s="6">
        <v>1</v>
      </c>
      <c r="AL61" s="6"/>
      <c r="AM61" s="6"/>
      <c r="AN61" s="34">
        <f>SUM(AL61*10+AM61)/AK61*10</f>
        <v>0</v>
      </c>
      <c r="AO61" s="6">
        <v>1</v>
      </c>
      <c r="AP61" s="6"/>
      <c r="AQ61" s="6"/>
      <c r="AR61" s="34">
        <f>SUM(AP61*10+AQ61)/AO61*10</f>
        <v>0</v>
      </c>
      <c r="AS61" s="6">
        <v>1</v>
      </c>
      <c r="AT61" s="6"/>
      <c r="AU61" s="6"/>
      <c r="AV61" s="34">
        <f>SUM(AT61*10+AU61)/AS61*10</f>
        <v>0</v>
      </c>
      <c r="AW61" s="50">
        <f>IF(E61&lt;250,0,IF(E61&lt;500,250,IF(E61&lt;750,"500",IF(E61&lt;1000,750,IF(E61&lt;1500,1000,IF(E61&lt;2000,1500,IF(E61&lt;2500,2000,IF(E61&lt;3000,2500,3000))))))))</f>
        <v>250</v>
      </c>
      <c r="AX61" s="111">
        <v>250</v>
      </c>
      <c r="AY61" s="30">
        <f>AW61-AX61</f>
        <v>0</v>
      </c>
      <c r="AZ61" s="65" t="str">
        <f>IF(AY61=0,"geen actie",CONCATENATE("diploma uitschrijven: ",AW61," punten"))</f>
        <v>geen actie</v>
      </c>
      <c r="BB61"/>
    </row>
    <row r="62" spans="1:54" s="22" customFormat="1" ht="15">
      <c r="A62" s="203"/>
      <c r="B62" s="46" t="s">
        <v>250</v>
      </c>
      <c r="C62" s="30"/>
      <c r="D62" s="44" t="s">
        <v>617</v>
      </c>
      <c r="E62" s="15">
        <f>SUM(H62+L62+P62+T62+X62+AB62+AF62+AJ62+AN62+AR62+AV62)</f>
        <v>871.96031746031747</v>
      </c>
      <c r="F62" s="30">
        <v>2000</v>
      </c>
      <c r="G62" s="50">
        <f>2014-F62</f>
        <v>14</v>
      </c>
      <c r="H62" s="32">
        <v>871.96031746031747</v>
      </c>
      <c r="I62" s="6">
        <v>1</v>
      </c>
      <c r="J62" s="6"/>
      <c r="K62" s="6"/>
      <c r="L62" s="34">
        <f>SUM(J62*10+K62)/I62*10</f>
        <v>0</v>
      </c>
      <c r="M62" s="6">
        <v>1</v>
      </c>
      <c r="N62" s="6"/>
      <c r="O62" s="6"/>
      <c r="P62" s="34">
        <f>SUM(N62*10+O62)/M62*10</f>
        <v>0</v>
      </c>
      <c r="Q62" s="6">
        <v>1</v>
      </c>
      <c r="R62" s="6"/>
      <c r="S62" s="6"/>
      <c r="T62" s="34">
        <f>SUM(R62*10+S62)/Q62*10</f>
        <v>0</v>
      </c>
      <c r="U62" s="6">
        <v>1</v>
      </c>
      <c r="V62" s="6"/>
      <c r="W62" s="6"/>
      <c r="X62" s="34">
        <f>SUM(V62*10+W62)/U62*10</f>
        <v>0</v>
      </c>
      <c r="Y62" s="6">
        <v>1</v>
      </c>
      <c r="Z62" s="6"/>
      <c r="AA62" s="6"/>
      <c r="AB62" s="34">
        <f>SUM(Z62*10+AA62)/Y62*10</f>
        <v>0</v>
      </c>
      <c r="AC62" s="6">
        <v>1</v>
      </c>
      <c r="AD62" s="6"/>
      <c r="AE62" s="6"/>
      <c r="AF62" s="34">
        <f>SUM(AD62*10+AE62)/AC62*10</f>
        <v>0</v>
      </c>
      <c r="AG62" s="6">
        <v>1</v>
      </c>
      <c r="AH62" s="6"/>
      <c r="AI62" s="6"/>
      <c r="AJ62" s="34">
        <f>SUM(AH62*10+AI62)/AG62*10</f>
        <v>0</v>
      </c>
      <c r="AK62" s="6">
        <v>1</v>
      </c>
      <c r="AL62" s="6"/>
      <c r="AM62" s="6"/>
      <c r="AN62" s="34">
        <f>SUM(AL62*10+AM62)/AK62*10</f>
        <v>0</v>
      </c>
      <c r="AO62" s="6">
        <v>1</v>
      </c>
      <c r="AP62" s="6"/>
      <c r="AQ62" s="6"/>
      <c r="AR62" s="34">
        <f>SUM(AP62*10+AQ62)/AO62*10</f>
        <v>0</v>
      </c>
      <c r="AS62" s="6">
        <v>1</v>
      </c>
      <c r="AT62" s="6"/>
      <c r="AU62" s="6"/>
      <c r="AV62" s="34">
        <f>SUM(AT62*10+AU62)/AS62*10</f>
        <v>0</v>
      </c>
      <c r="AW62" s="50">
        <f>IF(E62&lt;250,0,IF(E62&lt;500,250,IF(E62&lt;750,"500",IF(E62&lt;1000,750,IF(E62&lt;1500,1000,IF(E62&lt;2000,1500,IF(E62&lt;2500,2000,IF(E62&lt;3000,2500,3000))))))))</f>
        <v>750</v>
      </c>
      <c r="AX62" s="111">
        <v>750</v>
      </c>
      <c r="AY62" s="30">
        <f>AW62-AX62</f>
        <v>0</v>
      </c>
      <c r="AZ62" s="65" t="str">
        <f>IF(AY62=0,"geen actie",CONCATENATE("diploma uitschrijven: ",AW62," punten"))</f>
        <v>geen actie</v>
      </c>
    </row>
    <row r="63" spans="1:54" s="22" customFormat="1" ht="15">
      <c r="A63" s="203"/>
      <c r="B63" s="46" t="s">
        <v>761</v>
      </c>
      <c r="C63" s="30"/>
      <c r="D63" s="44"/>
      <c r="E63" s="15">
        <f>SUM(H63+L63+P63+T63+X63+AB63+AF63+AJ63+AN63+AR63+AV63)</f>
        <v>112</v>
      </c>
      <c r="F63" s="30">
        <v>1999</v>
      </c>
      <c r="G63" s="50">
        <f>2014-F63</f>
        <v>15</v>
      </c>
      <c r="H63" s="32">
        <v>112</v>
      </c>
      <c r="I63" s="6">
        <v>1</v>
      </c>
      <c r="J63" s="6"/>
      <c r="K63" s="6"/>
      <c r="L63" s="34">
        <f>SUM(J63*10+K63)/I63*10</f>
        <v>0</v>
      </c>
      <c r="M63" s="6">
        <v>1</v>
      </c>
      <c r="N63" s="6"/>
      <c r="O63" s="6"/>
      <c r="P63" s="34">
        <f>SUM(N63*10+O63)/M63*10</f>
        <v>0</v>
      </c>
      <c r="Q63" s="6">
        <v>1</v>
      </c>
      <c r="R63" s="6"/>
      <c r="S63" s="6"/>
      <c r="T63" s="34">
        <f>SUM(R63*10+S63)/Q63*10</f>
        <v>0</v>
      </c>
      <c r="U63" s="6">
        <v>1</v>
      </c>
      <c r="V63" s="6"/>
      <c r="W63" s="6"/>
      <c r="X63" s="34">
        <f>SUM(V63*10+W63)/U63*10</f>
        <v>0</v>
      </c>
      <c r="Y63" s="6">
        <v>1</v>
      </c>
      <c r="Z63" s="6"/>
      <c r="AA63" s="6"/>
      <c r="AB63" s="34">
        <f>SUM(Z63*10+AA63)/Y63*10</f>
        <v>0</v>
      </c>
      <c r="AC63" s="6">
        <v>1</v>
      </c>
      <c r="AD63" s="6"/>
      <c r="AE63" s="6"/>
      <c r="AF63" s="34">
        <f>SUM(AD63*10+AE63)/AC63*10</f>
        <v>0</v>
      </c>
      <c r="AG63" s="6">
        <v>1</v>
      </c>
      <c r="AH63" s="6"/>
      <c r="AI63" s="6"/>
      <c r="AJ63" s="34">
        <f>SUM(AH63*10+AI63)/AG63*10</f>
        <v>0</v>
      </c>
      <c r="AK63" s="6">
        <v>1</v>
      </c>
      <c r="AL63" s="6"/>
      <c r="AM63" s="6"/>
      <c r="AN63" s="34">
        <f>SUM(AL63*10+AM63)/AK63*10</f>
        <v>0</v>
      </c>
      <c r="AO63" s="6">
        <v>1</v>
      </c>
      <c r="AP63" s="6"/>
      <c r="AQ63" s="6"/>
      <c r="AR63" s="34">
        <f>SUM(AP63*10+AQ63)/AO63*10</f>
        <v>0</v>
      </c>
      <c r="AS63" s="6">
        <v>1</v>
      </c>
      <c r="AT63" s="6"/>
      <c r="AU63" s="6"/>
      <c r="AV63" s="34">
        <f>SUM(AT63*10+AU63)/AS63*10</f>
        <v>0</v>
      </c>
      <c r="AW63" s="50">
        <v>0</v>
      </c>
      <c r="AX63" s="111">
        <v>0</v>
      </c>
      <c r="AY63" s="30">
        <f>AW63-AX63</f>
        <v>0</v>
      </c>
      <c r="AZ63" s="65" t="str">
        <f>IF(AY63=0,"geen actie",CONCATENATE("diploma uitschrijven: ",AW63," punten"))</f>
        <v>geen actie</v>
      </c>
      <c r="BB63"/>
    </row>
    <row r="64" spans="1:54" s="22" customFormat="1" ht="15">
      <c r="A64" s="203"/>
      <c r="B64" s="46" t="s">
        <v>519</v>
      </c>
      <c r="C64" s="30">
        <v>112814</v>
      </c>
      <c r="D64" s="101" t="s">
        <v>115</v>
      </c>
      <c r="E64" s="15">
        <f>SUM(H64+L64+P64+T64+X64+AB64+AF64+AJ64+AN64+AR64+AV64)</f>
        <v>1912.6565656565658</v>
      </c>
      <c r="F64" s="30">
        <v>2002</v>
      </c>
      <c r="G64" s="53">
        <f>2014-F64</f>
        <v>12</v>
      </c>
      <c r="H64" s="32">
        <v>1912.6565656565658</v>
      </c>
      <c r="I64" s="6">
        <v>1</v>
      </c>
      <c r="J64" s="6"/>
      <c r="K64" s="6"/>
      <c r="L64" s="34">
        <f>SUM(J64*10+K64)/I64*10</f>
        <v>0</v>
      </c>
      <c r="M64" s="6">
        <v>1</v>
      </c>
      <c r="N64" s="6"/>
      <c r="O64" s="6"/>
      <c r="P64" s="34">
        <f>SUM(N64*10+O64)/M64*10</f>
        <v>0</v>
      </c>
      <c r="Q64" s="6">
        <v>1</v>
      </c>
      <c r="R64" s="6"/>
      <c r="S64" s="6"/>
      <c r="T64" s="34">
        <f>SUM(R64*10+S64)/Q64*10</f>
        <v>0</v>
      </c>
      <c r="U64" s="6">
        <v>1</v>
      </c>
      <c r="V64" s="6"/>
      <c r="W64" s="6"/>
      <c r="X64" s="34">
        <f>SUM(V64*10+W64)/U64*10</f>
        <v>0</v>
      </c>
      <c r="Y64" s="6">
        <v>1</v>
      </c>
      <c r="Z64" s="6"/>
      <c r="AA64" s="6"/>
      <c r="AB64" s="34">
        <f>SUM(Z64*10+AA64)/Y64*10</f>
        <v>0</v>
      </c>
      <c r="AC64" s="6">
        <v>1</v>
      </c>
      <c r="AD64" s="6"/>
      <c r="AE64" s="6"/>
      <c r="AF64" s="34">
        <f>SUM(AD64*10+AE64)/AC64*10</f>
        <v>0</v>
      </c>
      <c r="AG64" s="6">
        <v>1</v>
      </c>
      <c r="AH64" s="6"/>
      <c r="AI64" s="6"/>
      <c r="AJ64" s="34">
        <f>SUM(AH64*10+AI64)/AG64*10</f>
        <v>0</v>
      </c>
      <c r="AK64" s="6">
        <v>1</v>
      </c>
      <c r="AL64" s="6"/>
      <c r="AM64" s="6"/>
      <c r="AN64" s="34">
        <f>SUM(AL64*10+AM64)/AK64*10</f>
        <v>0</v>
      </c>
      <c r="AO64" s="6">
        <v>1</v>
      </c>
      <c r="AP64" s="6"/>
      <c r="AQ64" s="6"/>
      <c r="AR64" s="34">
        <f>SUM(AP64*10+AQ64)/AO64*10</f>
        <v>0</v>
      </c>
      <c r="AS64" s="6">
        <v>1</v>
      </c>
      <c r="AT64" s="6"/>
      <c r="AU64" s="6"/>
      <c r="AV64" s="34">
        <f>SUM(AT64*10+AU64)/AS64*10</f>
        <v>0</v>
      </c>
      <c r="AW64" s="50">
        <f>IF(E64&lt;250,0,IF(E64&lt;500,250,IF(E64&lt;750,"500",IF(E64&lt;1000,750,IF(E64&lt;1500,1000,IF(E64&lt;2000,1500,IF(E64&lt;2500,2000,IF(E64&lt;3000,2500,3000))))))))</f>
        <v>1500</v>
      </c>
      <c r="AX64" s="111">
        <v>1500</v>
      </c>
      <c r="AY64" s="30">
        <f>AW64-AX64</f>
        <v>0</v>
      </c>
      <c r="AZ64" s="65" t="str">
        <f>IF(AY64=0,"geen actie",CONCATENATE("diploma uitschrijven: ",AW64," punten"))</f>
        <v>geen actie</v>
      </c>
    </row>
    <row r="65" spans="1:53" s="22" customFormat="1" ht="15">
      <c r="A65" s="203"/>
      <c r="B65" s="46" t="s">
        <v>389</v>
      </c>
      <c r="C65" s="30">
        <v>114024</v>
      </c>
      <c r="D65" s="30" t="s">
        <v>253</v>
      </c>
      <c r="E65" s="15">
        <f>SUM(H65+L65+P65+T65+X65+AB65+AF65+AJ65+AN65+AR65+AV65)</f>
        <v>2060.5048701298701</v>
      </c>
      <c r="F65" s="30">
        <v>1999</v>
      </c>
      <c r="G65" s="50">
        <f>2014-F65</f>
        <v>15</v>
      </c>
      <c r="H65" s="32">
        <v>2060.5048701298701</v>
      </c>
      <c r="I65" s="6">
        <v>1</v>
      </c>
      <c r="J65" s="6"/>
      <c r="K65" s="6"/>
      <c r="L65" s="34">
        <f>SUM(J65*10+K65)/I65*10</f>
        <v>0</v>
      </c>
      <c r="M65" s="6">
        <v>1</v>
      </c>
      <c r="N65" s="6"/>
      <c r="O65" s="6"/>
      <c r="P65" s="34">
        <f>SUM(N65*10+O65)/M65*10</f>
        <v>0</v>
      </c>
      <c r="Q65" s="6">
        <v>1</v>
      </c>
      <c r="R65" s="6"/>
      <c r="S65" s="6"/>
      <c r="T65" s="34">
        <f>SUM(R65*10+S65)/Q65*10</f>
        <v>0</v>
      </c>
      <c r="U65" s="6">
        <v>1</v>
      </c>
      <c r="V65" s="6"/>
      <c r="W65" s="6"/>
      <c r="X65" s="34">
        <f>SUM(V65*10+W65)/U65*10</f>
        <v>0</v>
      </c>
      <c r="Y65" s="6">
        <v>1</v>
      </c>
      <c r="Z65" s="6"/>
      <c r="AA65" s="6"/>
      <c r="AB65" s="34">
        <f>SUM(Z65*10+AA65)/Y65*10</f>
        <v>0</v>
      </c>
      <c r="AC65" s="6">
        <v>1</v>
      </c>
      <c r="AD65" s="6"/>
      <c r="AE65" s="6"/>
      <c r="AF65" s="34">
        <f>SUM(AD65*10+AE65)/AC65*10</f>
        <v>0</v>
      </c>
      <c r="AG65" s="6">
        <v>1</v>
      </c>
      <c r="AH65" s="6"/>
      <c r="AI65" s="6"/>
      <c r="AJ65" s="34">
        <f>SUM(AH65*10+AI65)/AG65*10</f>
        <v>0</v>
      </c>
      <c r="AK65" s="6">
        <v>1</v>
      </c>
      <c r="AL65" s="6"/>
      <c r="AM65" s="6"/>
      <c r="AN65" s="34">
        <f>SUM(AL65*10+AM65)/AK65*10</f>
        <v>0</v>
      </c>
      <c r="AO65" s="6">
        <v>1</v>
      </c>
      <c r="AP65" s="6"/>
      <c r="AQ65" s="6"/>
      <c r="AR65" s="34">
        <f>SUM(AP65*10+AQ65)/AO65*10</f>
        <v>0</v>
      </c>
      <c r="AS65" s="6">
        <v>1</v>
      </c>
      <c r="AT65" s="6"/>
      <c r="AU65" s="6"/>
      <c r="AV65" s="34">
        <f>SUM(AT65*10+AU65)/AS65*10</f>
        <v>0</v>
      </c>
      <c r="AW65" s="50">
        <f>IF(E65&lt;250,0,IF(E65&lt;500,250,IF(E65&lt;750,"500",IF(E65&lt;1000,750,IF(E65&lt;1500,1000,IF(E65&lt;2000,1500,IF(E65&lt;2500,2000,IF(E65&lt;3000,2500,3000))))))))</f>
        <v>2000</v>
      </c>
      <c r="AX65" s="111">
        <v>2000</v>
      </c>
      <c r="AY65" s="30">
        <f>AW65-AX65</f>
        <v>0</v>
      </c>
      <c r="AZ65" s="65" t="str">
        <f>IF(AY65=0,"geen actie",CONCATENATE("diploma uitschrijven: ",AW65," punten"))</f>
        <v>geen actie</v>
      </c>
      <c r="BA65"/>
    </row>
    <row r="66" spans="1:53" s="22" customFormat="1" ht="15">
      <c r="A66" s="203"/>
      <c r="B66" s="46" t="s">
        <v>618</v>
      </c>
      <c r="C66" s="30">
        <v>112113</v>
      </c>
      <c r="D66" s="30" t="s">
        <v>445</v>
      </c>
      <c r="E66" s="15">
        <f>SUM(H66+L66+P66+T66+X66+AB66+AF66+AJ66+AN66+AR66+AV66)</f>
        <v>4352.1666666666661</v>
      </c>
      <c r="F66" s="30">
        <v>1999</v>
      </c>
      <c r="G66" s="50">
        <f>2014-F66</f>
        <v>15</v>
      </c>
      <c r="H66" s="32">
        <v>4352.1666666666661</v>
      </c>
      <c r="I66" s="6">
        <v>1</v>
      </c>
      <c r="J66" s="6"/>
      <c r="K66" s="6"/>
      <c r="L66" s="34">
        <f>SUM(J66*10+K66)/I66*10</f>
        <v>0</v>
      </c>
      <c r="M66" s="6">
        <v>1</v>
      </c>
      <c r="N66" s="6"/>
      <c r="O66" s="6"/>
      <c r="P66" s="34">
        <f>SUM(N66*10+O66)/M66*10</f>
        <v>0</v>
      </c>
      <c r="Q66" s="6">
        <v>1</v>
      </c>
      <c r="R66" s="6"/>
      <c r="S66" s="6"/>
      <c r="T66" s="34">
        <f>SUM(R66*10+S66)/Q66*10</f>
        <v>0</v>
      </c>
      <c r="U66" s="6">
        <v>1</v>
      </c>
      <c r="V66" s="6"/>
      <c r="W66" s="6"/>
      <c r="X66" s="34">
        <f>SUM(V66*10+W66)/U66*10</f>
        <v>0</v>
      </c>
      <c r="Y66" s="6">
        <v>1</v>
      </c>
      <c r="Z66" s="6"/>
      <c r="AA66" s="6"/>
      <c r="AB66" s="34">
        <f>SUM(Z66*10+AA66)/Y66*10</f>
        <v>0</v>
      </c>
      <c r="AC66" s="6">
        <v>1</v>
      </c>
      <c r="AD66" s="6"/>
      <c r="AE66" s="6"/>
      <c r="AF66" s="34">
        <f>SUM(AD66*10+AE66)/AC66*10</f>
        <v>0</v>
      </c>
      <c r="AG66" s="6">
        <v>1</v>
      </c>
      <c r="AH66" s="6"/>
      <c r="AI66" s="6"/>
      <c r="AJ66" s="34">
        <f>SUM(AH66*10+AI66)/AG66*10</f>
        <v>0</v>
      </c>
      <c r="AK66" s="6">
        <v>1</v>
      </c>
      <c r="AL66" s="6"/>
      <c r="AM66" s="6"/>
      <c r="AN66" s="34">
        <f>SUM(AL66*10+AM66)/AK66*10</f>
        <v>0</v>
      </c>
      <c r="AO66" s="6">
        <v>1</v>
      </c>
      <c r="AP66" s="6"/>
      <c r="AQ66" s="6"/>
      <c r="AR66" s="34">
        <f>SUM(AP66*10+AQ66)/AO66*10</f>
        <v>0</v>
      </c>
      <c r="AS66" s="6">
        <v>1</v>
      </c>
      <c r="AT66" s="6"/>
      <c r="AU66" s="6"/>
      <c r="AV66" s="34">
        <f>SUM(AT66*10+AU66)/AS66*10</f>
        <v>0</v>
      </c>
      <c r="AW66" s="50">
        <f>IF(E66&lt;250,0,IF(E66&lt;500,250,IF(E66&lt;750,"500",IF(E66&lt;1000,750,IF(E66&lt;1500,1000,IF(E66&lt;2000,1500,IF(E66&lt;2500,2000,IF(E66&lt;3000,2500,3000))))))))</f>
        <v>3000</v>
      </c>
      <c r="AX66" s="111">
        <v>3000</v>
      </c>
      <c r="AY66" s="30">
        <f>AW66-AX66</f>
        <v>0</v>
      </c>
      <c r="AZ66" s="65" t="str">
        <f>IF(AY66=0,"geen actie",CONCATENATE("diploma uitschrijven: ",AW66," punten"))</f>
        <v>geen actie</v>
      </c>
    </row>
    <row r="67" spans="1:53" s="22" customFormat="1" ht="15">
      <c r="A67" s="65">
        <v>1</v>
      </c>
      <c r="B67" s="46" t="s">
        <v>525</v>
      </c>
      <c r="C67" s="30">
        <v>113954</v>
      </c>
      <c r="D67" s="143" t="s">
        <v>445</v>
      </c>
      <c r="E67" s="15">
        <f>SUM(H67+L67+P67+T67+X67+AB67+AF67+AJ67+AN67+AR67+AV67)</f>
        <v>1581.9080086580091</v>
      </c>
      <c r="F67" s="30">
        <v>2002</v>
      </c>
      <c r="G67" s="53">
        <f>2014-F67</f>
        <v>12</v>
      </c>
      <c r="H67" s="32">
        <v>1428.9913419913423</v>
      </c>
      <c r="I67" s="6">
        <v>12</v>
      </c>
      <c r="J67" s="6">
        <v>5</v>
      </c>
      <c r="K67" s="6">
        <v>45</v>
      </c>
      <c r="L67" s="34">
        <f>SUM(J67*10+K67)/I67*10</f>
        <v>79.166666666666671</v>
      </c>
      <c r="M67" s="6">
        <v>8</v>
      </c>
      <c r="N67" s="6">
        <v>3</v>
      </c>
      <c r="O67" s="6">
        <v>29</v>
      </c>
      <c r="P67" s="34">
        <f>SUM(N67*10+O67)/M67*10</f>
        <v>73.75</v>
      </c>
      <c r="Q67" s="6">
        <v>1</v>
      </c>
      <c r="R67" s="6"/>
      <c r="S67" s="6"/>
      <c r="T67" s="34">
        <f>SUM(R67*10+S67)/Q67*10</f>
        <v>0</v>
      </c>
      <c r="U67" s="6">
        <v>1</v>
      </c>
      <c r="V67" s="6"/>
      <c r="W67" s="6"/>
      <c r="X67" s="34">
        <f>SUM(V67*10+W67)/U67*10</f>
        <v>0</v>
      </c>
      <c r="Y67" s="6">
        <v>1</v>
      </c>
      <c r="Z67" s="6"/>
      <c r="AA67" s="6"/>
      <c r="AB67" s="34">
        <f>SUM(Z67*10+AA67)/Y67*10</f>
        <v>0</v>
      </c>
      <c r="AC67" s="6">
        <v>1</v>
      </c>
      <c r="AD67" s="6"/>
      <c r="AE67" s="6"/>
      <c r="AF67" s="34">
        <f>SUM(AD67*10+AE67)/AC67*10</f>
        <v>0</v>
      </c>
      <c r="AG67" s="6">
        <v>1</v>
      </c>
      <c r="AH67" s="6"/>
      <c r="AI67" s="6"/>
      <c r="AJ67" s="34">
        <f>SUM(AH67*10+AI67)/AG67*10</f>
        <v>0</v>
      </c>
      <c r="AK67" s="6">
        <v>1</v>
      </c>
      <c r="AL67" s="6"/>
      <c r="AM67" s="6"/>
      <c r="AN67" s="34">
        <f>SUM(AL67*10+AM67)/AK67*10</f>
        <v>0</v>
      </c>
      <c r="AO67" s="6">
        <v>1</v>
      </c>
      <c r="AP67" s="6"/>
      <c r="AQ67" s="6"/>
      <c r="AR67" s="34">
        <f>SUM(AP67*10+AQ67)/AO67*10</f>
        <v>0</v>
      </c>
      <c r="AS67" s="6">
        <v>1</v>
      </c>
      <c r="AT67" s="6"/>
      <c r="AU67" s="6"/>
      <c r="AV67" s="34">
        <f>SUM(AT67*10+AU67)/AS67*10</f>
        <v>0</v>
      </c>
      <c r="AW67" s="50">
        <f>IF(E67&lt;250,0,IF(E67&lt;500,250,IF(E67&lt;750,"500",IF(E67&lt;1000,750,IF(E67&lt;1500,1000,IF(E67&lt;2000,1500,IF(E67&lt;2500,2000,IF(E67&lt;3000,2500,3000))))))))</f>
        <v>1500</v>
      </c>
      <c r="AX67" s="111">
        <v>1500</v>
      </c>
      <c r="AY67" s="30">
        <f>AW67-AX67</f>
        <v>0</v>
      </c>
      <c r="AZ67" s="65" t="str">
        <f>IF(AY67=0,"geen actie",CONCATENATE("diploma uitschrijven: ",AW67," punten"))</f>
        <v>geen actie</v>
      </c>
    </row>
    <row r="68" spans="1:53" s="22" customFormat="1" ht="15">
      <c r="A68" s="65">
        <v>1</v>
      </c>
      <c r="B68" s="46" t="s">
        <v>692</v>
      </c>
      <c r="C68" s="30">
        <v>113955</v>
      </c>
      <c r="D68" s="101" t="s">
        <v>445</v>
      </c>
      <c r="E68" s="15">
        <f>SUM(H68+L68+P68+T68+X68+AB68+AF68+AJ68+AN68+AR68+AV68)</f>
        <v>3100.9915639915639</v>
      </c>
      <c r="F68" s="30">
        <v>2001</v>
      </c>
      <c r="G68" s="50">
        <f>2014-F68</f>
        <v>13</v>
      </c>
      <c r="H68" s="32">
        <v>2842.9915639915639</v>
      </c>
      <c r="I68" s="6">
        <v>10</v>
      </c>
      <c r="J68" s="6">
        <v>8</v>
      </c>
      <c r="K68" s="6">
        <v>48</v>
      </c>
      <c r="L68" s="34">
        <f>SUM(J68*10+K68)/I68*10</f>
        <v>128</v>
      </c>
      <c r="M68" s="6">
        <v>6</v>
      </c>
      <c r="N68" s="6">
        <v>5</v>
      </c>
      <c r="O68" s="6">
        <v>28</v>
      </c>
      <c r="P68" s="34">
        <f>SUM(N68*10+O68)/M68*10</f>
        <v>130</v>
      </c>
      <c r="Q68" s="6">
        <v>1</v>
      </c>
      <c r="R68" s="6"/>
      <c r="S68" s="6"/>
      <c r="T68" s="34">
        <f>SUM(R68*10+S68)/Q68*10</f>
        <v>0</v>
      </c>
      <c r="U68" s="6">
        <v>1</v>
      </c>
      <c r="V68" s="6"/>
      <c r="W68" s="6"/>
      <c r="X68" s="34">
        <f>SUM(V68*10+W68)/U68*10</f>
        <v>0</v>
      </c>
      <c r="Y68" s="6">
        <v>1</v>
      </c>
      <c r="Z68" s="6"/>
      <c r="AA68" s="6"/>
      <c r="AB68" s="34">
        <f>SUM(Z68*10+AA68)/Y68*10</f>
        <v>0</v>
      </c>
      <c r="AC68" s="6">
        <v>1</v>
      </c>
      <c r="AD68" s="6"/>
      <c r="AE68" s="6"/>
      <c r="AF68" s="34">
        <f>SUM(AD68*10+AE68)/AC68*10</f>
        <v>0</v>
      </c>
      <c r="AG68" s="6">
        <v>1</v>
      </c>
      <c r="AH68" s="6"/>
      <c r="AI68" s="6"/>
      <c r="AJ68" s="34">
        <f>SUM(AH68*10+AI68)/AG68*10</f>
        <v>0</v>
      </c>
      <c r="AK68" s="6">
        <v>1</v>
      </c>
      <c r="AL68" s="6"/>
      <c r="AM68" s="6"/>
      <c r="AN68" s="34">
        <f>SUM(AL68*10+AM68)/AK68*10</f>
        <v>0</v>
      </c>
      <c r="AO68" s="6">
        <v>1</v>
      </c>
      <c r="AP68" s="6"/>
      <c r="AQ68" s="6"/>
      <c r="AR68" s="228">
        <f>SUM(AP68*10+AQ68)/AO68*10</f>
        <v>0</v>
      </c>
      <c r="AS68" s="6">
        <v>1</v>
      </c>
      <c r="AT68" s="6"/>
      <c r="AU68" s="6"/>
      <c r="AV68" s="34">
        <f>SUM(AT68*10+AU68)/AS68*10</f>
        <v>0</v>
      </c>
      <c r="AW68" s="50">
        <f>IF(E68&lt;250,0,IF(E68&lt;500,250,IF(E68&lt;750,"500",IF(E68&lt;1000,750,IF(E68&lt;1500,1000,IF(E68&lt;2000,1500,IF(E68&lt;2500,2000,IF(E68&lt;3000,2500,3000))))))))</f>
        <v>3000</v>
      </c>
      <c r="AX68" s="111">
        <v>2500</v>
      </c>
      <c r="AY68" s="30">
        <f>AW68-AX68</f>
        <v>500</v>
      </c>
      <c r="AZ68" s="65" t="str">
        <f>IF(AY68=0,"geen actie",CONCATENATE("diploma uitschrijven: ",AW68," punten"))</f>
        <v>diploma uitschrijven: 3000 punten</v>
      </c>
    </row>
    <row r="69" spans="1:53" s="22" customFormat="1" ht="15">
      <c r="A69" s="232">
        <v>1</v>
      </c>
      <c r="B69" s="46" t="s">
        <v>397</v>
      </c>
      <c r="C69" s="30"/>
      <c r="D69" s="30" t="s">
        <v>445</v>
      </c>
      <c r="E69" s="15">
        <f>SUM(H69+L69+P69+T69+X69+AB69+AF69+AJ69+AN69+AR69+AV69)</f>
        <v>112</v>
      </c>
      <c r="F69" s="30">
        <v>2002</v>
      </c>
      <c r="G69" s="53">
        <f>2014-F69</f>
        <v>12</v>
      </c>
      <c r="H69" s="32">
        <v>59.5</v>
      </c>
      <c r="I69" s="6">
        <v>1</v>
      </c>
      <c r="J69" s="6"/>
      <c r="K69" s="6"/>
      <c r="L69" s="34">
        <f>SUM(J69*10+K69)/I69*10</f>
        <v>0</v>
      </c>
      <c r="M69" s="6">
        <v>8</v>
      </c>
      <c r="N69" s="6">
        <v>2</v>
      </c>
      <c r="O69" s="6">
        <v>22</v>
      </c>
      <c r="P69" s="34">
        <f>SUM(N69*10+O69)/M69*10</f>
        <v>52.5</v>
      </c>
      <c r="Q69" s="6">
        <v>1</v>
      </c>
      <c r="R69" s="6"/>
      <c r="S69" s="6"/>
      <c r="T69" s="34">
        <f>SUM(R69*10+S69)/Q69*10</f>
        <v>0</v>
      </c>
      <c r="U69" s="6">
        <v>1</v>
      </c>
      <c r="V69" s="6"/>
      <c r="W69" s="6"/>
      <c r="X69" s="34">
        <f>SUM(V69*10+W69)/U69*10</f>
        <v>0</v>
      </c>
      <c r="Y69" s="6">
        <v>1</v>
      </c>
      <c r="Z69" s="6"/>
      <c r="AA69" s="6"/>
      <c r="AB69" s="34">
        <f>SUM(Z69*10+AA69)/Y69*10</f>
        <v>0</v>
      </c>
      <c r="AC69" s="6">
        <v>1</v>
      </c>
      <c r="AD69" s="6"/>
      <c r="AE69" s="6"/>
      <c r="AF69" s="34">
        <f>SUM(AD69*10+AE69)/AC69*10</f>
        <v>0</v>
      </c>
      <c r="AG69" s="6">
        <v>1</v>
      </c>
      <c r="AH69" s="6"/>
      <c r="AI69" s="6"/>
      <c r="AJ69" s="34">
        <f>SUM(AH69*10+AI69)/AG69*10</f>
        <v>0</v>
      </c>
      <c r="AK69" s="6">
        <v>1</v>
      </c>
      <c r="AL69" s="6"/>
      <c r="AM69" s="6"/>
      <c r="AN69" s="34">
        <f>SUM(AL69*10+AM69)/AK69*10</f>
        <v>0</v>
      </c>
      <c r="AO69" s="6">
        <v>1</v>
      </c>
      <c r="AP69" s="6"/>
      <c r="AQ69" s="6"/>
      <c r="AR69" s="228">
        <f>SUM(AP69*10+AQ69)/AO69*10</f>
        <v>0</v>
      </c>
      <c r="AS69" s="6">
        <v>1</v>
      </c>
      <c r="AT69" s="6"/>
      <c r="AU69" s="6"/>
      <c r="AV69" s="34">
        <f>SUM(AT69*10+AU69)/AS69*10</f>
        <v>0</v>
      </c>
      <c r="AW69" s="50">
        <f>IF(E69&lt;250,0,IF(E69&lt;500,250,IF(E69&lt;750,"500",IF(E69&lt;1000,750,IF(E69&lt;1500,1000,IF(E69&lt;2000,1500,IF(E69&lt;2500,2000,IF(E69&lt;3000,2500,3000))))))))</f>
        <v>0</v>
      </c>
      <c r="AX69" s="111">
        <v>0</v>
      </c>
      <c r="AY69" s="30">
        <f>AW69-AX69</f>
        <v>0</v>
      </c>
      <c r="AZ69" s="65" t="str">
        <f>IF(AY69=0,"geen actie",CONCATENATE("diploma uitschrijven: ",AW69," punten"))</f>
        <v>geen actie</v>
      </c>
    </row>
    <row r="70" spans="1:53" s="22" customFormat="1" ht="15">
      <c r="A70" s="203"/>
      <c r="B70" s="46" t="s">
        <v>328</v>
      </c>
      <c r="C70" s="30"/>
      <c r="D70" s="44" t="s">
        <v>127</v>
      </c>
      <c r="E70" s="15">
        <f>SUM(H70+L70+P70+T70+X70+AB70+AF70+AJ70+AN70+AR70+AV70)</f>
        <v>246.52380952380952</v>
      </c>
      <c r="F70" s="30">
        <v>1998</v>
      </c>
      <c r="G70" s="50">
        <f>2014-F70</f>
        <v>16</v>
      </c>
      <c r="H70" s="32">
        <v>246.52380952380952</v>
      </c>
      <c r="I70" s="6">
        <v>1</v>
      </c>
      <c r="J70" s="6"/>
      <c r="K70" s="6"/>
      <c r="L70" s="34">
        <f>SUM(J70*10+K70)/I70*10</f>
        <v>0</v>
      </c>
      <c r="M70" s="6">
        <v>1</v>
      </c>
      <c r="N70" s="6"/>
      <c r="O70" s="6"/>
      <c r="P70" s="34">
        <f>SUM(N70*10+O70)/M70*10</f>
        <v>0</v>
      </c>
      <c r="Q70" s="6">
        <v>1</v>
      </c>
      <c r="R70" s="6"/>
      <c r="S70" s="6"/>
      <c r="T70" s="34">
        <f>SUM(R70*10+S70)/Q70*10</f>
        <v>0</v>
      </c>
      <c r="U70" s="6">
        <v>1</v>
      </c>
      <c r="V70" s="6"/>
      <c r="W70" s="6"/>
      <c r="X70" s="34">
        <f>SUM(V70*10+W70)/U70*10</f>
        <v>0</v>
      </c>
      <c r="Y70" s="6">
        <v>1</v>
      </c>
      <c r="Z70" s="6"/>
      <c r="AA70" s="6"/>
      <c r="AB70" s="34">
        <f>SUM(Z70*10+AA70)/Y70*10</f>
        <v>0</v>
      </c>
      <c r="AC70" s="6">
        <v>1</v>
      </c>
      <c r="AD70" s="6"/>
      <c r="AE70" s="6"/>
      <c r="AF70" s="34">
        <f>SUM(AD70*10+AE70)/AC70*10</f>
        <v>0</v>
      </c>
      <c r="AG70" s="6">
        <v>1</v>
      </c>
      <c r="AH70" s="6"/>
      <c r="AI70" s="6"/>
      <c r="AJ70" s="34">
        <f>SUM(AH70*10+AI70)/AG70*10</f>
        <v>0</v>
      </c>
      <c r="AK70" s="6">
        <v>1</v>
      </c>
      <c r="AL70" s="6"/>
      <c r="AM70" s="6"/>
      <c r="AN70" s="34">
        <f>SUM(AL70*10+AM70)/AK70*10</f>
        <v>0</v>
      </c>
      <c r="AO70" s="6">
        <v>1</v>
      </c>
      <c r="AP70" s="6"/>
      <c r="AQ70" s="6"/>
      <c r="AR70" s="34">
        <f>SUM(AP70*10+AQ70)/AO70*10</f>
        <v>0</v>
      </c>
      <c r="AS70" s="6">
        <v>1</v>
      </c>
      <c r="AT70" s="6"/>
      <c r="AU70" s="6"/>
      <c r="AV70" s="34">
        <f>SUM(AT70*10+AU70)/AS70*10</f>
        <v>0</v>
      </c>
      <c r="AW70" s="50">
        <v>0</v>
      </c>
      <c r="AX70" s="111">
        <v>0</v>
      </c>
      <c r="AY70" s="30">
        <f>AW70-AX70</f>
        <v>0</v>
      </c>
      <c r="AZ70" s="65" t="str">
        <f>IF(AY70=0,"geen actie",CONCATENATE("diploma uitschrijven: ",AW70," punten"))</f>
        <v>geen actie</v>
      </c>
    </row>
    <row r="71" spans="1:53" s="22" customFormat="1" ht="15">
      <c r="A71" s="232">
        <v>1</v>
      </c>
      <c r="B71" s="46" t="s">
        <v>155</v>
      </c>
      <c r="C71" s="20" t="s">
        <v>300</v>
      </c>
      <c r="D71" s="16" t="s">
        <v>561</v>
      </c>
      <c r="E71" s="74">
        <f>SUM(H71+L71+P71+T71+X71+AB71+AF71+AJ71+AN71+AR71+AV71)</f>
        <v>496.46753246753246</v>
      </c>
      <c r="F71" s="191">
        <v>1999</v>
      </c>
      <c r="G71" s="187">
        <f>2014-F71</f>
        <v>15</v>
      </c>
      <c r="H71" s="32">
        <v>339.28571428571428</v>
      </c>
      <c r="I71" s="188">
        <v>11</v>
      </c>
      <c r="J71" s="6">
        <v>4</v>
      </c>
      <c r="K71" s="6">
        <v>24</v>
      </c>
      <c r="L71" s="84">
        <f>SUM(J71*10+K71)/I71*10</f>
        <v>58.181818181818187</v>
      </c>
      <c r="M71" s="188">
        <v>10</v>
      </c>
      <c r="N71" s="6">
        <v>6</v>
      </c>
      <c r="O71" s="6">
        <v>39</v>
      </c>
      <c r="P71" s="84">
        <f>SUM(N71*10+O71)/M71*10</f>
        <v>99</v>
      </c>
      <c r="Q71" s="188">
        <v>1</v>
      </c>
      <c r="R71" s="6"/>
      <c r="S71" s="6"/>
      <c r="T71" s="84">
        <f>SUM(R71*10+S71)/Q71*10</f>
        <v>0</v>
      </c>
      <c r="U71" s="188">
        <v>1</v>
      </c>
      <c r="V71" s="6"/>
      <c r="W71" s="6"/>
      <c r="X71" s="84">
        <f>SUM(V71*10+W71)/U71*10</f>
        <v>0</v>
      </c>
      <c r="Y71" s="188">
        <v>1</v>
      </c>
      <c r="Z71" s="6"/>
      <c r="AA71" s="6"/>
      <c r="AB71" s="84">
        <f>SUM(Z71*10+AA71)/Y71*10</f>
        <v>0</v>
      </c>
      <c r="AC71" s="188">
        <v>1</v>
      </c>
      <c r="AD71" s="6"/>
      <c r="AE71" s="6"/>
      <c r="AF71" s="84">
        <f>SUM(AD71*10+AE71)/AC71*10</f>
        <v>0</v>
      </c>
      <c r="AG71" s="188">
        <v>1</v>
      </c>
      <c r="AH71" s="6"/>
      <c r="AI71" s="6"/>
      <c r="AJ71" s="84">
        <f>SUM(AH71*10+AI71)/AG71*10</f>
        <v>0</v>
      </c>
      <c r="AK71" s="188">
        <v>1</v>
      </c>
      <c r="AL71" s="6"/>
      <c r="AM71" s="6"/>
      <c r="AN71" s="84">
        <f>SUM(AL71*10+AM71)/AK71*10</f>
        <v>0</v>
      </c>
      <c r="AO71" s="188">
        <v>1</v>
      </c>
      <c r="AP71" s="6"/>
      <c r="AQ71" s="6"/>
      <c r="AR71" s="84">
        <f>SUM(AP71*10+AQ71)/AO71*10</f>
        <v>0</v>
      </c>
      <c r="AS71" s="188">
        <v>1</v>
      </c>
      <c r="AT71" s="6"/>
      <c r="AU71" s="6"/>
      <c r="AV71" s="84">
        <f>SUM(AT71*10+AU71)/AS71*10</f>
        <v>0</v>
      </c>
      <c r="AW71" s="50">
        <f>IF(E71&lt;250,0,IF(E71&lt;500,250,IF(E71&lt;750,"500",IF(E71&lt;1000,750,IF(E71&lt;1500,1000,IF(E71&lt;2000,1500,IF(E71&lt;2500,2000,IF(E71&lt;3000,2500,3000))))))))</f>
        <v>250</v>
      </c>
      <c r="AX71" s="111">
        <v>0</v>
      </c>
      <c r="AY71" s="30"/>
      <c r="AZ71" s="65" t="str">
        <f>IF(AY71=0,"geen actie",CONCATENATE("diploma uitschrijven: ",AW71," punten"))</f>
        <v>geen actie</v>
      </c>
    </row>
    <row r="72" spans="1:53" s="22" customFormat="1" ht="15">
      <c r="A72" s="65"/>
      <c r="B72" s="46" t="s">
        <v>140</v>
      </c>
      <c r="C72" s="30"/>
      <c r="D72" s="44" t="s">
        <v>172</v>
      </c>
      <c r="E72" s="15"/>
      <c r="F72" s="30">
        <v>1999</v>
      </c>
      <c r="G72" s="50">
        <f>2014-F72</f>
        <v>15</v>
      </c>
      <c r="H72" s="32"/>
      <c r="I72" s="6">
        <v>11</v>
      </c>
      <c r="J72" s="6"/>
      <c r="K72" s="6"/>
      <c r="L72" s="34">
        <f>SUM(J72*10+K72)/I72*10</f>
        <v>0</v>
      </c>
      <c r="M72" s="6">
        <v>1</v>
      </c>
      <c r="N72" s="6"/>
      <c r="O72" s="6"/>
      <c r="P72" s="34">
        <f>SUM(N72*10+O72)/M72*10</f>
        <v>0</v>
      </c>
      <c r="Q72" s="6">
        <v>1</v>
      </c>
      <c r="R72" s="6"/>
      <c r="S72" s="6"/>
      <c r="T72" s="34">
        <f>SUM(R72*10+S72)/Q72*10</f>
        <v>0</v>
      </c>
      <c r="U72" s="6">
        <v>1</v>
      </c>
      <c r="V72" s="6"/>
      <c r="W72" s="6"/>
      <c r="X72" s="34">
        <f>SUM(V72*10+W72)/U72*10</f>
        <v>0</v>
      </c>
      <c r="Y72" s="6">
        <v>1</v>
      </c>
      <c r="Z72" s="6"/>
      <c r="AA72" s="6"/>
      <c r="AB72" s="34">
        <f>SUM(Z72*10+AA72)/Y72*10</f>
        <v>0</v>
      </c>
      <c r="AC72" s="6">
        <v>1</v>
      </c>
      <c r="AD72" s="6"/>
      <c r="AE72" s="6"/>
      <c r="AF72" s="34">
        <f>SUM(AD72*10+AE72)/AC72*10</f>
        <v>0</v>
      </c>
      <c r="AG72" s="6">
        <v>1</v>
      </c>
      <c r="AH72" s="6"/>
      <c r="AI72" s="6"/>
      <c r="AJ72" s="34">
        <f>SUM(AH72*10+AI72)/AG72*10</f>
        <v>0</v>
      </c>
      <c r="AK72" s="6">
        <v>1</v>
      </c>
      <c r="AL72" s="6"/>
      <c r="AM72" s="6"/>
      <c r="AN72" s="34">
        <f>SUM(AL72*10+AM72)/AK72*10</f>
        <v>0</v>
      </c>
      <c r="AO72" s="6">
        <v>1</v>
      </c>
      <c r="AP72" s="6"/>
      <c r="AQ72" s="6"/>
      <c r="AR72" s="34">
        <f>SUM(AP72*10+AQ72)/AO72*10</f>
        <v>0</v>
      </c>
      <c r="AS72" s="6">
        <v>1</v>
      </c>
      <c r="AT72" s="6"/>
      <c r="AU72" s="6"/>
      <c r="AV72" s="34">
        <f>SUM(AT72*10+AU72)/AS72*10</f>
        <v>0</v>
      </c>
      <c r="AW72" s="50">
        <f>IF(E72&lt;250,0,IF(E72&lt;500,250,IF(E72&lt;750,"500",IF(E72&lt;1000,750,IF(E72&lt;1500,1000,IF(E72&lt;2000,1500,IF(E72&lt;2500,2000,IF(E72&lt;3000,2500,3000))))))))</f>
        <v>0</v>
      </c>
      <c r="AX72" s="111">
        <v>0</v>
      </c>
      <c r="AY72" s="30">
        <f>AW72-AX72</f>
        <v>0</v>
      </c>
      <c r="AZ72" s="65" t="str">
        <f>IF(AY72=0,"geen actie",CONCATENATE("diploma uitschrijven: ",AW72," punten"))</f>
        <v>geen actie</v>
      </c>
    </row>
    <row r="73" spans="1:53" s="22" customFormat="1" ht="15">
      <c r="A73" s="232">
        <v>1</v>
      </c>
      <c r="B73" s="46" t="s">
        <v>718</v>
      </c>
      <c r="C73" s="190">
        <v>113833</v>
      </c>
      <c r="D73" s="65" t="s">
        <v>561</v>
      </c>
      <c r="E73" s="74">
        <f>SUM(H73+L73+P73+T73+X73+AB73+AF73+AJ73+AN73+AR73+AV73)</f>
        <v>239.5</v>
      </c>
      <c r="F73" s="65">
        <v>2000</v>
      </c>
      <c r="G73" s="187">
        <f>2014-F73</f>
        <v>14</v>
      </c>
      <c r="H73" s="65">
        <v>184.5</v>
      </c>
      <c r="I73" s="188">
        <v>1</v>
      </c>
      <c r="J73" s="6"/>
      <c r="K73" s="6"/>
      <c r="L73" s="84">
        <f>SUM(J73*10+K73)/I73*10</f>
        <v>0</v>
      </c>
      <c r="M73" s="188">
        <v>6</v>
      </c>
      <c r="N73" s="6">
        <v>1</v>
      </c>
      <c r="O73" s="6">
        <v>23</v>
      </c>
      <c r="P73" s="84">
        <f>SUM(N73*10+O73)/M73*10</f>
        <v>55</v>
      </c>
      <c r="Q73" s="188">
        <v>1</v>
      </c>
      <c r="R73" s="6"/>
      <c r="S73" s="6"/>
      <c r="T73" s="84">
        <f>SUM(R73*10+S73)/Q73*10</f>
        <v>0</v>
      </c>
      <c r="U73" s="188">
        <v>1</v>
      </c>
      <c r="V73" s="6"/>
      <c r="W73" s="6"/>
      <c r="X73" s="84">
        <f>SUM(V73*10+W73)/U73*10</f>
        <v>0</v>
      </c>
      <c r="Y73" s="188">
        <v>1</v>
      </c>
      <c r="Z73" s="6"/>
      <c r="AA73" s="6"/>
      <c r="AB73" s="84">
        <f>SUM(Z73*10+AA73)/Y73*10</f>
        <v>0</v>
      </c>
      <c r="AC73" s="188">
        <v>1</v>
      </c>
      <c r="AD73" s="6"/>
      <c r="AE73" s="6"/>
      <c r="AF73" s="84">
        <f>SUM(AD73*10+AE73)/AC73*10</f>
        <v>0</v>
      </c>
      <c r="AG73" s="188">
        <v>1</v>
      </c>
      <c r="AH73" s="6"/>
      <c r="AI73" s="6"/>
      <c r="AJ73" s="84">
        <f>SUM(AH73*10+AI73)/AG73*10</f>
        <v>0</v>
      </c>
      <c r="AK73" s="188">
        <v>1</v>
      </c>
      <c r="AL73" s="6"/>
      <c r="AM73" s="6"/>
      <c r="AN73" s="84">
        <f>SUM(AL73*10+AM73)/AK73*10</f>
        <v>0</v>
      </c>
      <c r="AO73" s="188">
        <v>1</v>
      </c>
      <c r="AP73" s="6"/>
      <c r="AQ73" s="6"/>
      <c r="AR73" s="84">
        <f>SUM(AP73*10+AQ73)/AO73*10</f>
        <v>0</v>
      </c>
      <c r="AS73" s="188">
        <v>1</v>
      </c>
      <c r="AT73" s="6"/>
      <c r="AU73" s="6"/>
      <c r="AV73" s="84">
        <f>SUM(AT73*10+AU73)/AS73*10</f>
        <v>0</v>
      </c>
      <c r="AW73" s="50">
        <f>IF(E73&lt;250,0,IF(E73&lt;500,250,IF(E73&lt;750,"500",IF(E73&lt;1000,750,IF(E73&lt;1500,1000,IF(E73&lt;2000,1500,IF(E73&lt;2500,2000,IF(E73&lt;3000,2500,3000))))))))</f>
        <v>0</v>
      </c>
      <c r="AX73" s="111">
        <v>0</v>
      </c>
      <c r="AY73" s="30">
        <f>AW73-AX73</f>
        <v>0</v>
      </c>
      <c r="AZ73" s="65" t="str">
        <f>IF(AY73=0,"geen actie",CONCATENATE("diploma uitschrijven: ",AW73," punten"))</f>
        <v>geen actie</v>
      </c>
    </row>
    <row r="74" spans="1:53" s="22" customFormat="1" ht="15">
      <c r="A74" s="65"/>
      <c r="B74" s="46" t="s">
        <v>711</v>
      </c>
      <c r="C74" s="30">
        <v>10008</v>
      </c>
      <c r="D74" s="152" t="s">
        <v>115</v>
      </c>
      <c r="E74" s="15">
        <f>SUM(H74+L74+P74+T74+X74+AB74+AF74+AJ74+AN74+AR74+AV74)</f>
        <v>228</v>
      </c>
      <c r="F74" s="30">
        <v>2002</v>
      </c>
      <c r="G74" s="53">
        <f>2014-F74</f>
        <v>12</v>
      </c>
      <c r="H74" s="32">
        <v>138</v>
      </c>
      <c r="I74" s="6">
        <v>13</v>
      </c>
      <c r="J74" s="6">
        <v>7</v>
      </c>
      <c r="K74" s="6">
        <v>47</v>
      </c>
      <c r="L74" s="34">
        <f>SUM(J74*10+K74)/I74*10</f>
        <v>90</v>
      </c>
      <c r="M74" s="6">
        <v>1</v>
      </c>
      <c r="N74" s="6"/>
      <c r="O74" s="6"/>
      <c r="P74" s="34">
        <f>SUM(N74*10+O74)/M74*10</f>
        <v>0</v>
      </c>
      <c r="Q74" s="6">
        <v>1</v>
      </c>
      <c r="R74" s="6"/>
      <c r="S74" s="6"/>
      <c r="T74" s="34">
        <f>SUM(R74*10+S74)/Q74*10</f>
        <v>0</v>
      </c>
      <c r="U74" s="6">
        <v>1</v>
      </c>
      <c r="V74" s="6"/>
      <c r="W74" s="6"/>
      <c r="X74" s="34">
        <f>SUM(V74*10+W74)/U74*10</f>
        <v>0</v>
      </c>
      <c r="Y74" s="6">
        <v>1</v>
      </c>
      <c r="Z74" s="6"/>
      <c r="AA74" s="6"/>
      <c r="AB74" s="34">
        <f>SUM(Z74*10+AA74)/Y74*10</f>
        <v>0</v>
      </c>
      <c r="AC74" s="6">
        <v>1</v>
      </c>
      <c r="AD74" s="6"/>
      <c r="AE74" s="6"/>
      <c r="AF74" s="34">
        <f>SUM(AD74*10+AE74)/AC74*10</f>
        <v>0</v>
      </c>
      <c r="AG74" s="6">
        <v>1</v>
      </c>
      <c r="AH74" s="6"/>
      <c r="AI74" s="6"/>
      <c r="AJ74" s="34">
        <f>SUM(AH74*10+AI74)/AG74*10</f>
        <v>0</v>
      </c>
      <c r="AK74" s="6">
        <v>1</v>
      </c>
      <c r="AL74" s="6"/>
      <c r="AM74" s="6"/>
      <c r="AN74" s="34">
        <f>SUM(AL74*10+AM74)/AK74*10</f>
        <v>0</v>
      </c>
      <c r="AO74" s="6">
        <v>1</v>
      </c>
      <c r="AP74" s="6"/>
      <c r="AQ74" s="6"/>
      <c r="AR74" s="34">
        <f>SUM(AP74*10+AQ74)/AO74*10</f>
        <v>0</v>
      </c>
      <c r="AS74" s="6">
        <v>1</v>
      </c>
      <c r="AT74" s="6"/>
      <c r="AU74" s="6"/>
      <c r="AV74" s="34">
        <f>SUM(AT74*10+AU74)/AS74*10</f>
        <v>0</v>
      </c>
      <c r="AW74" s="50">
        <f>IF(E74&lt;250,0,IF(E74&lt;500,250,IF(E74&lt;750,"500",IF(E74&lt;1000,750,IF(E74&lt;1500,1000,IF(E74&lt;2000,1500,IF(E74&lt;2500,2000,IF(E74&lt;3000,2500,3000))))))))</f>
        <v>0</v>
      </c>
      <c r="AX74" s="111">
        <v>0</v>
      </c>
      <c r="AY74" s="30">
        <f>AW74-AX74</f>
        <v>0</v>
      </c>
      <c r="AZ74" s="65" t="str">
        <f>IF(AY74=0,"geen actie",CONCATENATE("diploma uitschrijven: ",AW74," punten"))</f>
        <v>geen actie</v>
      </c>
    </row>
    <row r="75" spans="1:53" s="22" customFormat="1" ht="15">
      <c r="A75" s="203"/>
      <c r="B75" s="46" t="s">
        <v>518</v>
      </c>
      <c r="C75" s="30">
        <v>114464</v>
      </c>
      <c r="D75" s="30" t="s">
        <v>240</v>
      </c>
      <c r="E75" s="15">
        <f>SUM(H75+L75+P75+T75+X75+AB75+AF75+AJ75+AN75+AR75+AV75)</f>
        <v>2198</v>
      </c>
      <c r="F75" s="30">
        <v>2000</v>
      </c>
      <c r="G75" s="50">
        <f>2014-F75</f>
        <v>14</v>
      </c>
      <c r="H75" s="32">
        <v>2198</v>
      </c>
      <c r="I75" s="6">
        <v>1</v>
      </c>
      <c r="J75" s="6"/>
      <c r="K75" s="6"/>
      <c r="L75" s="34">
        <f>SUM(J75*10+K75)/I75*10</f>
        <v>0</v>
      </c>
      <c r="M75" s="6">
        <v>1</v>
      </c>
      <c r="N75" s="6"/>
      <c r="O75" s="6"/>
      <c r="P75" s="34">
        <f>SUM(N75*10+O75)/M75*10</f>
        <v>0</v>
      </c>
      <c r="Q75" s="6">
        <v>1</v>
      </c>
      <c r="R75" s="6"/>
      <c r="S75" s="6"/>
      <c r="T75" s="34">
        <f>SUM(R75*10+S75)/Q75*10</f>
        <v>0</v>
      </c>
      <c r="U75" s="6">
        <v>1</v>
      </c>
      <c r="V75" s="6"/>
      <c r="W75" s="6"/>
      <c r="X75" s="34">
        <f>SUM(V75*10+W75)/U75*10</f>
        <v>0</v>
      </c>
      <c r="Y75" s="6">
        <v>1</v>
      </c>
      <c r="Z75" s="6"/>
      <c r="AA75" s="6"/>
      <c r="AB75" s="34">
        <f>SUM(Z75*10+AA75)/Y75*10</f>
        <v>0</v>
      </c>
      <c r="AC75" s="6">
        <v>1</v>
      </c>
      <c r="AD75" s="6"/>
      <c r="AE75" s="6"/>
      <c r="AF75" s="34">
        <f>SUM(AD75*10+AE75)/AC75*10</f>
        <v>0</v>
      </c>
      <c r="AG75" s="6">
        <v>1</v>
      </c>
      <c r="AH75" s="6"/>
      <c r="AI75" s="6"/>
      <c r="AJ75" s="34">
        <f>SUM(AH75*10+AI75)/AG75*10</f>
        <v>0</v>
      </c>
      <c r="AK75" s="6">
        <v>1</v>
      </c>
      <c r="AL75" s="6"/>
      <c r="AM75" s="6"/>
      <c r="AN75" s="34">
        <f>SUM(AL75*10+AM75)/AK75*10</f>
        <v>0</v>
      </c>
      <c r="AO75" s="6">
        <v>1</v>
      </c>
      <c r="AP75" s="6"/>
      <c r="AQ75" s="6"/>
      <c r="AR75" s="34">
        <f>SUM(AP75*10+AQ75)/AO75*10</f>
        <v>0</v>
      </c>
      <c r="AS75" s="6">
        <v>1</v>
      </c>
      <c r="AT75" s="6"/>
      <c r="AU75" s="6"/>
      <c r="AV75" s="34">
        <f>SUM(AT75*10+AU75)/AS75*10</f>
        <v>0</v>
      </c>
      <c r="AW75" s="50">
        <f>IF(E75&lt;250,0,IF(E75&lt;500,250,IF(E75&lt;750,"500",IF(E75&lt;1000,750,IF(E75&lt;1500,1000,IF(E75&lt;2000,1500,IF(E75&lt;2500,2000,IF(E75&lt;3000,2500,3000))))))))</f>
        <v>2000</v>
      </c>
      <c r="AX75" s="111">
        <v>2000</v>
      </c>
      <c r="AY75" s="30">
        <f>AW75-AX75</f>
        <v>0</v>
      </c>
      <c r="AZ75" s="65" t="str">
        <f>IF(AY75=0,"geen actie",CONCATENATE("diploma uitschrijven: ",AW75," punten"))</f>
        <v>geen actie</v>
      </c>
    </row>
    <row r="76" spans="1:53" ht="17">
      <c r="B76" s="31"/>
      <c r="K76" s="206">
        <v>19</v>
      </c>
      <c r="O76" s="206">
        <v>19</v>
      </c>
      <c r="S76" s="206">
        <f>COUNTA(S38:S75,"&gt;0")  -  1</f>
        <v>0</v>
      </c>
      <c r="W76" s="206">
        <f>COUNTA(W38:W75,"&gt;0")  -  1</f>
        <v>0</v>
      </c>
      <c r="AA76" s="206">
        <f>COUNTA(AA38:AA75,"&gt;0")  -  1</f>
        <v>0</v>
      </c>
      <c r="AE76" s="206">
        <f>COUNTA(AE38:AE75,"&gt;0")  -  1</f>
        <v>0</v>
      </c>
      <c r="AI76" s="206">
        <f>COUNTA(AI38:AI75,"&gt;0")  -  1</f>
        <v>0</v>
      </c>
      <c r="AM76" s="206">
        <f>COUNTA(AM38:AM75,"&gt;0")  -  1</f>
        <v>0</v>
      </c>
      <c r="AQ76" s="206">
        <f>COUNTA(AQ38:AQ75,"&gt;0")  -  1</f>
        <v>0</v>
      </c>
      <c r="AU76" s="206">
        <f>COUNTA(AU38:AU75,"&gt;0")  -  1</f>
        <v>0</v>
      </c>
      <c r="AX76" s="159"/>
    </row>
    <row r="77" spans="1:53" ht="15">
      <c r="B77" s="31"/>
      <c r="AX77" s="159"/>
    </row>
    <row r="78" spans="1:53" ht="15">
      <c r="B78" s="31"/>
      <c r="AX78" s="159"/>
    </row>
    <row r="79" spans="1:53" ht="15">
      <c r="B79" s="31"/>
      <c r="AX79" s="159"/>
    </row>
    <row r="80" spans="1:53" ht="15">
      <c r="B80" s="31"/>
      <c r="AX80" s="159"/>
    </row>
    <row r="81" spans="1:50" ht="15">
      <c r="A81"/>
      <c r="B81" s="31"/>
      <c r="C81"/>
      <c r="F81"/>
      <c r="H81"/>
      <c r="T81"/>
      <c r="X81"/>
      <c r="AX81" s="159"/>
    </row>
    <row r="82" spans="1:50" ht="15">
      <c r="A82"/>
      <c r="B82" s="31"/>
      <c r="C82"/>
      <c r="F82"/>
      <c r="H82"/>
      <c r="T82"/>
      <c r="X82"/>
      <c r="AX82" s="159"/>
    </row>
    <row r="83" spans="1:50" ht="15">
      <c r="A83"/>
      <c r="B83" s="31"/>
      <c r="C83"/>
      <c r="F83"/>
      <c r="H83"/>
      <c r="T83"/>
      <c r="X83"/>
      <c r="AX83" s="159"/>
    </row>
    <row r="84" spans="1:50" ht="15">
      <c r="A84"/>
      <c r="B84" s="31"/>
      <c r="C84"/>
      <c r="F84"/>
      <c r="H84"/>
      <c r="T84"/>
      <c r="X84"/>
      <c r="AX84" s="159"/>
    </row>
    <row r="85" spans="1:50" ht="15">
      <c r="A85"/>
      <c r="B85" s="31"/>
      <c r="C85"/>
      <c r="F85"/>
      <c r="H85"/>
      <c r="T85"/>
      <c r="X85"/>
      <c r="AX85" s="159"/>
    </row>
    <row r="86" spans="1:50" ht="15">
      <c r="A86"/>
      <c r="B86" s="31"/>
      <c r="C86"/>
      <c r="F86"/>
      <c r="H86"/>
      <c r="T86"/>
      <c r="X86"/>
      <c r="AX86" s="159"/>
    </row>
    <row r="87" spans="1:50" ht="15">
      <c r="A87"/>
      <c r="B87" s="31"/>
      <c r="C87"/>
      <c r="F87"/>
      <c r="H87"/>
      <c r="T87"/>
      <c r="X87"/>
      <c r="AX87" s="159"/>
    </row>
    <row r="88" spans="1:50" ht="15">
      <c r="A88"/>
      <c r="B88" s="31"/>
      <c r="C88"/>
      <c r="F88"/>
      <c r="H88"/>
      <c r="T88"/>
      <c r="X88"/>
      <c r="AX88" s="159"/>
    </row>
    <row r="89" spans="1:50" ht="15">
      <c r="A89"/>
      <c r="B89" s="31"/>
      <c r="C89"/>
      <c r="F89"/>
      <c r="H89"/>
      <c r="T89"/>
      <c r="X89"/>
      <c r="AX89" s="159"/>
    </row>
    <row r="90" spans="1:50" ht="15">
      <c r="A90"/>
      <c r="B90" s="31"/>
      <c r="C90"/>
      <c r="F90"/>
      <c r="H90"/>
      <c r="T90"/>
      <c r="X90"/>
      <c r="AX90" s="159"/>
    </row>
    <row r="91" spans="1:50" ht="15">
      <c r="A91"/>
      <c r="B91" s="31"/>
      <c r="C91"/>
      <c r="F91"/>
      <c r="H91"/>
      <c r="T91"/>
      <c r="X91"/>
      <c r="AX91" s="159"/>
    </row>
    <row r="92" spans="1:50" ht="15">
      <c r="A92"/>
      <c r="B92" s="31"/>
      <c r="C92"/>
      <c r="F92"/>
      <c r="H92"/>
      <c r="T92"/>
      <c r="X92"/>
      <c r="AX92" s="159"/>
    </row>
    <row r="93" spans="1:50" ht="15">
      <c r="A93"/>
      <c r="B93" s="31"/>
      <c r="C93"/>
      <c r="F93"/>
      <c r="H93"/>
      <c r="T93"/>
      <c r="X93"/>
      <c r="AX93" s="159"/>
    </row>
    <row r="94" spans="1:50" ht="15">
      <c r="A94"/>
      <c r="B94" s="31"/>
      <c r="C94"/>
      <c r="F94"/>
      <c r="H94"/>
      <c r="T94"/>
      <c r="X94"/>
      <c r="AX94" s="159"/>
    </row>
    <row r="95" spans="1:50" ht="15">
      <c r="A95"/>
      <c r="B95" s="31"/>
      <c r="C95"/>
      <c r="F95"/>
      <c r="H95"/>
      <c r="T95"/>
      <c r="X95"/>
      <c r="AX95" s="159"/>
    </row>
    <row r="96" spans="1:50" ht="15">
      <c r="A96"/>
      <c r="B96" s="31"/>
      <c r="C96"/>
      <c r="F96"/>
      <c r="H96"/>
      <c r="T96"/>
      <c r="X96"/>
      <c r="AX96" s="159"/>
    </row>
    <row r="97" spans="1:50" ht="15">
      <c r="A97"/>
      <c r="B97" s="31"/>
      <c r="C97"/>
      <c r="F97"/>
      <c r="H97"/>
      <c r="T97"/>
      <c r="X97"/>
      <c r="AX97" s="159"/>
    </row>
    <row r="98" spans="1:50" ht="15">
      <c r="A98"/>
      <c r="B98" s="31"/>
      <c r="C98"/>
      <c r="F98"/>
      <c r="H98"/>
      <c r="T98"/>
      <c r="X98"/>
      <c r="AX98" s="159"/>
    </row>
    <row r="99" spans="1:50" ht="15">
      <c r="A99"/>
      <c r="B99" s="31"/>
      <c r="C99"/>
      <c r="F99"/>
      <c r="H99"/>
      <c r="T99"/>
      <c r="X99"/>
      <c r="AX99" s="159"/>
    </row>
    <row r="100" spans="1:50" ht="15">
      <c r="A100"/>
      <c r="B100" s="31"/>
      <c r="C100"/>
      <c r="F100"/>
      <c r="H100"/>
      <c r="T100"/>
      <c r="X100"/>
      <c r="AX100" s="159"/>
    </row>
    <row r="101" spans="1:50" ht="15">
      <c r="A101"/>
      <c r="B101" s="31"/>
      <c r="C101"/>
      <c r="F101"/>
      <c r="H101"/>
      <c r="T101"/>
      <c r="X101"/>
      <c r="AX101" s="159"/>
    </row>
    <row r="102" spans="1:50" ht="15">
      <c r="A102"/>
      <c r="B102" s="31"/>
      <c r="C102"/>
      <c r="F102"/>
      <c r="H102"/>
      <c r="T102"/>
      <c r="X102"/>
      <c r="AX102" s="159"/>
    </row>
    <row r="103" spans="1:50" ht="15">
      <c r="A103"/>
      <c r="B103" s="31"/>
      <c r="C103"/>
      <c r="F103"/>
      <c r="H103"/>
      <c r="T103"/>
      <c r="X103"/>
      <c r="AX103" s="159"/>
    </row>
    <row r="104" spans="1:50" ht="15">
      <c r="A104"/>
      <c r="B104" s="31"/>
      <c r="C104"/>
      <c r="F104"/>
      <c r="H104"/>
      <c r="T104"/>
      <c r="X104"/>
      <c r="AX104" s="159"/>
    </row>
    <row r="105" spans="1:50" ht="15">
      <c r="A105"/>
      <c r="B105" s="31"/>
      <c r="C105"/>
      <c r="F105"/>
      <c r="H105"/>
      <c r="T105"/>
      <c r="X105"/>
      <c r="AX105" s="159"/>
    </row>
    <row r="106" spans="1:50" ht="15">
      <c r="A106"/>
      <c r="B106" s="31"/>
      <c r="C106"/>
      <c r="F106"/>
      <c r="H106"/>
      <c r="T106"/>
      <c r="X106"/>
      <c r="AX106" s="159"/>
    </row>
    <row r="107" spans="1:50" ht="15">
      <c r="A107"/>
      <c r="B107" s="31"/>
      <c r="C107"/>
      <c r="F107"/>
      <c r="H107"/>
      <c r="T107"/>
      <c r="X107"/>
      <c r="AX107" s="159"/>
    </row>
    <row r="108" spans="1:50" ht="15">
      <c r="A108"/>
      <c r="B108" s="31"/>
      <c r="C108"/>
      <c r="F108"/>
      <c r="H108"/>
      <c r="T108"/>
      <c r="X108"/>
      <c r="AX108" s="159"/>
    </row>
    <row r="109" spans="1:50" ht="15">
      <c r="A109"/>
      <c r="B109" s="31"/>
      <c r="C109"/>
      <c r="F109"/>
      <c r="H109"/>
      <c r="T109"/>
      <c r="X109"/>
      <c r="AX109" s="159"/>
    </row>
    <row r="110" spans="1:50" ht="15">
      <c r="A110"/>
      <c r="B110" s="31"/>
      <c r="C110"/>
      <c r="F110"/>
      <c r="H110"/>
      <c r="T110"/>
      <c r="X110"/>
      <c r="AX110" s="159"/>
    </row>
    <row r="111" spans="1:50" ht="15">
      <c r="A111"/>
      <c r="B111" s="31"/>
      <c r="C111"/>
      <c r="F111"/>
      <c r="H111"/>
      <c r="T111"/>
      <c r="X111"/>
      <c r="AX111" s="159"/>
    </row>
    <row r="112" spans="1:50" ht="15">
      <c r="A112"/>
      <c r="B112" s="31"/>
      <c r="C112"/>
      <c r="F112"/>
      <c r="H112"/>
      <c r="T112"/>
      <c r="X112"/>
      <c r="AX112" s="159"/>
    </row>
    <row r="113" spans="1:50" ht="15">
      <c r="A113"/>
      <c r="B113" s="31"/>
      <c r="C113"/>
      <c r="F113"/>
      <c r="H113"/>
      <c r="T113"/>
      <c r="X113"/>
      <c r="AX113" s="159"/>
    </row>
    <row r="114" spans="1:50" ht="15">
      <c r="A114"/>
      <c r="B114" s="31"/>
      <c r="C114"/>
      <c r="F114"/>
      <c r="H114"/>
      <c r="T114"/>
      <c r="X114"/>
      <c r="AX114" s="159"/>
    </row>
    <row r="115" spans="1:50" ht="15">
      <c r="A115"/>
      <c r="B115" s="31"/>
      <c r="C115"/>
      <c r="F115"/>
      <c r="H115"/>
      <c r="T115"/>
      <c r="X115"/>
      <c r="AX115" s="159"/>
    </row>
    <row r="116" spans="1:50" ht="15">
      <c r="A116"/>
      <c r="B116" s="31"/>
      <c r="C116"/>
      <c r="F116"/>
      <c r="H116"/>
      <c r="T116"/>
      <c r="X116"/>
      <c r="AX116" s="159"/>
    </row>
    <row r="117" spans="1:50" ht="15">
      <c r="A117"/>
      <c r="B117" s="31"/>
      <c r="C117"/>
      <c r="F117"/>
      <c r="H117"/>
      <c r="T117"/>
      <c r="X117"/>
      <c r="AX117" s="159"/>
    </row>
    <row r="118" spans="1:50" ht="15">
      <c r="A118"/>
      <c r="B118" s="31"/>
      <c r="C118"/>
      <c r="F118"/>
      <c r="H118"/>
      <c r="T118"/>
      <c r="X118"/>
      <c r="AX118" s="159"/>
    </row>
    <row r="119" spans="1:50" ht="15">
      <c r="A119"/>
      <c r="B119" s="31"/>
      <c r="C119"/>
      <c r="F119"/>
      <c r="H119"/>
      <c r="T119"/>
      <c r="X119"/>
      <c r="AX119" s="159"/>
    </row>
    <row r="120" spans="1:50" ht="15">
      <c r="A120"/>
      <c r="B120" s="31"/>
      <c r="C120"/>
      <c r="F120"/>
      <c r="H120"/>
      <c r="T120"/>
      <c r="X120"/>
      <c r="AX120" s="159"/>
    </row>
    <row r="121" spans="1:50" ht="15">
      <c r="A121"/>
      <c r="B121" s="31"/>
      <c r="C121"/>
      <c r="F121"/>
      <c r="H121"/>
      <c r="T121"/>
      <c r="X121"/>
      <c r="AX121" s="159"/>
    </row>
    <row r="122" spans="1:50" ht="15">
      <c r="A122"/>
      <c r="B122" s="31"/>
      <c r="C122"/>
      <c r="F122"/>
      <c r="H122"/>
      <c r="T122"/>
      <c r="X122"/>
      <c r="AX122" s="159"/>
    </row>
    <row r="123" spans="1:50" ht="15">
      <c r="A123"/>
      <c r="B123" s="31"/>
      <c r="C123"/>
      <c r="F123"/>
      <c r="H123"/>
      <c r="T123"/>
      <c r="X123"/>
      <c r="AX123" s="159"/>
    </row>
    <row r="124" spans="1:50" ht="15">
      <c r="A124"/>
      <c r="B124" s="31"/>
      <c r="C124"/>
      <c r="F124"/>
      <c r="H124"/>
      <c r="T124"/>
      <c r="X124"/>
      <c r="AX124" s="159"/>
    </row>
    <row r="125" spans="1:50" ht="15">
      <c r="A125"/>
      <c r="B125" s="31"/>
      <c r="C125"/>
      <c r="F125"/>
      <c r="H125"/>
      <c r="T125"/>
      <c r="X125"/>
      <c r="AX125" s="159"/>
    </row>
    <row r="126" spans="1:50" ht="15">
      <c r="A126"/>
      <c r="B126" s="31"/>
      <c r="C126"/>
      <c r="F126"/>
      <c r="H126"/>
      <c r="T126"/>
      <c r="X126"/>
      <c r="AX126" s="159"/>
    </row>
    <row r="127" spans="1:50" ht="15">
      <c r="A127"/>
      <c r="B127" s="31"/>
      <c r="C127"/>
      <c r="F127"/>
      <c r="H127"/>
      <c r="T127"/>
      <c r="X127"/>
      <c r="AX127" s="159"/>
    </row>
    <row r="128" spans="1:50" ht="15">
      <c r="A128"/>
      <c r="B128" s="31"/>
      <c r="C128"/>
      <c r="F128"/>
      <c r="H128"/>
      <c r="T128"/>
      <c r="X128"/>
      <c r="AX128" s="159"/>
    </row>
    <row r="129" spans="1:50" ht="15">
      <c r="A129"/>
      <c r="B129" s="31"/>
      <c r="C129"/>
      <c r="F129"/>
      <c r="H129"/>
      <c r="T129"/>
      <c r="X129"/>
      <c r="AX129" s="159"/>
    </row>
    <row r="130" spans="1:50" ht="15">
      <c r="A130"/>
      <c r="B130" s="31"/>
      <c r="C130"/>
      <c r="F130"/>
      <c r="H130"/>
      <c r="T130"/>
      <c r="X130"/>
      <c r="AX130" s="159"/>
    </row>
    <row r="131" spans="1:50" ht="15">
      <c r="A131"/>
      <c r="B131" s="31"/>
      <c r="C131"/>
      <c r="F131"/>
      <c r="H131"/>
      <c r="T131"/>
      <c r="X131"/>
      <c r="AX131" s="159"/>
    </row>
    <row r="132" spans="1:50" ht="15">
      <c r="A132"/>
      <c r="B132" s="31"/>
      <c r="C132"/>
      <c r="F132"/>
      <c r="H132"/>
      <c r="T132"/>
      <c r="X132"/>
      <c r="AX132" s="159"/>
    </row>
    <row r="133" spans="1:50">
      <c r="AX133" s="159"/>
    </row>
    <row r="134" spans="1:50">
      <c r="AX134" s="159"/>
    </row>
    <row r="135" spans="1:50">
      <c r="AX135" s="159"/>
    </row>
    <row r="136" spans="1:50">
      <c r="AX136" s="159"/>
    </row>
    <row r="137" spans="1:50">
      <c r="AX137" s="159"/>
    </row>
    <row r="138" spans="1:50">
      <c r="AX138" s="159"/>
    </row>
    <row r="139" spans="1:50">
      <c r="AX139" s="159"/>
    </row>
    <row r="140" spans="1:50">
      <c r="AX140" s="159"/>
    </row>
    <row r="141" spans="1:50">
      <c r="AX141" s="159"/>
    </row>
    <row r="142" spans="1:50">
      <c r="AX142" s="159"/>
    </row>
    <row r="143" spans="1:50">
      <c r="AX143" s="159"/>
    </row>
    <row r="144" spans="1:50">
      <c r="AX144" s="159"/>
    </row>
    <row r="145" spans="50:50">
      <c r="AX145" s="159"/>
    </row>
    <row r="146" spans="50:50">
      <c r="AX146" s="159"/>
    </row>
    <row r="147" spans="50:50">
      <c r="AX147" s="159"/>
    </row>
    <row r="148" spans="50:50">
      <c r="AX148" s="159"/>
    </row>
    <row r="149" spans="50:50">
      <c r="AX149" s="159"/>
    </row>
    <row r="150" spans="50:50">
      <c r="AX150" s="159"/>
    </row>
    <row r="151" spans="50:50">
      <c r="AX151" s="159"/>
    </row>
    <row r="152" spans="50:50">
      <c r="AX152" s="159"/>
    </row>
    <row r="153" spans="50:50">
      <c r="AX153" s="159"/>
    </row>
    <row r="154" spans="50:50">
      <c r="AX154" s="159"/>
    </row>
    <row r="155" spans="50:50">
      <c r="AX155" s="159"/>
    </row>
    <row r="156" spans="50:50">
      <c r="AX156" s="159"/>
    </row>
    <row r="157" spans="50:50">
      <c r="AX157" s="159"/>
    </row>
    <row r="158" spans="50:50">
      <c r="AX158" s="159"/>
    </row>
    <row r="159" spans="50:50">
      <c r="AX159" s="159"/>
    </row>
    <row r="160" spans="50:50">
      <c r="AX160" s="159"/>
    </row>
    <row r="161" spans="50:50">
      <c r="AX161" s="159"/>
    </row>
    <row r="162" spans="50:50">
      <c r="AX162" s="159"/>
    </row>
    <row r="163" spans="50:50">
      <c r="AX163" s="159"/>
    </row>
    <row r="164" spans="50:50">
      <c r="AX164" s="159"/>
    </row>
    <row r="165" spans="50:50">
      <c r="AX165" s="159"/>
    </row>
    <row r="166" spans="50:50">
      <c r="AX166" s="159"/>
    </row>
    <row r="167" spans="50:50">
      <c r="AX167" s="159"/>
    </row>
    <row r="168" spans="50:50">
      <c r="AX168" s="159"/>
    </row>
    <row r="169" spans="50:50">
      <c r="AX169" s="159"/>
    </row>
    <row r="170" spans="50:50">
      <c r="AX170" s="159"/>
    </row>
    <row r="171" spans="50:50">
      <c r="AX171" s="159"/>
    </row>
    <row r="172" spans="50:50">
      <c r="AX172" s="159"/>
    </row>
    <row r="173" spans="50:50">
      <c r="AX173" s="159"/>
    </row>
    <row r="174" spans="50:50">
      <c r="AX174" s="159"/>
    </row>
    <row r="175" spans="50:50">
      <c r="AX175" s="159"/>
    </row>
    <row r="176" spans="50:50">
      <c r="AX176" s="159"/>
    </row>
    <row r="177" spans="50:50">
      <c r="AX177" s="159"/>
    </row>
    <row r="178" spans="50:50">
      <c r="AX178" s="159"/>
    </row>
    <row r="179" spans="50:50">
      <c r="AX179" s="159"/>
    </row>
    <row r="180" spans="50:50">
      <c r="AX180" s="159"/>
    </row>
    <row r="181" spans="50:50">
      <c r="AX181" s="159"/>
    </row>
    <row r="182" spans="50:50">
      <c r="AX182" s="159"/>
    </row>
    <row r="183" spans="50:50">
      <c r="AX183" s="159"/>
    </row>
    <row r="184" spans="50:50">
      <c r="AX184" s="159"/>
    </row>
    <row r="185" spans="50:50">
      <c r="AX185" s="159"/>
    </row>
    <row r="186" spans="50:50">
      <c r="AX186" s="159"/>
    </row>
    <row r="187" spans="50:50">
      <c r="AX187" s="159"/>
    </row>
    <row r="188" spans="50:50">
      <c r="AX188" s="159"/>
    </row>
    <row r="189" spans="50:50">
      <c r="AX189" s="159"/>
    </row>
    <row r="190" spans="50:50">
      <c r="AX190" s="159"/>
    </row>
    <row r="191" spans="50:50">
      <c r="AX191" s="159"/>
    </row>
    <row r="192" spans="50:50">
      <c r="AX192" s="159"/>
    </row>
    <row r="193" spans="50:50">
      <c r="AX193" s="159"/>
    </row>
    <row r="194" spans="50:50">
      <c r="AX194" s="159"/>
    </row>
    <row r="195" spans="50:50">
      <c r="AX195" s="159"/>
    </row>
    <row r="196" spans="50:50">
      <c r="AX196" s="159"/>
    </row>
    <row r="197" spans="50:50">
      <c r="AX197" s="159"/>
    </row>
    <row r="198" spans="50:50">
      <c r="AX198" s="159"/>
    </row>
    <row r="199" spans="50:50">
      <c r="AX199" s="159"/>
    </row>
    <row r="200" spans="50:50">
      <c r="AX200" s="159"/>
    </row>
    <row r="201" spans="50:50">
      <c r="AX201" s="159"/>
    </row>
    <row r="202" spans="50:50">
      <c r="AX202" s="159"/>
    </row>
    <row r="203" spans="50:50">
      <c r="AX203" s="159"/>
    </row>
    <row r="204" spans="50:50">
      <c r="AX204" s="159"/>
    </row>
    <row r="205" spans="50:50">
      <c r="AX205" s="159"/>
    </row>
    <row r="206" spans="50:50">
      <c r="AX206" s="159"/>
    </row>
    <row r="207" spans="50:50">
      <c r="AX207" s="159"/>
    </row>
    <row r="208" spans="50:50">
      <c r="AX208" s="159"/>
    </row>
    <row r="209" spans="50:50">
      <c r="AX209" s="159"/>
    </row>
    <row r="210" spans="50:50">
      <c r="AX210" s="159"/>
    </row>
    <row r="211" spans="50:50">
      <c r="AX211" s="159"/>
    </row>
    <row r="212" spans="50:50">
      <c r="AX212" s="159"/>
    </row>
    <row r="213" spans="50:50">
      <c r="AX213" s="159"/>
    </row>
    <row r="214" spans="50:50">
      <c r="AX214" s="159"/>
    </row>
    <row r="215" spans="50:50">
      <c r="AX215" s="159"/>
    </row>
    <row r="216" spans="50:50">
      <c r="AX216" s="159"/>
    </row>
    <row r="217" spans="50:50">
      <c r="AX217" s="159"/>
    </row>
    <row r="218" spans="50:50">
      <c r="AX218" s="159"/>
    </row>
    <row r="219" spans="50:50">
      <c r="AX219" s="159"/>
    </row>
    <row r="220" spans="50:50">
      <c r="AX220" s="159"/>
    </row>
    <row r="221" spans="50:50">
      <c r="AX221" s="159"/>
    </row>
    <row r="222" spans="50:50">
      <c r="AX222" s="159"/>
    </row>
    <row r="223" spans="50:50">
      <c r="AX223" s="159"/>
    </row>
    <row r="224" spans="50:50">
      <c r="AX224" s="159"/>
    </row>
    <row r="225" spans="50:50">
      <c r="AX225" s="159"/>
    </row>
    <row r="226" spans="50:50">
      <c r="AX226" s="159"/>
    </row>
    <row r="227" spans="50:50">
      <c r="AX227" s="159"/>
    </row>
    <row r="228" spans="50:50">
      <c r="AX228" s="159"/>
    </row>
    <row r="229" spans="50:50">
      <c r="AX229" s="159"/>
    </row>
    <row r="230" spans="50:50">
      <c r="AX230" s="159"/>
    </row>
    <row r="231" spans="50:50">
      <c r="AX231" s="159"/>
    </row>
    <row r="232" spans="50:50">
      <c r="AX232" s="159"/>
    </row>
    <row r="233" spans="50:50">
      <c r="AX233" s="159"/>
    </row>
    <row r="234" spans="50:50">
      <c r="AX234" s="159"/>
    </row>
    <row r="235" spans="50:50">
      <c r="AX235" s="159"/>
    </row>
    <row r="236" spans="50:50">
      <c r="AX236" s="159"/>
    </row>
    <row r="237" spans="50:50">
      <c r="AX237" s="159"/>
    </row>
    <row r="238" spans="50:50">
      <c r="AX238" s="159"/>
    </row>
    <row r="239" spans="50:50">
      <c r="AX239" s="159"/>
    </row>
    <row r="240" spans="50:50">
      <c r="AX240" s="159"/>
    </row>
    <row r="241" spans="50:50">
      <c r="AX241" s="159"/>
    </row>
    <row r="242" spans="50:50">
      <c r="AX242" s="159"/>
    </row>
    <row r="243" spans="50:50">
      <c r="AX243" s="159"/>
    </row>
    <row r="244" spans="50:50">
      <c r="AX244" s="159"/>
    </row>
    <row r="245" spans="50:50">
      <c r="AX245" s="159"/>
    </row>
    <row r="246" spans="50:50">
      <c r="AX246" s="159"/>
    </row>
    <row r="247" spans="50:50">
      <c r="AX247" s="159"/>
    </row>
    <row r="248" spans="50:50">
      <c r="AX248" s="159"/>
    </row>
    <row r="249" spans="50:50">
      <c r="AX249" s="159"/>
    </row>
    <row r="250" spans="50:50">
      <c r="AX250" s="159"/>
    </row>
    <row r="251" spans="50:50">
      <c r="AX251" s="159"/>
    </row>
    <row r="252" spans="50:50">
      <c r="AX252" s="159"/>
    </row>
    <row r="253" spans="50:50">
      <c r="AX253" s="159"/>
    </row>
    <row r="254" spans="50:50">
      <c r="AX254" s="159"/>
    </row>
    <row r="255" spans="50:50">
      <c r="AX255" s="159"/>
    </row>
    <row r="256" spans="50:50">
      <c r="AX256" s="159"/>
    </row>
    <row r="257" spans="50:50">
      <c r="AX257" s="159"/>
    </row>
    <row r="258" spans="50:50">
      <c r="AX258" s="159"/>
    </row>
    <row r="259" spans="50:50">
      <c r="AX259" s="159"/>
    </row>
    <row r="260" spans="50:50">
      <c r="AX260" s="159"/>
    </row>
    <row r="261" spans="50:50">
      <c r="AX261" s="159"/>
    </row>
    <row r="262" spans="50:50">
      <c r="AX262" s="159"/>
    </row>
    <row r="263" spans="50:50">
      <c r="AX263" s="159"/>
    </row>
    <row r="264" spans="50:50">
      <c r="AX264" s="159"/>
    </row>
    <row r="265" spans="50:50">
      <c r="AX265" s="159"/>
    </row>
    <row r="266" spans="50:50">
      <c r="AX266" s="159"/>
    </row>
    <row r="267" spans="50:50">
      <c r="AX267" s="159"/>
    </row>
    <row r="268" spans="50:50">
      <c r="AX268" s="159"/>
    </row>
    <row r="269" spans="50:50">
      <c r="AX269" s="159"/>
    </row>
    <row r="270" spans="50:50">
      <c r="AX270" s="159"/>
    </row>
    <row r="271" spans="50:50">
      <c r="AX271" s="159"/>
    </row>
    <row r="272" spans="50:50">
      <c r="AX272" s="159"/>
    </row>
    <row r="273" spans="50:50">
      <c r="AX273" s="159"/>
    </row>
    <row r="274" spans="50:50">
      <c r="AX274" s="159"/>
    </row>
    <row r="275" spans="50:50">
      <c r="AX275" s="159"/>
    </row>
    <row r="276" spans="50:50">
      <c r="AX276" s="159"/>
    </row>
    <row r="277" spans="50:50">
      <c r="AX277" s="159"/>
    </row>
    <row r="278" spans="50:50">
      <c r="AX278" s="159"/>
    </row>
    <row r="279" spans="50:50">
      <c r="AX279" s="159"/>
    </row>
    <row r="280" spans="50:50">
      <c r="AX280" s="159"/>
    </row>
    <row r="281" spans="50:50">
      <c r="AX281" s="159"/>
    </row>
    <row r="282" spans="50:50">
      <c r="AX282" s="159"/>
    </row>
    <row r="283" spans="50:50">
      <c r="AX283" s="159"/>
    </row>
    <row r="284" spans="50:50">
      <c r="AX284" s="159"/>
    </row>
    <row r="285" spans="50:50">
      <c r="AX285" s="159"/>
    </row>
    <row r="286" spans="50:50">
      <c r="AX286" s="159"/>
    </row>
    <row r="287" spans="50:50">
      <c r="AX287" s="159"/>
    </row>
    <row r="288" spans="50:50">
      <c r="AX288" s="159"/>
    </row>
    <row r="289" spans="50:50">
      <c r="AX289" s="159"/>
    </row>
    <row r="290" spans="50:50">
      <c r="AX290" s="159"/>
    </row>
    <row r="291" spans="50:50">
      <c r="AX291" s="159"/>
    </row>
    <row r="292" spans="50:50">
      <c r="AX292" s="159"/>
    </row>
    <row r="293" spans="50:50">
      <c r="AX293" s="159"/>
    </row>
    <row r="294" spans="50:50">
      <c r="AX294" s="159"/>
    </row>
    <row r="295" spans="50:50">
      <c r="AX295" s="159"/>
    </row>
    <row r="296" spans="50:50">
      <c r="AX296" s="159"/>
    </row>
    <row r="297" spans="50:50">
      <c r="AX297" s="159"/>
    </row>
    <row r="298" spans="50:50">
      <c r="AX298" s="159"/>
    </row>
    <row r="299" spans="50:50">
      <c r="AX299" s="159"/>
    </row>
    <row r="300" spans="50:50">
      <c r="AX300" s="159"/>
    </row>
    <row r="301" spans="50:50">
      <c r="AX301" s="159"/>
    </row>
    <row r="302" spans="50:50">
      <c r="AX302" s="159"/>
    </row>
    <row r="303" spans="50:50">
      <c r="AX303" s="159"/>
    </row>
    <row r="304" spans="50:50">
      <c r="AX304" s="159"/>
    </row>
    <row r="305" spans="50:50">
      <c r="AX305" s="159"/>
    </row>
    <row r="306" spans="50:50">
      <c r="AX306" s="159"/>
    </row>
    <row r="307" spans="50:50">
      <c r="AX307" s="159"/>
    </row>
    <row r="308" spans="50:50">
      <c r="AX308" s="159"/>
    </row>
    <row r="309" spans="50:50">
      <c r="AX309" s="159"/>
    </row>
    <row r="310" spans="50:50">
      <c r="AX310" s="159"/>
    </row>
    <row r="311" spans="50:50">
      <c r="AX311" s="159"/>
    </row>
    <row r="312" spans="50:50">
      <c r="AX312" s="159"/>
    </row>
    <row r="313" spans="50:50">
      <c r="AX313" s="159"/>
    </row>
    <row r="314" spans="50:50">
      <c r="AX314" s="159"/>
    </row>
    <row r="315" spans="50:50">
      <c r="AX315" s="159"/>
    </row>
    <row r="316" spans="50:50">
      <c r="AX316" s="159"/>
    </row>
    <row r="317" spans="50:50">
      <c r="AX317" s="159"/>
    </row>
    <row r="318" spans="50:50">
      <c r="AX318" s="159"/>
    </row>
    <row r="319" spans="50:50">
      <c r="AX319" s="159"/>
    </row>
    <row r="320" spans="50:50">
      <c r="AX320" s="159"/>
    </row>
    <row r="321" spans="50:50">
      <c r="AX321" s="159"/>
    </row>
    <row r="322" spans="50:50">
      <c r="AX322" s="159"/>
    </row>
    <row r="323" spans="50:50">
      <c r="AX323" s="159"/>
    </row>
    <row r="324" spans="50:50">
      <c r="AX324" s="159"/>
    </row>
    <row r="325" spans="50:50">
      <c r="AX325" s="159"/>
    </row>
    <row r="326" spans="50:50">
      <c r="AX326" s="159"/>
    </row>
    <row r="327" spans="50:50">
      <c r="AX327" s="159"/>
    </row>
    <row r="328" spans="50:50">
      <c r="AX328" s="159"/>
    </row>
    <row r="329" spans="50:50">
      <c r="AX329" s="159"/>
    </row>
    <row r="330" spans="50:50">
      <c r="AX330" s="159"/>
    </row>
    <row r="331" spans="50:50">
      <c r="AX331" s="159"/>
    </row>
    <row r="332" spans="50:50">
      <c r="AX332" s="159"/>
    </row>
    <row r="333" spans="50:50">
      <c r="AX333" s="159"/>
    </row>
    <row r="334" spans="50:50">
      <c r="AX334" s="159"/>
    </row>
    <row r="335" spans="50:50">
      <c r="AX335" s="159"/>
    </row>
    <row r="336" spans="50:50">
      <c r="AX336" s="159"/>
    </row>
    <row r="337" spans="50:50">
      <c r="AX337" s="159"/>
    </row>
    <row r="338" spans="50:50">
      <c r="AX338" s="159"/>
    </row>
    <row r="339" spans="50:50">
      <c r="AX339" s="159"/>
    </row>
    <row r="340" spans="50:50">
      <c r="AX340" s="159"/>
    </row>
    <row r="341" spans="50:50">
      <c r="AX341" s="159"/>
    </row>
    <row r="342" spans="50:50">
      <c r="AX342" s="159"/>
    </row>
    <row r="343" spans="50:50">
      <c r="AX343" s="159"/>
    </row>
    <row r="344" spans="50:50">
      <c r="AX344" s="159"/>
    </row>
    <row r="345" spans="50:50">
      <c r="AX345" s="159"/>
    </row>
    <row r="346" spans="50:50">
      <c r="AX346" s="159"/>
    </row>
    <row r="347" spans="50:50">
      <c r="AX347" s="159"/>
    </row>
    <row r="348" spans="50:50">
      <c r="AX348" s="159"/>
    </row>
    <row r="349" spans="50:50">
      <c r="AX349" s="159"/>
    </row>
    <row r="350" spans="50:50">
      <c r="AX350" s="159"/>
    </row>
    <row r="351" spans="50:50">
      <c r="AX351" s="159"/>
    </row>
    <row r="352" spans="50:50">
      <c r="AX352" s="159"/>
    </row>
    <row r="353" spans="50:50">
      <c r="AX353" s="159"/>
    </row>
    <row r="354" spans="50:50">
      <c r="AX354" s="159"/>
    </row>
    <row r="355" spans="50:50">
      <c r="AX355" s="159"/>
    </row>
    <row r="356" spans="50:50">
      <c r="AX356" s="159"/>
    </row>
    <row r="357" spans="50:50">
      <c r="AX357" s="159"/>
    </row>
    <row r="358" spans="50:50">
      <c r="AX358" s="159"/>
    </row>
    <row r="359" spans="50:50">
      <c r="AX359" s="159"/>
    </row>
    <row r="360" spans="50:50">
      <c r="AX360" s="159"/>
    </row>
    <row r="361" spans="50:50">
      <c r="AX361" s="159"/>
    </row>
    <row r="362" spans="50:50">
      <c r="AX362" s="159"/>
    </row>
    <row r="363" spans="50:50">
      <c r="AX363" s="159"/>
    </row>
    <row r="364" spans="50:50">
      <c r="AX364" s="159"/>
    </row>
    <row r="365" spans="50:50">
      <c r="AX365" s="159"/>
    </row>
    <row r="366" spans="50:50">
      <c r="AX366" s="159"/>
    </row>
    <row r="367" spans="50:50">
      <c r="AX367" s="159"/>
    </row>
    <row r="368" spans="50:50">
      <c r="AX368" s="159"/>
    </row>
    <row r="369" spans="50:50">
      <c r="AX369" s="159"/>
    </row>
    <row r="370" spans="50:50">
      <c r="AX370" s="159"/>
    </row>
    <row r="371" spans="50:50">
      <c r="AX371" s="159"/>
    </row>
    <row r="372" spans="50:50">
      <c r="AX372" s="159"/>
    </row>
    <row r="373" spans="50:50">
      <c r="AX373" s="159"/>
    </row>
    <row r="374" spans="50:50">
      <c r="AX374" s="159"/>
    </row>
    <row r="375" spans="50:50">
      <c r="AX375" s="159"/>
    </row>
    <row r="376" spans="50:50">
      <c r="AX376" s="159"/>
    </row>
    <row r="377" spans="50:50">
      <c r="AX377" s="159"/>
    </row>
    <row r="378" spans="50:50">
      <c r="AX378" s="159"/>
    </row>
    <row r="379" spans="50:50">
      <c r="AX379" s="159"/>
    </row>
    <row r="380" spans="50:50">
      <c r="AX380" s="159"/>
    </row>
    <row r="381" spans="50:50">
      <c r="AX381" s="159"/>
    </row>
    <row r="382" spans="50:50">
      <c r="AX382" s="159"/>
    </row>
    <row r="383" spans="50:50">
      <c r="AX383" s="159"/>
    </row>
    <row r="384" spans="50:50">
      <c r="AX384" s="159"/>
    </row>
    <row r="385" spans="50:50">
      <c r="AX385" s="159"/>
    </row>
    <row r="386" spans="50:50">
      <c r="AX386" s="159"/>
    </row>
    <row r="387" spans="50:50">
      <c r="AX387" s="159"/>
    </row>
    <row r="388" spans="50:50">
      <c r="AX388" s="159"/>
    </row>
    <row r="389" spans="50:50">
      <c r="AX389" s="159"/>
    </row>
    <row r="390" spans="50:50">
      <c r="AX390" s="159"/>
    </row>
    <row r="391" spans="50:50">
      <c r="AX391" s="159"/>
    </row>
    <row r="392" spans="50:50">
      <c r="AX392" s="159"/>
    </row>
    <row r="393" spans="50:50">
      <c r="AX393" s="159"/>
    </row>
    <row r="394" spans="50:50">
      <c r="AX394" s="159"/>
    </row>
    <row r="395" spans="50:50">
      <c r="AX395" s="159"/>
    </row>
    <row r="396" spans="50:50">
      <c r="AX396" s="159"/>
    </row>
    <row r="397" spans="50:50">
      <c r="AX397" s="159"/>
    </row>
    <row r="398" spans="50:50">
      <c r="AX398" s="159"/>
    </row>
    <row r="399" spans="50:50">
      <c r="AX399" s="159"/>
    </row>
    <row r="400" spans="50:50">
      <c r="AX400" s="159"/>
    </row>
    <row r="401" spans="50:50">
      <c r="AX401" s="159"/>
    </row>
    <row r="402" spans="50:50">
      <c r="AX402" s="159"/>
    </row>
    <row r="403" spans="50:50">
      <c r="AX403" s="159"/>
    </row>
    <row r="404" spans="50:50">
      <c r="AX404" s="159"/>
    </row>
    <row r="405" spans="50:50">
      <c r="AX405" s="159"/>
    </row>
    <row r="406" spans="50:50">
      <c r="AX406" s="159"/>
    </row>
    <row r="407" spans="50:50">
      <c r="AX407" s="159"/>
    </row>
    <row r="408" spans="50:50">
      <c r="AX408" s="159"/>
    </row>
    <row r="409" spans="50:50">
      <c r="AX409" s="159"/>
    </row>
    <row r="410" spans="50:50">
      <c r="AX410" s="159"/>
    </row>
    <row r="411" spans="50:50">
      <c r="AX411" s="159"/>
    </row>
    <row r="412" spans="50:50">
      <c r="AX412" s="159"/>
    </row>
    <row r="413" spans="50:50">
      <c r="AX413" s="159"/>
    </row>
    <row r="414" spans="50:50">
      <c r="AX414" s="159"/>
    </row>
    <row r="415" spans="50:50">
      <c r="AX415" s="159"/>
    </row>
    <row r="416" spans="50:50">
      <c r="AX416" s="159"/>
    </row>
    <row r="417" spans="50:50">
      <c r="AX417" s="159"/>
    </row>
    <row r="418" spans="50:50">
      <c r="AX418" s="159"/>
    </row>
    <row r="419" spans="50:50">
      <c r="AX419" s="159"/>
    </row>
    <row r="420" spans="50:50">
      <c r="AX420" s="159"/>
    </row>
    <row r="421" spans="50:50">
      <c r="AX421" s="159"/>
    </row>
    <row r="422" spans="50:50">
      <c r="AX422" s="159"/>
    </row>
    <row r="423" spans="50:50">
      <c r="AX423" s="159"/>
    </row>
    <row r="424" spans="50:50">
      <c r="AX424" s="159"/>
    </row>
    <row r="425" spans="50:50">
      <c r="AX425" s="159"/>
    </row>
    <row r="426" spans="50:50">
      <c r="AX426" s="159"/>
    </row>
    <row r="427" spans="50:50">
      <c r="AX427" s="159"/>
    </row>
    <row r="428" spans="50:50">
      <c r="AX428" s="159"/>
    </row>
    <row r="429" spans="50:50">
      <c r="AX429" s="159"/>
    </row>
    <row r="430" spans="50:50">
      <c r="AX430" s="159"/>
    </row>
    <row r="431" spans="50:50">
      <c r="AX431" s="159"/>
    </row>
    <row r="432" spans="50:50">
      <c r="AX432" s="159"/>
    </row>
    <row r="433" spans="50:50">
      <c r="AX433" s="159"/>
    </row>
    <row r="434" spans="50:50">
      <c r="AX434" s="159"/>
    </row>
    <row r="435" spans="50:50">
      <c r="AX435" s="159"/>
    </row>
    <row r="436" spans="50:50">
      <c r="AX436" s="159"/>
    </row>
    <row r="437" spans="50:50">
      <c r="AX437" s="159"/>
    </row>
    <row r="438" spans="50:50">
      <c r="AX438" s="159"/>
    </row>
    <row r="439" spans="50:50">
      <c r="AX439" s="159"/>
    </row>
    <row r="440" spans="50:50">
      <c r="AX440" s="159"/>
    </row>
    <row r="441" spans="50:50">
      <c r="AX441" s="159"/>
    </row>
    <row r="442" spans="50:50">
      <c r="AX442" s="159"/>
    </row>
    <row r="443" spans="50:50">
      <c r="AX443" s="159"/>
    </row>
    <row r="444" spans="50:50">
      <c r="AX444" s="159"/>
    </row>
    <row r="445" spans="50:50">
      <c r="AX445" s="159"/>
    </row>
    <row r="446" spans="50:50">
      <c r="AX446" s="159"/>
    </row>
    <row r="447" spans="50:50">
      <c r="AX447" s="159"/>
    </row>
    <row r="448" spans="50:50">
      <c r="AX448" s="159"/>
    </row>
    <row r="449" spans="50:50">
      <c r="AX449" s="159"/>
    </row>
    <row r="450" spans="50:50">
      <c r="AX450" s="159"/>
    </row>
    <row r="451" spans="50:50">
      <c r="AX451" s="159"/>
    </row>
    <row r="452" spans="50:50">
      <c r="AX452" s="159"/>
    </row>
    <row r="453" spans="50:50">
      <c r="AX453" s="159"/>
    </row>
    <row r="454" spans="50:50">
      <c r="AX454" s="159"/>
    </row>
    <row r="455" spans="50:50">
      <c r="AX455" s="159"/>
    </row>
    <row r="456" spans="50:50">
      <c r="AX456" s="159"/>
    </row>
    <row r="457" spans="50:50">
      <c r="AX457" s="159"/>
    </row>
    <row r="458" spans="50:50">
      <c r="AX458" s="159"/>
    </row>
    <row r="459" spans="50:50">
      <c r="AX459" s="159"/>
    </row>
    <row r="460" spans="50:50">
      <c r="AX460" s="159"/>
    </row>
    <row r="461" spans="50:50">
      <c r="AX461" s="159"/>
    </row>
    <row r="462" spans="50:50">
      <c r="AX462" s="159"/>
    </row>
    <row r="463" spans="50:50">
      <c r="AX463" s="159"/>
    </row>
    <row r="464" spans="50:50">
      <c r="AX464" s="159"/>
    </row>
    <row r="465" spans="50:50">
      <c r="AX465" s="159"/>
    </row>
    <row r="466" spans="50:50">
      <c r="AX466" s="159"/>
    </row>
    <row r="467" spans="50:50">
      <c r="AX467" s="159"/>
    </row>
    <row r="468" spans="50:50">
      <c r="AX468" s="159"/>
    </row>
    <row r="469" spans="50:50">
      <c r="AX469" s="159"/>
    </row>
    <row r="470" spans="50:50">
      <c r="AX470" s="159"/>
    </row>
    <row r="471" spans="50:50">
      <c r="AX471" s="159"/>
    </row>
    <row r="472" spans="50:50">
      <c r="AX472" s="159"/>
    </row>
    <row r="473" spans="50:50">
      <c r="AX473" s="159"/>
    </row>
    <row r="474" spans="50:50">
      <c r="AX474" s="159"/>
    </row>
    <row r="475" spans="50:50">
      <c r="AX475" s="159"/>
    </row>
    <row r="476" spans="50:50">
      <c r="AX476" s="159"/>
    </row>
    <row r="477" spans="50:50">
      <c r="AX477" s="159"/>
    </row>
    <row r="478" spans="50:50">
      <c r="AX478" s="159"/>
    </row>
    <row r="479" spans="50:50">
      <c r="AX479" s="159"/>
    </row>
    <row r="480" spans="50:50">
      <c r="AX480" s="159"/>
    </row>
    <row r="481" spans="50:50">
      <c r="AX481" s="159"/>
    </row>
    <row r="482" spans="50:50">
      <c r="AX482" s="159"/>
    </row>
    <row r="483" spans="50:50">
      <c r="AX483" s="159"/>
    </row>
    <row r="484" spans="50:50">
      <c r="AX484" s="159"/>
    </row>
    <row r="485" spans="50:50">
      <c r="AX485" s="159"/>
    </row>
    <row r="486" spans="50:50">
      <c r="AX486" s="159"/>
    </row>
    <row r="487" spans="50:50">
      <c r="AX487" s="159"/>
    </row>
    <row r="488" spans="50:50">
      <c r="AX488" s="159"/>
    </row>
    <row r="489" spans="50:50">
      <c r="AX489" s="159"/>
    </row>
    <row r="490" spans="50:50">
      <c r="AX490" s="159"/>
    </row>
    <row r="491" spans="50:50">
      <c r="AX491" s="159"/>
    </row>
    <row r="492" spans="50:50">
      <c r="AX492" s="159"/>
    </row>
    <row r="493" spans="50:50">
      <c r="AX493" s="159"/>
    </row>
    <row r="494" spans="50:50">
      <c r="AX494" s="159"/>
    </row>
    <row r="495" spans="50:50">
      <c r="AX495" s="159"/>
    </row>
    <row r="496" spans="50:50">
      <c r="AX496" s="159"/>
    </row>
    <row r="497" spans="50:50">
      <c r="AX497" s="159"/>
    </row>
    <row r="498" spans="50:50">
      <c r="AX498" s="159"/>
    </row>
    <row r="499" spans="50:50">
      <c r="AX499" s="159"/>
    </row>
    <row r="500" spans="50:50">
      <c r="AX500" s="159"/>
    </row>
    <row r="501" spans="50:50">
      <c r="AX501" s="159"/>
    </row>
    <row r="502" spans="50:50">
      <c r="AX502" s="159"/>
    </row>
    <row r="503" spans="50:50">
      <c r="AX503" s="159"/>
    </row>
    <row r="504" spans="50:50">
      <c r="AX504" s="159"/>
    </row>
    <row r="505" spans="50:50">
      <c r="AX505" s="159"/>
    </row>
    <row r="506" spans="50:50">
      <c r="AX506" s="159"/>
    </row>
    <row r="507" spans="50:50">
      <c r="AX507" s="159"/>
    </row>
    <row r="508" spans="50:50">
      <c r="AX508" s="159"/>
    </row>
    <row r="509" spans="50:50">
      <c r="AX509" s="159"/>
    </row>
    <row r="510" spans="50:50">
      <c r="AX510" s="159"/>
    </row>
    <row r="511" spans="50:50">
      <c r="AX511" s="159"/>
    </row>
    <row r="512" spans="50:50">
      <c r="AX512" s="159"/>
    </row>
    <row r="513" spans="50:50">
      <c r="AX513" s="159"/>
    </row>
    <row r="514" spans="50:50">
      <c r="AX514" s="159"/>
    </row>
    <row r="515" spans="50:50">
      <c r="AX515" s="159"/>
    </row>
    <row r="516" spans="50:50">
      <c r="AX516" s="159"/>
    </row>
    <row r="517" spans="50:50">
      <c r="AX517" s="159"/>
    </row>
    <row r="518" spans="50:50">
      <c r="AX518" s="159"/>
    </row>
    <row r="519" spans="50:50">
      <c r="AX519" s="159"/>
    </row>
    <row r="520" spans="50:50">
      <c r="AX520" s="159"/>
    </row>
    <row r="521" spans="50:50">
      <c r="AX521" s="159"/>
    </row>
    <row r="522" spans="50:50">
      <c r="AX522" s="159"/>
    </row>
    <row r="523" spans="50:50">
      <c r="AX523" s="159"/>
    </row>
    <row r="524" spans="50:50">
      <c r="AX524" s="159"/>
    </row>
    <row r="525" spans="50:50">
      <c r="AX525" s="159"/>
    </row>
    <row r="526" spans="50:50">
      <c r="AX526" s="159"/>
    </row>
    <row r="527" spans="50:50">
      <c r="AX527" s="159"/>
    </row>
    <row r="528" spans="50:50">
      <c r="AX528" s="159"/>
    </row>
    <row r="529" spans="50:50">
      <c r="AX529" s="159"/>
    </row>
    <row r="530" spans="50:50">
      <c r="AX530" s="159"/>
    </row>
    <row r="531" spans="50:50">
      <c r="AX531" s="159"/>
    </row>
    <row r="532" spans="50:50">
      <c r="AX532" s="159"/>
    </row>
    <row r="533" spans="50:50">
      <c r="AX533" s="159"/>
    </row>
    <row r="534" spans="50:50">
      <c r="AX534" s="159"/>
    </row>
    <row r="535" spans="50:50">
      <c r="AX535" s="159"/>
    </row>
    <row r="536" spans="50:50">
      <c r="AX536" s="159"/>
    </row>
    <row r="537" spans="50:50">
      <c r="AX537" s="159"/>
    </row>
    <row r="538" spans="50:50">
      <c r="AX538" s="159"/>
    </row>
    <row r="539" spans="50:50">
      <c r="AX539" s="159"/>
    </row>
    <row r="540" spans="50:50">
      <c r="AX540" s="159"/>
    </row>
    <row r="541" spans="50:50">
      <c r="AX541" s="159"/>
    </row>
    <row r="542" spans="50:50">
      <c r="AX542" s="159"/>
    </row>
    <row r="543" spans="50:50">
      <c r="AX543" s="159"/>
    </row>
    <row r="544" spans="50:50">
      <c r="AX544" s="159"/>
    </row>
    <row r="545" spans="50:50">
      <c r="AX545" s="159"/>
    </row>
    <row r="546" spans="50:50">
      <c r="AX546" s="159"/>
    </row>
    <row r="547" spans="50:50">
      <c r="AX547" s="159"/>
    </row>
    <row r="548" spans="50:50">
      <c r="AX548" s="159"/>
    </row>
    <row r="549" spans="50:50">
      <c r="AX549" s="159"/>
    </row>
    <row r="550" spans="50:50">
      <c r="AX550" s="159"/>
    </row>
    <row r="551" spans="50:50">
      <c r="AX551" s="159"/>
    </row>
    <row r="552" spans="50:50">
      <c r="AX552" s="159"/>
    </row>
    <row r="553" spans="50:50">
      <c r="AX553" s="159"/>
    </row>
    <row r="554" spans="50:50">
      <c r="AX554" s="159"/>
    </row>
    <row r="555" spans="50:50">
      <c r="AX555" s="159"/>
    </row>
    <row r="556" spans="50:50">
      <c r="AX556" s="159"/>
    </row>
    <row r="557" spans="50:50">
      <c r="AX557" s="159"/>
    </row>
    <row r="558" spans="50:50">
      <c r="AX558" s="159"/>
    </row>
    <row r="559" spans="50:50">
      <c r="AX559" s="159"/>
    </row>
    <row r="560" spans="50:50">
      <c r="AX560" s="159"/>
    </row>
    <row r="561" spans="50:50">
      <c r="AX561" s="159"/>
    </row>
    <row r="562" spans="50:50">
      <c r="AX562" s="159"/>
    </row>
    <row r="563" spans="50:50">
      <c r="AX563" s="159"/>
    </row>
    <row r="564" spans="50:50">
      <c r="AX564" s="159"/>
    </row>
    <row r="565" spans="50:50">
      <c r="AX565" s="159"/>
    </row>
    <row r="566" spans="50:50">
      <c r="AX566" s="159"/>
    </row>
    <row r="567" spans="50:50">
      <c r="AX567" s="159"/>
    </row>
    <row r="568" spans="50:50">
      <c r="AX568" s="159"/>
    </row>
    <row r="569" spans="50:50">
      <c r="AX569" s="159"/>
    </row>
    <row r="570" spans="50:50">
      <c r="AX570" s="159"/>
    </row>
    <row r="571" spans="50:50">
      <c r="AX571" s="159"/>
    </row>
    <row r="572" spans="50:50">
      <c r="AX572" s="159"/>
    </row>
    <row r="573" spans="50:50">
      <c r="AX573" s="159"/>
    </row>
    <row r="574" spans="50:50">
      <c r="AX574" s="159"/>
    </row>
    <row r="575" spans="50:50">
      <c r="AX575" s="159"/>
    </row>
    <row r="576" spans="50:50">
      <c r="AX576" s="159"/>
    </row>
    <row r="577" spans="50:50">
      <c r="AX577" s="159"/>
    </row>
    <row r="578" spans="50:50">
      <c r="AX578" s="159"/>
    </row>
    <row r="579" spans="50:50">
      <c r="AX579" s="159"/>
    </row>
    <row r="580" spans="50:50">
      <c r="AX580" s="159"/>
    </row>
    <row r="581" spans="50:50">
      <c r="AX581" s="159"/>
    </row>
    <row r="582" spans="50:50">
      <c r="AX582" s="159"/>
    </row>
    <row r="583" spans="50:50">
      <c r="AX583" s="159"/>
    </row>
    <row r="584" spans="50:50">
      <c r="AX584" s="159"/>
    </row>
    <row r="585" spans="50:50">
      <c r="AX585" s="159"/>
    </row>
    <row r="586" spans="50:50">
      <c r="AX586" s="159"/>
    </row>
    <row r="587" spans="50:50">
      <c r="AX587" s="159"/>
    </row>
    <row r="588" spans="50:50">
      <c r="AX588" s="159"/>
    </row>
    <row r="589" spans="50:50">
      <c r="AX589" s="159"/>
    </row>
    <row r="590" spans="50:50">
      <c r="AX590" s="159"/>
    </row>
    <row r="591" spans="50:50">
      <c r="AX591" s="159"/>
    </row>
    <row r="592" spans="50:50">
      <c r="AX592" s="159"/>
    </row>
    <row r="593" spans="50:50">
      <c r="AX593" s="159"/>
    </row>
    <row r="594" spans="50:50">
      <c r="AX594" s="159"/>
    </row>
    <row r="595" spans="50:50">
      <c r="AX595" s="159"/>
    </row>
    <row r="596" spans="50:50">
      <c r="AX596" s="159"/>
    </row>
    <row r="597" spans="50:50">
      <c r="AX597" s="159"/>
    </row>
    <row r="598" spans="50:50">
      <c r="AX598" s="159"/>
    </row>
    <row r="599" spans="50:50">
      <c r="AX599" s="159"/>
    </row>
    <row r="600" spans="50:50">
      <c r="AX600" s="159"/>
    </row>
    <row r="601" spans="50:50">
      <c r="AX601" s="159"/>
    </row>
    <row r="602" spans="50:50">
      <c r="AX602" s="159"/>
    </row>
    <row r="603" spans="50:50">
      <c r="AX603" s="159"/>
    </row>
    <row r="604" spans="50:50">
      <c r="AX604" s="159"/>
    </row>
    <row r="605" spans="50:50">
      <c r="AX605" s="159"/>
    </row>
    <row r="606" spans="50:50">
      <c r="AX606" s="159"/>
    </row>
    <row r="607" spans="50:50">
      <c r="AX607" s="159"/>
    </row>
    <row r="608" spans="50:50">
      <c r="AX608" s="159"/>
    </row>
    <row r="609" spans="50:50">
      <c r="AX609" s="159"/>
    </row>
    <row r="610" spans="50:50">
      <c r="AX610" s="159"/>
    </row>
    <row r="611" spans="50:50">
      <c r="AX611" s="159"/>
    </row>
    <row r="612" spans="50:50">
      <c r="AX612" s="159"/>
    </row>
    <row r="613" spans="50:50">
      <c r="AX613" s="159"/>
    </row>
    <row r="614" spans="50:50">
      <c r="AX614" s="159"/>
    </row>
    <row r="615" spans="50:50">
      <c r="AX615" s="159"/>
    </row>
    <row r="616" spans="50:50">
      <c r="AX616" s="159"/>
    </row>
    <row r="617" spans="50:50">
      <c r="AX617" s="159"/>
    </row>
    <row r="618" spans="50:50">
      <c r="AX618" s="159"/>
    </row>
    <row r="619" spans="50:50">
      <c r="AX619" s="159"/>
    </row>
    <row r="620" spans="50:50">
      <c r="AX620" s="159"/>
    </row>
    <row r="621" spans="50:50">
      <c r="AX621" s="159"/>
    </row>
    <row r="622" spans="50:50">
      <c r="AX622" s="159"/>
    </row>
    <row r="623" spans="50:50">
      <c r="AX623" s="159"/>
    </row>
    <row r="624" spans="50:50">
      <c r="AX624" s="159"/>
    </row>
    <row r="625" spans="50:50">
      <c r="AX625" s="159"/>
    </row>
    <row r="626" spans="50:50">
      <c r="AX626" s="159"/>
    </row>
    <row r="627" spans="50:50">
      <c r="AX627" s="159"/>
    </row>
    <row r="628" spans="50:50">
      <c r="AX628" s="159"/>
    </row>
    <row r="629" spans="50:50">
      <c r="AX629" s="159"/>
    </row>
    <row r="630" spans="50:50">
      <c r="AX630" s="159"/>
    </row>
    <row r="631" spans="50:50">
      <c r="AX631" s="159"/>
    </row>
    <row r="632" spans="50:50">
      <c r="AX632" s="159"/>
    </row>
    <row r="633" spans="50:50">
      <c r="AX633" s="159"/>
    </row>
    <row r="634" spans="50:50">
      <c r="AX634" s="159"/>
    </row>
    <row r="635" spans="50:50">
      <c r="AX635" s="159"/>
    </row>
    <row r="636" spans="50:50">
      <c r="AX636" s="159"/>
    </row>
    <row r="637" spans="50:50">
      <c r="AX637" s="159"/>
    </row>
    <row r="638" spans="50:50">
      <c r="AX638" s="159"/>
    </row>
    <row r="639" spans="50:50">
      <c r="AX639" s="159"/>
    </row>
    <row r="640" spans="50:50">
      <c r="AX640" s="159"/>
    </row>
    <row r="641" spans="50:50">
      <c r="AX641" s="159"/>
    </row>
    <row r="642" spans="50:50">
      <c r="AX642" s="159"/>
    </row>
    <row r="643" spans="50:50">
      <c r="AX643" s="159"/>
    </row>
    <row r="644" spans="50:50">
      <c r="AX644" s="159"/>
    </row>
    <row r="645" spans="50:50">
      <c r="AX645" s="159"/>
    </row>
    <row r="646" spans="50:50">
      <c r="AX646" s="159"/>
    </row>
    <row r="647" spans="50:50">
      <c r="AX647" s="159"/>
    </row>
    <row r="648" spans="50:50">
      <c r="AX648" s="159"/>
    </row>
    <row r="649" spans="50:50">
      <c r="AX649" s="159"/>
    </row>
    <row r="650" spans="50:50">
      <c r="AX650" s="159"/>
    </row>
    <row r="651" spans="50:50">
      <c r="AX651" s="159"/>
    </row>
    <row r="652" spans="50:50">
      <c r="AX652" s="159"/>
    </row>
    <row r="653" spans="50:50">
      <c r="AX653" s="159"/>
    </row>
    <row r="654" spans="50:50">
      <c r="AX654" s="159"/>
    </row>
    <row r="655" spans="50:50">
      <c r="AX655" s="159"/>
    </row>
    <row r="656" spans="50:50">
      <c r="AX656" s="159"/>
    </row>
    <row r="657" spans="50:50">
      <c r="AX657" s="159"/>
    </row>
    <row r="658" spans="50:50">
      <c r="AX658" s="159"/>
    </row>
    <row r="659" spans="50:50">
      <c r="AX659" s="159"/>
    </row>
    <row r="660" spans="50:50">
      <c r="AX660" s="159"/>
    </row>
    <row r="661" spans="50:50">
      <c r="AX661" s="159"/>
    </row>
    <row r="662" spans="50:50">
      <c r="AX662" s="159"/>
    </row>
    <row r="663" spans="50:50">
      <c r="AX663" s="159"/>
    </row>
    <row r="664" spans="50:50">
      <c r="AX664" s="159"/>
    </row>
    <row r="665" spans="50:50">
      <c r="AX665" s="159"/>
    </row>
    <row r="666" spans="50:50">
      <c r="AX666" s="159"/>
    </row>
    <row r="667" spans="50:50">
      <c r="AX667" s="159"/>
    </row>
    <row r="668" spans="50:50">
      <c r="AX668" s="159"/>
    </row>
    <row r="669" spans="50:50">
      <c r="AX669" s="159"/>
    </row>
    <row r="670" spans="50:50">
      <c r="AX670" s="159"/>
    </row>
    <row r="671" spans="50:50">
      <c r="AX671" s="159"/>
    </row>
    <row r="672" spans="50:50">
      <c r="AX672" s="159"/>
    </row>
    <row r="673" spans="50:50">
      <c r="AX673" s="159"/>
    </row>
    <row r="674" spans="50:50">
      <c r="AX674" s="159"/>
    </row>
    <row r="675" spans="50:50">
      <c r="AX675" s="159"/>
    </row>
    <row r="676" spans="50:50">
      <c r="AX676" s="159"/>
    </row>
    <row r="677" spans="50:50">
      <c r="AX677" s="159"/>
    </row>
    <row r="678" spans="50:50">
      <c r="AX678" s="159"/>
    </row>
    <row r="679" spans="50:50">
      <c r="AX679" s="159"/>
    </row>
    <row r="680" spans="50:50">
      <c r="AX680" s="159"/>
    </row>
    <row r="681" spans="50:50">
      <c r="AX681" s="159"/>
    </row>
    <row r="682" spans="50:50">
      <c r="AX682" s="159"/>
    </row>
    <row r="683" spans="50:50">
      <c r="AX683" s="159"/>
    </row>
    <row r="684" spans="50:50">
      <c r="AX684" s="159"/>
    </row>
    <row r="685" spans="50:50">
      <c r="AX685" s="159"/>
    </row>
    <row r="686" spans="50:50">
      <c r="AX686" s="159"/>
    </row>
    <row r="687" spans="50:50">
      <c r="AX687" s="159"/>
    </row>
    <row r="688" spans="50:50">
      <c r="AX688" s="159"/>
    </row>
    <row r="689" spans="50:50">
      <c r="AX689" s="159"/>
    </row>
    <row r="690" spans="50:50">
      <c r="AX690" s="159"/>
    </row>
    <row r="691" spans="50:50">
      <c r="AX691" s="159"/>
    </row>
    <row r="692" spans="50:50">
      <c r="AX692" s="159"/>
    </row>
    <row r="693" spans="50:50">
      <c r="AX693" s="159"/>
    </row>
    <row r="694" spans="50:50">
      <c r="AX694" s="159"/>
    </row>
    <row r="695" spans="50:50">
      <c r="AX695" s="159"/>
    </row>
    <row r="696" spans="50:50">
      <c r="AX696" s="159"/>
    </row>
    <row r="697" spans="50:50">
      <c r="AX697" s="159"/>
    </row>
    <row r="698" spans="50:50">
      <c r="AX698" s="159"/>
    </row>
    <row r="699" spans="50:50">
      <c r="AX699" s="159"/>
    </row>
    <row r="700" spans="50:50">
      <c r="AX700" s="159"/>
    </row>
    <row r="701" spans="50:50">
      <c r="AX701" s="159"/>
    </row>
    <row r="702" spans="50:50">
      <c r="AX702" s="159"/>
    </row>
    <row r="703" spans="50:50">
      <c r="AX703" s="159"/>
    </row>
    <row r="704" spans="50:50">
      <c r="AX704" s="159"/>
    </row>
    <row r="705" spans="50:50">
      <c r="AX705" s="159"/>
    </row>
    <row r="706" spans="50:50">
      <c r="AX706" s="159"/>
    </row>
    <row r="707" spans="50:50">
      <c r="AX707" s="159"/>
    </row>
    <row r="708" spans="50:50">
      <c r="AX708" s="159"/>
    </row>
    <row r="709" spans="50:50">
      <c r="AX709" s="159"/>
    </row>
    <row r="710" spans="50:50">
      <c r="AX710" s="159"/>
    </row>
    <row r="711" spans="50:50">
      <c r="AX711" s="159"/>
    </row>
    <row r="712" spans="50:50">
      <c r="AX712" s="159"/>
    </row>
    <row r="713" spans="50:50">
      <c r="AX713" s="159"/>
    </row>
    <row r="714" spans="50:50">
      <c r="AX714" s="159"/>
    </row>
    <row r="715" spans="50:50">
      <c r="AX715" s="159"/>
    </row>
    <row r="716" spans="50:50">
      <c r="AX716" s="159"/>
    </row>
    <row r="717" spans="50:50">
      <c r="AX717" s="159"/>
    </row>
    <row r="718" spans="50:50">
      <c r="AX718" s="159"/>
    </row>
    <row r="719" spans="50:50">
      <c r="AX719" s="159"/>
    </row>
    <row r="720" spans="50:50">
      <c r="AX720" s="159"/>
    </row>
    <row r="721" spans="50:50">
      <c r="AX721" s="159"/>
    </row>
    <row r="722" spans="50:50">
      <c r="AX722" s="159"/>
    </row>
    <row r="723" spans="50:50">
      <c r="AX723" s="159"/>
    </row>
    <row r="724" spans="50:50">
      <c r="AX724" s="159"/>
    </row>
    <row r="725" spans="50:50">
      <c r="AX725" s="159"/>
    </row>
    <row r="726" spans="50:50">
      <c r="AX726" s="159"/>
    </row>
    <row r="727" spans="50:50">
      <c r="AX727" s="159"/>
    </row>
    <row r="728" spans="50:50">
      <c r="AX728" s="159"/>
    </row>
    <row r="729" spans="50:50">
      <c r="AX729" s="159"/>
    </row>
    <row r="730" spans="50:50">
      <c r="AX730" s="159"/>
    </row>
    <row r="731" spans="50:50">
      <c r="AX731" s="159"/>
    </row>
    <row r="732" spans="50:50">
      <c r="AX732" s="159"/>
    </row>
    <row r="733" spans="50:50">
      <c r="AX733" s="159"/>
    </row>
    <row r="734" spans="50:50">
      <c r="AX734" s="159"/>
    </row>
    <row r="735" spans="50:50">
      <c r="AX735" s="159"/>
    </row>
    <row r="736" spans="50:50">
      <c r="AX736" s="159"/>
    </row>
    <row r="737" spans="50:50">
      <c r="AX737" s="159"/>
    </row>
    <row r="738" spans="50:50">
      <c r="AX738" s="159"/>
    </row>
    <row r="739" spans="50:50">
      <c r="AX739" s="159"/>
    </row>
    <row r="740" spans="50:50">
      <c r="AX740" s="159"/>
    </row>
    <row r="741" spans="50:50">
      <c r="AX741" s="159"/>
    </row>
    <row r="742" spans="50:50">
      <c r="AX742" s="159"/>
    </row>
    <row r="743" spans="50:50">
      <c r="AX743" s="159"/>
    </row>
    <row r="744" spans="50:50">
      <c r="AX744" s="159"/>
    </row>
    <row r="745" spans="50:50">
      <c r="AX745" s="159"/>
    </row>
    <row r="746" spans="50:50">
      <c r="AX746" s="159"/>
    </row>
    <row r="747" spans="50:50">
      <c r="AX747" s="159"/>
    </row>
    <row r="748" spans="50:50">
      <c r="AX748" s="159"/>
    </row>
    <row r="749" spans="50:50">
      <c r="AX749" s="159"/>
    </row>
    <row r="750" spans="50:50">
      <c r="AX750" s="159"/>
    </row>
    <row r="751" spans="50:50">
      <c r="AX751" s="159"/>
    </row>
    <row r="752" spans="50:50">
      <c r="AX752" s="159"/>
    </row>
    <row r="753" spans="50:50">
      <c r="AX753" s="159"/>
    </row>
    <row r="754" spans="50:50">
      <c r="AX754" s="159"/>
    </row>
    <row r="755" spans="50:50">
      <c r="AX755" s="159"/>
    </row>
    <row r="756" spans="50:50">
      <c r="AX756" s="159"/>
    </row>
    <row r="757" spans="50:50">
      <c r="AX757" s="159"/>
    </row>
    <row r="758" spans="50:50">
      <c r="AX758" s="159"/>
    </row>
    <row r="759" spans="50:50">
      <c r="AX759" s="159"/>
    </row>
    <row r="760" spans="50:50">
      <c r="AX760" s="159"/>
    </row>
    <row r="761" spans="50:50">
      <c r="AX761" s="159"/>
    </row>
    <row r="762" spans="50:50">
      <c r="AX762" s="159"/>
    </row>
    <row r="763" spans="50:50">
      <c r="AX763" s="159"/>
    </row>
    <row r="764" spans="50:50">
      <c r="AX764" s="159"/>
    </row>
    <row r="765" spans="50:50">
      <c r="AX765" s="159"/>
    </row>
    <row r="766" spans="50:50">
      <c r="AX766" s="159"/>
    </row>
    <row r="767" spans="50:50">
      <c r="AX767" s="159"/>
    </row>
    <row r="768" spans="50:50">
      <c r="AX768" s="159"/>
    </row>
    <row r="769" spans="50:50">
      <c r="AX769" s="159"/>
    </row>
    <row r="770" spans="50:50">
      <c r="AX770" s="159"/>
    </row>
    <row r="771" spans="50:50">
      <c r="AX771" s="159"/>
    </row>
    <row r="772" spans="50:50">
      <c r="AX772" s="159"/>
    </row>
    <row r="773" spans="50:50">
      <c r="AX773" s="159"/>
    </row>
    <row r="774" spans="50:50">
      <c r="AX774" s="159"/>
    </row>
    <row r="775" spans="50:50">
      <c r="AX775" s="159"/>
    </row>
    <row r="776" spans="50:50">
      <c r="AX776" s="159"/>
    </row>
    <row r="777" spans="50:50">
      <c r="AX777" s="159"/>
    </row>
    <row r="778" spans="50:50">
      <c r="AX778" s="159"/>
    </row>
    <row r="779" spans="50:50">
      <c r="AX779" s="159"/>
    </row>
    <row r="780" spans="50:50">
      <c r="AX780" s="159"/>
    </row>
    <row r="781" spans="50:50">
      <c r="AX781" s="159"/>
    </row>
    <row r="782" spans="50:50">
      <c r="AX782" s="159"/>
    </row>
    <row r="783" spans="50:50">
      <c r="AX783" s="159"/>
    </row>
    <row r="784" spans="50:50">
      <c r="AX784" s="159"/>
    </row>
    <row r="785" spans="50:50">
      <c r="AX785" s="159"/>
    </row>
    <row r="786" spans="50:50">
      <c r="AX786" s="159"/>
    </row>
    <row r="787" spans="50:50">
      <c r="AX787" s="159"/>
    </row>
    <row r="788" spans="50:50">
      <c r="AX788" s="159"/>
    </row>
    <row r="789" spans="50:50">
      <c r="AX789" s="159"/>
    </row>
    <row r="790" spans="50:50">
      <c r="AX790" s="159"/>
    </row>
    <row r="791" spans="50:50">
      <c r="AX791" s="159"/>
    </row>
    <row r="792" spans="50:50">
      <c r="AX792" s="159"/>
    </row>
    <row r="793" spans="50:50">
      <c r="AX793" s="159"/>
    </row>
    <row r="794" spans="50:50">
      <c r="AX794" s="159"/>
    </row>
    <row r="795" spans="50:50">
      <c r="AX795" s="159"/>
    </row>
    <row r="796" spans="50:50">
      <c r="AX796" s="159"/>
    </row>
    <row r="797" spans="50:50">
      <c r="AX797" s="159"/>
    </row>
    <row r="798" spans="50:50">
      <c r="AX798" s="159"/>
    </row>
    <row r="799" spans="50:50">
      <c r="AX799" s="159"/>
    </row>
    <row r="800" spans="50:50">
      <c r="AX800" s="159"/>
    </row>
    <row r="801" spans="50:50">
      <c r="AX801" s="159"/>
    </row>
    <row r="802" spans="50:50">
      <c r="AX802" s="159"/>
    </row>
    <row r="803" spans="50:50">
      <c r="AX803" s="159"/>
    </row>
    <row r="804" spans="50:50">
      <c r="AX804" s="159"/>
    </row>
    <row r="805" spans="50:50">
      <c r="AX805" s="159"/>
    </row>
    <row r="806" spans="50:50">
      <c r="AX806" s="159"/>
    </row>
    <row r="807" spans="50:50">
      <c r="AX807" s="159"/>
    </row>
    <row r="808" spans="50:50">
      <c r="AX808" s="159"/>
    </row>
    <row r="809" spans="50:50">
      <c r="AX809" s="159"/>
    </row>
    <row r="810" spans="50:50">
      <c r="AX810" s="159"/>
    </row>
    <row r="811" spans="50:50">
      <c r="AX811" s="159"/>
    </row>
    <row r="812" spans="50:50">
      <c r="AX812" s="159"/>
    </row>
    <row r="813" spans="50:50">
      <c r="AX813" s="159"/>
    </row>
    <row r="814" spans="50:50">
      <c r="AX814" s="159"/>
    </row>
    <row r="815" spans="50:50">
      <c r="AX815" s="159"/>
    </row>
    <row r="816" spans="50:50">
      <c r="AX816" s="159"/>
    </row>
    <row r="817" spans="50:50">
      <c r="AX817" s="159"/>
    </row>
    <row r="818" spans="50:50">
      <c r="AX818" s="159"/>
    </row>
    <row r="819" spans="50:50">
      <c r="AX819" s="159"/>
    </row>
    <row r="820" spans="50:50">
      <c r="AX820" s="159"/>
    </row>
    <row r="821" spans="50:50">
      <c r="AX821" s="159"/>
    </row>
    <row r="822" spans="50:50">
      <c r="AX822" s="159"/>
    </row>
    <row r="823" spans="50:50">
      <c r="AX823" s="159"/>
    </row>
    <row r="824" spans="50:50">
      <c r="AX824" s="159"/>
    </row>
    <row r="825" spans="50:50">
      <c r="AX825" s="159"/>
    </row>
    <row r="826" spans="50:50">
      <c r="AX826" s="159"/>
    </row>
    <row r="827" spans="50:50">
      <c r="AX827" s="159"/>
    </row>
    <row r="828" spans="50:50">
      <c r="AX828" s="159"/>
    </row>
    <row r="829" spans="50:50">
      <c r="AX829" s="159"/>
    </row>
    <row r="830" spans="50:50">
      <c r="AX830" s="159"/>
    </row>
    <row r="831" spans="50:50">
      <c r="AX831" s="159"/>
    </row>
    <row r="832" spans="50:50">
      <c r="AX832" s="159"/>
    </row>
    <row r="833" spans="50:50">
      <c r="AX833" s="159"/>
    </row>
    <row r="834" spans="50:50">
      <c r="AX834" s="159"/>
    </row>
    <row r="835" spans="50:50">
      <c r="AX835" s="159"/>
    </row>
    <row r="836" spans="50:50">
      <c r="AX836" s="159"/>
    </row>
    <row r="837" spans="50:50">
      <c r="AX837" s="159"/>
    </row>
    <row r="838" spans="50:50">
      <c r="AX838" s="159"/>
    </row>
    <row r="839" spans="50:50">
      <c r="AX839" s="159"/>
    </row>
    <row r="840" spans="50:50">
      <c r="AX840" s="159"/>
    </row>
    <row r="841" spans="50:50">
      <c r="AX841" s="159"/>
    </row>
    <row r="842" spans="50:50">
      <c r="AX842" s="159"/>
    </row>
    <row r="843" spans="50:50">
      <c r="AX843" s="159"/>
    </row>
    <row r="844" spans="50:50">
      <c r="AX844" s="159"/>
    </row>
    <row r="845" spans="50:50">
      <c r="AX845" s="159"/>
    </row>
    <row r="846" spans="50:50">
      <c r="AX846" s="159"/>
    </row>
    <row r="847" spans="50:50">
      <c r="AX847" s="159"/>
    </row>
    <row r="848" spans="50:50">
      <c r="AX848" s="159"/>
    </row>
    <row r="849" spans="50:50">
      <c r="AX849" s="159"/>
    </row>
    <row r="850" spans="50:50">
      <c r="AX850" s="159"/>
    </row>
    <row r="851" spans="50:50">
      <c r="AX851" s="159"/>
    </row>
    <row r="852" spans="50:50">
      <c r="AX852" s="159"/>
    </row>
    <row r="853" spans="50:50">
      <c r="AX853" s="159"/>
    </row>
    <row r="854" spans="50:50">
      <c r="AX854" s="159"/>
    </row>
    <row r="855" spans="50:50">
      <c r="AX855" s="159"/>
    </row>
    <row r="856" spans="50:50">
      <c r="AX856" s="159"/>
    </row>
    <row r="857" spans="50:50">
      <c r="AX857" s="159"/>
    </row>
    <row r="858" spans="50:50">
      <c r="AX858" s="159"/>
    </row>
    <row r="859" spans="50:50">
      <c r="AX859" s="159"/>
    </row>
    <row r="860" spans="50:50">
      <c r="AX860" s="159"/>
    </row>
    <row r="861" spans="50:50">
      <c r="AX861" s="159"/>
    </row>
    <row r="862" spans="50:50">
      <c r="AX862" s="159"/>
    </row>
    <row r="863" spans="50:50">
      <c r="AX863" s="159"/>
    </row>
    <row r="864" spans="50:50">
      <c r="AX864" s="159"/>
    </row>
    <row r="865" spans="50:50">
      <c r="AX865" s="159"/>
    </row>
    <row r="866" spans="50:50">
      <c r="AX866" s="159"/>
    </row>
    <row r="867" spans="50:50">
      <c r="AX867" s="159"/>
    </row>
    <row r="868" spans="50:50">
      <c r="AX868" s="159"/>
    </row>
    <row r="869" spans="50:50">
      <c r="AX869" s="159"/>
    </row>
    <row r="870" spans="50:50">
      <c r="AX870" s="159"/>
    </row>
    <row r="871" spans="50:50">
      <c r="AX871" s="159"/>
    </row>
    <row r="872" spans="50:50">
      <c r="AX872" s="159"/>
    </row>
    <row r="873" spans="50:50">
      <c r="AX873" s="159"/>
    </row>
    <row r="874" spans="50:50">
      <c r="AX874" s="159"/>
    </row>
    <row r="875" spans="50:50">
      <c r="AX875" s="159"/>
    </row>
    <row r="876" spans="50:50">
      <c r="AX876" s="159"/>
    </row>
    <row r="877" spans="50:50">
      <c r="AX877" s="159"/>
    </row>
    <row r="878" spans="50:50">
      <c r="AX878" s="159"/>
    </row>
    <row r="879" spans="50:50">
      <c r="AX879" s="159"/>
    </row>
    <row r="880" spans="50:50">
      <c r="AX880" s="159"/>
    </row>
    <row r="881" spans="50:50">
      <c r="AX881" s="159"/>
    </row>
    <row r="882" spans="50:50">
      <c r="AX882" s="159"/>
    </row>
    <row r="883" spans="50:50">
      <c r="AX883" s="159"/>
    </row>
    <row r="884" spans="50:50">
      <c r="AX884" s="159"/>
    </row>
    <row r="885" spans="50:50">
      <c r="AX885" s="159"/>
    </row>
    <row r="886" spans="50:50">
      <c r="AX886" s="159"/>
    </row>
    <row r="887" spans="50:50">
      <c r="AX887" s="159"/>
    </row>
    <row r="888" spans="50:50">
      <c r="AX888" s="159"/>
    </row>
    <row r="889" spans="50:50">
      <c r="AX889" s="159"/>
    </row>
    <row r="890" spans="50:50">
      <c r="AX890" s="159"/>
    </row>
    <row r="891" spans="50:50">
      <c r="AX891" s="159"/>
    </row>
    <row r="892" spans="50:50">
      <c r="AX892" s="159"/>
    </row>
    <row r="893" spans="50:50">
      <c r="AX893" s="159"/>
    </row>
    <row r="894" spans="50:50">
      <c r="AX894" s="159"/>
    </row>
    <row r="895" spans="50:50">
      <c r="AX895" s="159"/>
    </row>
    <row r="896" spans="50:50">
      <c r="AX896" s="159"/>
    </row>
    <row r="897" spans="50:50">
      <c r="AX897" s="159"/>
    </row>
    <row r="898" spans="50:50">
      <c r="AX898" s="159"/>
    </row>
    <row r="899" spans="50:50">
      <c r="AX899" s="159"/>
    </row>
    <row r="900" spans="50:50">
      <c r="AX900" s="159"/>
    </row>
    <row r="901" spans="50:50">
      <c r="AX901" s="159"/>
    </row>
    <row r="902" spans="50:50">
      <c r="AX902" s="159"/>
    </row>
    <row r="903" spans="50:50">
      <c r="AX903" s="159"/>
    </row>
    <row r="904" spans="50:50">
      <c r="AX904" s="159"/>
    </row>
    <row r="905" spans="50:50">
      <c r="AX905" s="159"/>
    </row>
    <row r="906" spans="50:50">
      <c r="AX906" s="159"/>
    </row>
    <row r="907" spans="50:50">
      <c r="AX907" s="159"/>
    </row>
    <row r="908" spans="50:50">
      <c r="AX908" s="159"/>
    </row>
    <row r="909" spans="50:50">
      <c r="AX909" s="159"/>
    </row>
    <row r="910" spans="50:50">
      <c r="AX910" s="159"/>
    </row>
    <row r="911" spans="50:50">
      <c r="AX911" s="159"/>
    </row>
    <row r="912" spans="50:50">
      <c r="AX912" s="159"/>
    </row>
    <row r="913" spans="50:50">
      <c r="AX913" s="159"/>
    </row>
    <row r="914" spans="50:50">
      <c r="AX914" s="159"/>
    </row>
    <row r="915" spans="50:50">
      <c r="AX915" s="159"/>
    </row>
    <row r="916" spans="50:50">
      <c r="AX916" s="159"/>
    </row>
    <row r="917" spans="50:50">
      <c r="AX917" s="159"/>
    </row>
    <row r="918" spans="50:50">
      <c r="AX918" s="159"/>
    </row>
    <row r="919" spans="50:50">
      <c r="AX919" s="159"/>
    </row>
    <row r="920" spans="50:50">
      <c r="AX920" s="159"/>
    </row>
    <row r="921" spans="50:50">
      <c r="AX921" s="159"/>
    </row>
    <row r="922" spans="50:50">
      <c r="AX922" s="159"/>
    </row>
    <row r="923" spans="50:50">
      <c r="AX923" s="159"/>
    </row>
    <row r="924" spans="50:50">
      <c r="AX924" s="159"/>
    </row>
    <row r="925" spans="50:50">
      <c r="AX925" s="159"/>
    </row>
    <row r="926" spans="50:50">
      <c r="AX926" s="159"/>
    </row>
    <row r="927" spans="50:50">
      <c r="AX927" s="159"/>
    </row>
    <row r="928" spans="50:50">
      <c r="AX928" s="159"/>
    </row>
    <row r="929" spans="50:50">
      <c r="AX929" s="159"/>
    </row>
    <row r="930" spans="50:50">
      <c r="AX930" s="159"/>
    </row>
    <row r="931" spans="50:50">
      <c r="AX931" s="159"/>
    </row>
    <row r="932" spans="50:50">
      <c r="AX932" s="159"/>
    </row>
    <row r="933" spans="50:50">
      <c r="AX933" s="159"/>
    </row>
    <row r="934" spans="50:50">
      <c r="AX934" s="159"/>
    </row>
    <row r="935" spans="50:50">
      <c r="AX935" s="159"/>
    </row>
    <row r="936" spans="50:50">
      <c r="AX936" s="159"/>
    </row>
    <row r="937" spans="50:50">
      <c r="AX937" s="159"/>
    </row>
    <row r="938" spans="50:50">
      <c r="AX938" s="159"/>
    </row>
    <row r="939" spans="50:50">
      <c r="AX939" s="159"/>
    </row>
    <row r="940" spans="50:50">
      <c r="AX940" s="159"/>
    </row>
    <row r="941" spans="50:50">
      <c r="AX941" s="159"/>
    </row>
    <row r="942" spans="50:50">
      <c r="AX942" s="159"/>
    </row>
    <row r="943" spans="50:50">
      <c r="AX943" s="159"/>
    </row>
    <row r="944" spans="50:50">
      <c r="AX944" s="159"/>
    </row>
    <row r="945" spans="50:50">
      <c r="AX945" s="159"/>
    </row>
    <row r="946" spans="50:50">
      <c r="AX946" s="159"/>
    </row>
    <row r="947" spans="50:50">
      <c r="AX947" s="159"/>
    </row>
    <row r="948" spans="50:50">
      <c r="AX948" s="159"/>
    </row>
    <row r="949" spans="50:50">
      <c r="AX949" s="159"/>
    </row>
    <row r="950" spans="50:50">
      <c r="AX950" s="159"/>
    </row>
    <row r="951" spans="50:50">
      <c r="AX951" s="159"/>
    </row>
    <row r="952" spans="50:50">
      <c r="AX952" s="159"/>
    </row>
    <row r="953" spans="50:50">
      <c r="AX953" s="159"/>
    </row>
    <row r="954" spans="50:50">
      <c r="AX954" s="159"/>
    </row>
    <row r="955" spans="50:50">
      <c r="AX955" s="159"/>
    </row>
    <row r="956" spans="50:50">
      <c r="AX956" s="159"/>
    </row>
    <row r="957" spans="50:50">
      <c r="AX957" s="159"/>
    </row>
    <row r="958" spans="50:50">
      <c r="AX958" s="159"/>
    </row>
    <row r="959" spans="50:50">
      <c r="AX959" s="159"/>
    </row>
    <row r="960" spans="50:50">
      <c r="AX960" s="159"/>
    </row>
    <row r="961" spans="50:50">
      <c r="AX961" s="159"/>
    </row>
    <row r="962" spans="50:50">
      <c r="AX962" s="159"/>
    </row>
    <row r="963" spans="50:50">
      <c r="AX963" s="159"/>
    </row>
    <row r="964" spans="50:50">
      <c r="AX964" s="159"/>
    </row>
    <row r="965" spans="50:50">
      <c r="AX965" s="159"/>
    </row>
    <row r="966" spans="50:50">
      <c r="AX966" s="159"/>
    </row>
    <row r="967" spans="50:50">
      <c r="AX967" s="159"/>
    </row>
    <row r="968" spans="50:50">
      <c r="AX968" s="159"/>
    </row>
    <row r="969" spans="50:50">
      <c r="AX969" s="159"/>
    </row>
    <row r="970" spans="50:50">
      <c r="AX970" s="159"/>
    </row>
    <row r="971" spans="50:50">
      <c r="AX971" s="159"/>
    </row>
    <row r="972" spans="50:50">
      <c r="AX972" s="159"/>
    </row>
    <row r="973" spans="50:50">
      <c r="AX973" s="159"/>
    </row>
    <row r="974" spans="50:50">
      <c r="AX974" s="159"/>
    </row>
    <row r="975" spans="50:50">
      <c r="AX975" s="159"/>
    </row>
    <row r="976" spans="50:50">
      <c r="AX976" s="159"/>
    </row>
    <row r="977" spans="50:50">
      <c r="AX977" s="159"/>
    </row>
    <row r="978" spans="50:50">
      <c r="AX978" s="159"/>
    </row>
    <row r="979" spans="50:50">
      <c r="AX979" s="159"/>
    </row>
    <row r="980" spans="50:50">
      <c r="AX980" s="159"/>
    </row>
    <row r="981" spans="50:50">
      <c r="AX981" s="159"/>
    </row>
    <row r="982" spans="50:50">
      <c r="AX982" s="159"/>
    </row>
    <row r="983" spans="50:50">
      <c r="AX983" s="159"/>
    </row>
    <row r="984" spans="50:50">
      <c r="AX984" s="159"/>
    </row>
    <row r="985" spans="50:50">
      <c r="AX985" s="159"/>
    </row>
    <row r="986" spans="50:50">
      <c r="AX986" s="159"/>
    </row>
    <row r="987" spans="50:50">
      <c r="AX987" s="159"/>
    </row>
    <row r="988" spans="50:50">
      <c r="AX988" s="159"/>
    </row>
    <row r="989" spans="50:50">
      <c r="AX989" s="159"/>
    </row>
    <row r="990" spans="50:50">
      <c r="AX990" s="159"/>
    </row>
    <row r="991" spans="50:50">
      <c r="AX991" s="159"/>
    </row>
    <row r="992" spans="50:50">
      <c r="AX992" s="159"/>
    </row>
    <row r="993" spans="50:50">
      <c r="AX993" s="159"/>
    </row>
    <row r="994" spans="50:50">
      <c r="AX994" s="159"/>
    </row>
    <row r="995" spans="50:50">
      <c r="AX995" s="159"/>
    </row>
    <row r="996" spans="50:50">
      <c r="AX996" s="159"/>
    </row>
    <row r="997" spans="50:50">
      <c r="AX997" s="159"/>
    </row>
    <row r="998" spans="50:50">
      <c r="AX998" s="159"/>
    </row>
    <row r="999" spans="50:50">
      <c r="AX999" s="159"/>
    </row>
    <row r="1000" spans="50:50">
      <c r="AX1000" s="159"/>
    </row>
    <row r="1001" spans="50:50">
      <c r="AX1001" s="159"/>
    </row>
    <row r="1002" spans="50:50">
      <c r="AX1002" s="159"/>
    </row>
    <row r="1003" spans="50:50">
      <c r="AX1003" s="159"/>
    </row>
    <row r="1004" spans="50:50">
      <c r="AX1004" s="159"/>
    </row>
    <row r="1005" spans="50:50">
      <c r="AX1005" s="159"/>
    </row>
    <row r="1006" spans="50:50">
      <c r="AX1006" s="159"/>
    </row>
    <row r="1007" spans="50:50">
      <c r="AX1007" s="159"/>
    </row>
    <row r="1008" spans="50:50">
      <c r="AX1008" s="159"/>
    </row>
    <row r="1009" spans="50:50">
      <c r="AX1009" s="159"/>
    </row>
    <row r="1010" spans="50:50">
      <c r="AX1010" s="159"/>
    </row>
    <row r="1011" spans="50:50">
      <c r="AX1011" s="159"/>
    </row>
    <row r="1012" spans="50:50">
      <c r="AX1012" s="159"/>
    </row>
    <row r="1013" spans="50:50">
      <c r="AX1013" s="159"/>
    </row>
    <row r="1014" spans="50:50">
      <c r="AX1014" s="159"/>
    </row>
    <row r="1015" spans="50:50">
      <c r="AX1015" s="159"/>
    </row>
    <row r="1016" spans="50:50">
      <c r="AX1016" s="159"/>
    </row>
    <row r="1017" spans="50:50">
      <c r="AX1017" s="159"/>
    </row>
    <row r="1018" spans="50:50">
      <c r="AX1018" s="159"/>
    </row>
    <row r="1019" spans="50:50">
      <c r="AX1019" s="159"/>
    </row>
    <row r="1020" spans="50:50">
      <c r="AX1020" s="159"/>
    </row>
    <row r="1021" spans="50:50">
      <c r="AX1021" s="159"/>
    </row>
    <row r="1022" spans="50:50">
      <c r="AX1022" s="159"/>
    </row>
    <row r="1023" spans="50:50">
      <c r="AX1023" s="159"/>
    </row>
    <row r="1024" spans="50:50">
      <c r="AX1024" s="159"/>
    </row>
    <row r="1025" spans="50:50">
      <c r="AX1025" s="159"/>
    </row>
    <row r="1026" spans="50:50">
      <c r="AX1026" s="159"/>
    </row>
    <row r="1027" spans="50:50">
      <c r="AX1027" s="159"/>
    </row>
    <row r="1028" spans="50:50">
      <c r="AX1028" s="159"/>
    </row>
    <row r="1029" spans="50:50">
      <c r="AX1029" s="159"/>
    </row>
    <row r="1030" spans="50:50">
      <c r="AX1030" s="159"/>
    </row>
    <row r="1031" spans="50:50">
      <c r="AX1031" s="159"/>
    </row>
    <row r="1032" spans="50:50">
      <c r="AX1032" s="159"/>
    </row>
    <row r="1033" spans="50:50">
      <c r="AX1033" s="159"/>
    </row>
    <row r="1034" spans="50:50">
      <c r="AX1034" s="159"/>
    </row>
    <row r="1035" spans="50:50">
      <c r="AX1035" s="159"/>
    </row>
    <row r="1036" spans="50:50">
      <c r="AX1036" s="159"/>
    </row>
    <row r="1037" spans="50:50">
      <c r="AX1037" s="159"/>
    </row>
    <row r="1038" spans="50:50">
      <c r="AX1038" s="159"/>
    </row>
    <row r="1039" spans="50:50">
      <c r="AX1039" s="159"/>
    </row>
    <row r="1040" spans="50:50">
      <c r="AX1040" s="159"/>
    </row>
    <row r="1041" spans="50:50">
      <c r="AX1041" s="159"/>
    </row>
    <row r="1042" spans="50:50">
      <c r="AX1042" s="159"/>
    </row>
    <row r="1043" spans="50:50">
      <c r="AX1043" s="159"/>
    </row>
    <row r="1044" spans="50:50">
      <c r="AX1044" s="159"/>
    </row>
    <row r="1045" spans="50:50">
      <c r="AX1045" s="159"/>
    </row>
    <row r="1046" spans="50:50">
      <c r="AX1046" s="159"/>
    </row>
    <row r="1047" spans="50:50">
      <c r="AX1047" s="159"/>
    </row>
    <row r="1048" spans="50:50">
      <c r="AX1048" s="159"/>
    </row>
    <row r="1049" spans="50:50">
      <c r="AX1049" s="159"/>
    </row>
    <row r="1050" spans="50:50">
      <c r="AX1050" s="159"/>
    </row>
    <row r="1051" spans="50:50">
      <c r="AX1051" s="159"/>
    </row>
    <row r="1052" spans="50:50">
      <c r="AX1052" s="159"/>
    </row>
    <row r="1053" spans="50:50">
      <c r="AX1053" s="159"/>
    </row>
    <row r="1054" spans="50:50">
      <c r="AX1054" s="159"/>
    </row>
    <row r="1055" spans="50:50">
      <c r="AX1055" s="159"/>
    </row>
    <row r="1056" spans="50:50">
      <c r="AX1056" s="159"/>
    </row>
    <row r="1057" spans="50:50">
      <c r="AX1057" s="159"/>
    </row>
    <row r="1058" spans="50:50">
      <c r="AX1058" s="159"/>
    </row>
    <row r="1059" spans="50:50">
      <c r="AX1059" s="159"/>
    </row>
    <row r="1060" spans="50:50">
      <c r="AX1060" s="159"/>
    </row>
    <row r="1061" spans="50:50">
      <c r="AX1061" s="159"/>
    </row>
    <row r="1062" spans="50:50">
      <c r="AX1062" s="159"/>
    </row>
    <row r="1063" spans="50:50">
      <c r="AX1063" s="159"/>
    </row>
    <row r="1064" spans="50:50">
      <c r="AX1064" s="159"/>
    </row>
    <row r="1065" spans="50:50">
      <c r="AX1065" s="159"/>
    </row>
    <row r="1066" spans="50:50">
      <c r="AX1066" s="159"/>
    </row>
    <row r="1067" spans="50:50">
      <c r="AX1067" s="159"/>
    </row>
    <row r="1068" spans="50:50">
      <c r="AX1068" s="159"/>
    </row>
    <row r="1069" spans="50:50">
      <c r="AX1069" s="159"/>
    </row>
    <row r="1070" spans="50:50">
      <c r="AX1070" s="159"/>
    </row>
    <row r="1071" spans="50:50">
      <c r="AX1071" s="159"/>
    </row>
    <row r="1072" spans="50:50">
      <c r="AX1072" s="159"/>
    </row>
    <row r="1073" spans="50:50">
      <c r="AX1073" s="159"/>
    </row>
    <row r="1074" spans="50:50">
      <c r="AX1074" s="159"/>
    </row>
    <row r="1075" spans="50:50">
      <c r="AX1075" s="159"/>
    </row>
    <row r="1076" spans="50:50">
      <c r="AX1076" s="159"/>
    </row>
    <row r="1077" spans="50:50">
      <c r="AX1077" s="159"/>
    </row>
    <row r="1078" spans="50:50">
      <c r="AX1078" s="159"/>
    </row>
    <row r="1079" spans="50:50">
      <c r="AX1079" s="159"/>
    </row>
    <row r="1080" spans="50:50">
      <c r="AX1080" s="159"/>
    </row>
    <row r="1081" spans="50:50">
      <c r="AX1081" s="159"/>
    </row>
    <row r="1082" spans="50:50">
      <c r="AX1082" s="159"/>
    </row>
    <row r="1083" spans="50:50">
      <c r="AX1083" s="159"/>
    </row>
    <row r="1084" spans="50:50">
      <c r="AX1084" s="159"/>
    </row>
    <row r="1085" spans="50:50">
      <c r="AX1085" s="159"/>
    </row>
    <row r="1086" spans="50:50">
      <c r="AX1086" s="159"/>
    </row>
    <row r="1087" spans="50:50">
      <c r="AX1087" s="159"/>
    </row>
    <row r="1088" spans="50:50">
      <c r="AX1088" s="159"/>
    </row>
    <row r="1089" spans="50:50">
      <c r="AX1089" s="159"/>
    </row>
    <row r="1090" spans="50:50">
      <c r="AX1090" s="159"/>
    </row>
    <row r="1091" spans="50:50">
      <c r="AX1091" s="159"/>
    </row>
    <row r="1092" spans="50:50">
      <c r="AX1092" s="159"/>
    </row>
    <row r="1093" spans="50:50">
      <c r="AX1093" s="159"/>
    </row>
    <row r="1094" spans="50:50">
      <c r="AX1094" s="159"/>
    </row>
    <row r="1095" spans="50:50">
      <c r="AX1095" s="159"/>
    </row>
    <row r="1096" spans="50:50">
      <c r="AX1096" s="159"/>
    </row>
    <row r="1097" spans="50:50">
      <c r="AX1097" s="159"/>
    </row>
    <row r="1098" spans="50:50">
      <c r="AX1098" s="159"/>
    </row>
    <row r="1099" spans="50:50">
      <c r="AX1099" s="159"/>
    </row>
    <row r="1100" spans="50:50">
      <c r="AX1100" s="159"/>
    </row>
    <row r="1101" spans="50:50">
      <c r="AX1101" s="159"/>
    </row>
    <row r="1102" spans="50:50">
      <c r="AX1102" s="159"/>
    </row>
    <row r="1103" spans="50:50">
      <c r="AX1103" s="159"/>
    </row>
    <row r="1104" spans="50:50">
      <c r="AX1104" s="159"/>
    </row>
    <row r="1105" spans="50:50">
      <c r="AX1105" s="159"/>
    </row>
    <row r="1106" spans="50:50">
      <c r="AX1106" s="159"/>
    </row>
    <row r="1107" spans="50:50">
      <c r="AX1107" s="159"/>
    </row>
    <row r="1108" spans="50:50">
      <c r="AX1108" s="159"/>
    </row>
    <row r="1109" spans="50:50">
      <c r="AX1109" s="159"/>
    </row>
    <row r="1110" spans="50:50">
      <c r="AX1110" s="159"/>
    </row>
    <row r="1111" spans="50:50">
      <c r="AX1111" s="159"/>
    </row>
    <row r="1112" spans="50:50">
      <c r="AX1112" s="159"/>
    </row>
    <row r="1113" spans="50:50">
      <c r="AX1113" s="159"/>
    </row>
    <row r="1114" spans="50:50">
      <c r="AX1114" s="159"/>
    </row>
    <row r="1115" spans="50:50">
      <c r="AX1115" s="159"/>
    </row>
    <row r="1116" spans="50:50">
      <c r="AX1116" s="159"/>
    </row>
    <row r="1117" spans="50:50">
      <c r="AX1117" s="159"/>
    </row>
    <row r="1118" spans="50:50">
      <c r="AX1118" s="159"/>
    </row>
    <row r="1119" spans="50:50">
      <c r="AX1119" s="159"/>
    </row>
    <row r="1120" spans="50:50">
      <c r="AX1120" s="159"/>
    </row>
    <row r="1121" spans="50:50">
      <c r="AX1121" s="159"/>
    </row>
    <row r="1122" spans="50:50">
      <c r="AX1122" s="159"/>
    </row>
    <row r="1123" spans="50:50">
      <c r="AX1123" s="159"/>
    </row>
    <row r="1124" spans="50:50">
      <c r="AX1124" s="159"/>
    </row>
    <row r="1125" spans="50:50">
      <c r="AX1125" s="159"/>
    </row>
    <row r="1126" spans="50:50">
      <c r="AX1126" s="159"/>
    </row>
    <row r="1127" spans="50:50">
      <c r="AX1127" s="159"/>
    </row>
    <row r="1128" spans="50:50">
      <c r="AX1128" s="159"/>
    </row>
    <row r="1129" spans="50:50">
      <c r="AX1129" s="159"/>
    </row>
    <row r="1130" spans="50:50">
      <c r="AX1130" s="159"/>
    </row>
    <row r="1131" spans="50:50">
      <c r="AX1131" s="159"/>
    </row>
    <row r="1132" spans="50:50">
      <c r="AX1132" s="159"/>
    </row>
    <row r="1133" spans="50:50">
      <c r="AX1133" s="159"/>
    </row>
    <row r="1134" spans="50:50">
      <c r="AX1134" s="159"/>
    </row>
    <row r="1135" spans="50:50">
      <c r="AX1135" s="159"/>
    </row>
    <row r="1136" spans="50:50">
      <c r="AX1136" s="159"/>
    </row>
    <row r="1137" spans="50:50">
      <c r="AX1137" s="159"/>
    </row>
    <row r="1138" spans="50:50">
      <c r="AX1138" s="159"/>
    </row>
    <row r="1139" spans="50:50">
      <c r="AX1139" s="159"/>
    </row>
    <row r="1140" spans="50:50">
      <c r="AX1140" s="159"/>
    </row>
    <row r="1141" spans="50:50">
      <c r="AX1141" s="159"/>
    </row>
    <row r="1142" spans="50:50">
      <c r="AX1142" s="159"/>
    </row>
    <row r="1143" spans="50:50">
      <c r="AX1143" s="159"/>
    </row>
    <row r="1144" spans="50:50">
      <c r="AX1144" s="159"/>
    </row>
    <row r="1145" spans="50:50">
      <c r="AX1145" s="159"/>
    </row>
    <row r="1146" spans="50:50">
      <c r="AX1146" s="159"/>
    </row>
    <row r="1147" spans="50:50">
      <c r="AX1147" s="159"/>
    </row>
    <row r="1148" spans="50:50">
      <c r="AX1148" s="159"/>
    </row>
    <row r="1149" spans="50:50">
      <c r="AX1149" s="159"/>
    </row>
    <row r="1150" spans="50:50">
      <c r="AX1150" s="159"/>
    </row>
    <row r="1151" spans="50:50">
      <c r="AX1151" s="159"/>
    </row>
    <row r="1152" spans="50:50">
      <c r="AX1152" s="159"/>
    </row>
    <row r="1153" spans="50:50">
      <c r="AX1153" s="159"/>
    </row>
    <row r="1154" spans="50:50">
      <c r="AX1154" s="159"/>
    </row>
    <row r="1155" spans="50:50">
      <c r="AX1155" s="159"/>
    </row>
    <row r="1156" spans="50:50">
      <c r="AX1156" s="159"/>
    </row>
    <row r="1157" spans="50:50">
      <c r="AX1157" s="159"/>
    </row>
    <row r="1158" spans="50:50">
      <c r="AX1158" s="159"/>
    </row>
    <row r="1159" spans="50:50">
      <c r="AX1159" s="159"/>
    </row>
    <row r="1160" spans="50:50">
      <c r="AX1160" s="159"/>
    </row>
    <row r="1161" spans="50:50">
      <c r="AX1161" s="159"/>
    </row>
    <row r="1162" spans="50:50">
      <c r="AX1162" s="159"/>
    </row>
    <row r="1163" spans="50:50">
      <c r="AX1163" s="159"/>
    </row>
    <row r="1164" spans="50:50">
      <c r="AX1164" s="159"/>
    </row>
    <row r="1165" spans="50:50">
      <c r="AX1165" s="159"/>
    </row>
    <row r="1166" spans="50:50">
      <c r="AX1166" s="159"/>
    </row>
    <row r="1167" spans="50:50">
      <c r="AX1167" s="159"/>
    </row>
    <row r="1168" spans="50:50">
      <c r="AX1168" s="159"/>
    </row>
    <row r="1169" spans="50:50">
      <c r="AX1169" s="159"/>
    </row>
    <row r="1170" spans="50:50">
      <c r="AX1170" s="159"/>
    </row>
    <row r="1171" spans="50:50">
      <c r="AX1171" s="159"/>
    </row>
    <row r="1172" spans="50:50">
      <c r="AX1172" s="159"/>
    </row>
    <row r="1173" spans="50:50">
      <c r="AX1173" s="159"/>
    </row>
    <row r="1174" spans="50:50">
      <c r="AX1174" s="159"/>
    </row>
    <row r="1175" spans="50:50">
      <c r="AX1175" s="159"/>
    </row>
    <row r="1176" spans="50:50">
      <c r="AX1176" s="159"/>
    </row>
    <row r="1177" spans="50:50">
      <c r="AX1177" s="159"/>
    </row>
    <row r="1178" spans="50:50">
      <c r="AX1178" s="159"/>
    </row>
    <row r="1179" spans="50:50">
      <c r="AX1179" s="159"/>
    </row>
    <row r="1180" spans="50:50">
      <c r="AX1180" s="159"/>
    </row>
    <row r="1181" spans="50:50">
      <c r="AX1181" s="159"/>
    </row>
    <row r="1182" spans="50:50">
      <c r="AX1182" s="159"/>
    </row>
    <row r="1183" spans="50:50">
      <c r="AX1183" s="159"/>
    </row>
    <row r="1184" spans="50:50">
      <c r="AX1184" s="159"/>
    </row>
    <row r="1185" spans="50:50">
      <c r="AX1185" s="159"/>
    </row>
    <row r="1186" spans="50:50">
      <c r="AX1186" s="159"/>
    </row>
    <row r="1187" spans="50:50">
      <c r="AX1187" s="159"/>
    </row>
    <row r="1188" spans="50:50">
      <c r="AX1188" s="159"/>
    </row>
    <row r="1189" spans="50:50">
      <c r="AX1189" s="159"/>
    </row>
    <row r="1190" spans="50:50">
      <c r="AX1190" s="159"/>
    </row>
    <row r="1191" spans="50:50">
      <c r="AX1191" s="159"/>
    </row>
    <row r="1192" spans="50:50">
      <c r="AX1192" s="159"/>
    </row>
    <row r="1193" spans="50:50">
      <c r="AX1193" s="159"/>
    </row>
    <row r="1194" spans="50:50">
      <c r="AX1194" s="159"/>
    </row>
    <row r="1195" spans="50:50">
      <c r="AX1195" s="159"/>
    </row>
    <row r="1196" spans="50:50">
      <c r="AX1196" s="159"/>
    </row>
    <row r="1197" spans="50:50">
      <c r="AX1197" s="159"/>
    </row>
    <row r="1198" spans="50:50">
      <c r="AX1198" s="159"/>
    </row>
    <row r="1199" spans="50:50">
      <c r="AX1199" s="159"/>
    </row>
    <row r="1200" spans="50:50">
      <c r="AX1200" s="159"/>
    </row>
    <row r="1201" spans="50:50">
      <c r="AX1201" s="159"/>
    </row>
    <row r="1202" spans="50:50">
      <c r="AX1202" s="159"/>
    </row>
    <row r="1203" spans="50:50">
      <c r="AX1203" s="159"/>
    </row>
    <row r="1204" spans="50:50">
      <c r="AX1204" s="159"/>
    </row>
    <row r="1205" spans="50:50">
      <c r="AX1205" s="159"/>
    </row>
    <row r="1206" spans="50:50">
      <c r="AX1206" s="159"/>
    </row>
    <row r="1207" spans="50:50">
      <c r="AX1207" s="159"/>
    </row>
    <row r="1208" spans="50:50">
      <c r="AX1208" s="159"/>
    </row>
    <row r="1209" spans="50:50">
      <c r="AX1209" s="159"/>
    </row>
    <row r="1210" spans="50:50">
      <c r="AX1210" s="159"/>
    </row>
    <row r="1211" spans="50:50">
      <c r="AX1211" s="159"/>
    </row>
    <row r="1212" spans="50:50">
      <c r="AX1212" s="159"/>
    </row>
    <row r="1213" spans="50:50">
      <c r="AX1213" s="159"/>
    </row>
    <row r="1214" spans="50:50">
      <c r="AX1214" s="159"/>
    </row>
    <row r="1215" spans="50:50">
      <c r="AX1215" s="159"/>
    </row>
    <row r="1216" spans="50:50">
      <c r="AX1216" s="159"/>
    </row>
    <row r="1217" spans="50:50">
      <c r="AX1217" s="159"/>
    </row>
    <row r="1218" spans="50:50">
      <c r="AX1218" s="159"/>
    </row>
    <row r="1219" spans="50:50">
      <c r="AX1219" s="159"/>
    </row>
    <row r="1220" spans="50:50">
      <c r="AX1220" s="159"/>
    </row>
    <row r="1221" spans="50:50">
      <c r="AX1221" s="159"/>
    </row>
    <row r="1222" spans="50:50">
      <c r="AX1222" s="159"/>
    </row>
    <row r="1223" spans="50:50">
      <c r="AX1223" s="159"/>
    </row>
    <row r="1224" spans="50:50">
      <c r="AX1224" s="159"/>
    </row>
    <row r="1225" spans="50:50">
      <c r="AX1225" s="159"/>
    </row>
    <row r="1226" spans="50:50">
      <c r="AX1226" s="159"/>
    </row>
    <row r="1227" spans="50:50">
      <c r="AX1227" s="159"/>
    </row>
    <row r="1228" spans="50:50">
      <c r="AX1228" s="159"/>
    </row>
    <row r="1229" spans="50:50">
      <c r="AX1229" s="159"/>
    </row>
    <row r="1230" spans="50:50">
      <c r="AX1230" s="159"/>
    </row>
    <row r="1231" spans="50:50">
      <c r="AX1231" s="159"/>
    </row>
    <row r="1232" spans="50:50">
      <c r="AX1232" s="159"/>
    </row>
    <row r="1233" spans="50:50">
      <c r="AX1233" s="159"/>
    </row>
    <row r="1234" spans="50:50">
      <c r="AX1234" s="159"/>
    </row>
    <row r="1235" spans="50:50">
      <c r="AX1235" s="159"/>
    </row>
    <row r="1236" spans="50:50">
      <c r="AX1236" s="159"/>
    </row>
    <row r="1237" spans="50:50">
      <c r="AX1237" s="159"/>
    </row>
    <row r="1238" spans="50:50">
      <c r="AX1238" s="159"/>
    </row>
    <row r="1239" spans="50:50">
      <c r="AX1239" s="159"/>
    </row>
    <row r="1240" spans="50:50">
      <c r="AX1240" s="159"/>
    </row>
    <row r="1241" spans="50:50">
      <c r="AX1241" s="159"/>
    </row>
    <row r="1242" spans="50:50">
      <c r="AX1242" s="159"/>
    </row>
    <row r="1243" spans="50:50">
      <c r="AX1243" s="159"/>
    </row>
    <row r="1244" spans="50:50">
      <c r="AX1244" s="159"/>
    </row>
    <row r="1245" spans="50:50">
      <c r="AX1245" s="159"/>
    </row>
    <row r="1246" spans="50:50">
      <c r="AX1246" s="159"/>
    </row>
    <row r="1247" spans="50:50">
      <c r="AX1247" s="159"/>
    </row>
    <row r="1248" spans="50:50">
      <c r="AX1248" s="159"/>
    </row>
    <row r="1249" spans="50:50">
      <c r="AX1249" s="159"/>
    </row>
    <row r="1250" spans="50:50">
      <c r="AX1250" s="159"/>
    </row>
    <row r="1251" spans="50:50">
      <c r="AX1251" s="159"/>
    </row>
    <row r="1252" spans="50:50">
      <c r="AX1252" s="159"/>
    </row>
    <row r="1253" spans="50:50">
      <c r="AX1253" s="159"/>
    </row>
    <row r="1254" spans="50:50">
      <c r="AX1254" s="159"/>
    </row>
    <row r="1255" spans="50:50">
      <c r="AX1255" s="159"/>
    </row>
    <row r="1256" spans="50:50">
      <c r="AX1256" s="159"/>
    </row>
    <row r="1257" spans="50:50">
      <c r="AX1257" s="159"/>
    </row>
    <row r="1258" spans="50:50">
      <c r="AX1258" s="159"/>
    </row>
    <row r="1259" spans="50:50">
      <c r="AX1259" s="159"/>
    </row>
    <row r="1260" spans="50:50">
      <c r="AX1260" s="159"/>
    </row>
    <row r="1261" spans="50:50">
      <c r="AX1261" s="159"/>
    </row>
    <row r="1262" spans="50:50">
      <c r="AX1262" s="159"/>
    </row>
    <row r="1263" spans="50:50">
      <c r="AX1263" s="159"/>
    </row>
    <row r="1264" spans="50:50">
      <c r="AX1264" s="159"/>
    </row>
    <row r="1265" spans="50:50">
      <c r="AX1265" s="159"/>
    </row>
    <row r="1266" spans="50:50">
      <c r="AX1266" s="159"/>
    </row>
    <row r="1267" spans="50:50">
      <c r="AX1267" s="159"/>
    </row>
    <row r="1268" spans="50:50">
      <c r="AX1268" s="159"/>
    </row>
    <row r="1269" spans="50:50">
      <c r="AX1269" s="159"/>
    </row>
    <row r="1270" spans="50:50">
      <c r="AX1270" s="159"/>
    </row>
    <row r="1271" spans="50:50">
      <c r="AX1271" s="159"/>
    </row>
    <row r="1272" spans="50:50">
      <c r="AX1272" s="159"/>
    </row>
    <row r="1273" spans="50:50">
      <c r="AX1273" s="159"/>
    </row>
    <row r="1274" spans="50:50">
      <c r="AX1274" s="159"/>
    </row>
    <row r="1275" spans="50:50">
      <c r="AX1275" s="159"/>
    </row>
    <row r="1276" spans="50:50">
      <c r="AX1276" s="159"/>
    </row>
    <row r="1277" spans="50:50">
      <c r="AX1277" s="159"/>
    </row>
    <row r="1278" spans="50:50">
      <c r="AX1278" s="159"/>
    </row>
    <row r="1279" spans="50:50">
      <c r="AX1279" s="159"/>
    </row>
    <row r="1280" spans="50:50">
      <c r="AX1280" s="159"/>
    </row>
    <row r="1281" spans="50:50">
      <c r="AX1281" s="159"/>
    </row>
    <row r="1282" spans="50:50">
      <c r="AX1282" s="159"/>
    </row>
    <row r="1283" spans="50:50">
      <c r="AX1283" s="159"/>
    </row>
    <row r="1284" spans="50:50">
      <c r="AX1284" s="159"/>
    </row>
    <row r="1285" spans="50:50">
      <c r="AX1285" s="159"/>
    </row>
    <row r="1286" spans="50:50">
      <c r="AX1286" s="159"/>
    </row>
    <row r="1287" spans="50:50">
      <c r="AX1287" s="159"/>
    </row>
    <row r="1288" spans="50:50">
      <c r="AX1288" s="159"/>
    </row>
    <row r="1289" spans="50:50">
      <c r="AX1289" s="159"/>
    </row>
    <row r="1290" spans="50:50">
      <c r="AX1290" s="159"/>
    </row>
    <row r="1291" spans="50:50">
      <c r="AX1291" s="159"/>
    </row>
    <row r="1292" spans="50:50">
      <c r="AX1292" s="159"/>
    </row>
    <row r="1293" spans="50:50">
      <c r="AX1293" s="159"/>
    </row>
    <row r="1294" spans="50:50">
      <c r="AX1294" s="159"/>
    </row>
    <row r="1295" spans="50:50">
      <c r="AX1295" s="159"/>
    </row>
    <row r="1296" spans="50:50">
      <c r="AX1296" s="159"/>
    </row>
    <row r="1297" spans="50:50">
      <c r="AX1297" s="159"/>
    </row>
    <row r="1298" spans="50:50">
      <c r="AX1298" s="159"/>
    </row>
    <row r="1299" spans="50:50">
      <c r="AX1299" s="159"/>
    </row>
    <row r="1300" spans="50:50">
      <c r="AX1300" s="159"/>
    </row>
    <row r="1301" spans="50:50">
      <c r="AX1301" s="159"/>
    </row>
    <row r="1302" spans="50:50">
      <c r="AX1302" s="159"/>
    </row>
    <row r="1303" spans="50:50">
      <c r="AX1303" s="159"/>
    </row>
    <row r="1304" spans="50:50">
      <c r="AX1304" s="159"/>
    </row>
    <row r="1305" spans="50:50">
      <c r="AX1305" s="159"/>
    </row>
    <row r="1306" spans="50:50">
      <c r="AX1306" s="159"/>
    </row>
    <row r="1307" spans="50:50">
      <c r="AX1307" s="159"/>
    </row>
    <row r="1308" spans="50:50">
      <c r="AX1308" s="159"/>
    </row>
    <row r="1309" spans="50:50">
      <c r="AX1309" s="159"/>
    </row>
    <row r="1310" spans="50:50">
      <c r="AX1310" s="159"/>
    </row>
    <row r="1311" spans="50:50">
      <c r="AX1311" s="159"/>
    </row>
    <row r="1312" spans="50:50">
      <c r="AX1312" s="159"/>
    </row>
    <row r="1313" spans="50:50">
      <c r="AX1313" s="159"/>
    </row>
    <row r="1314" spans="50:50">
      <c r="AX1314" s="159"/>
    </row>
    <row r="1315" spans="50:50">
      <c r="AX1315" s="159"/>
    </row>
    <row r="1316" spans="50:50">
      <c r="AX1316" s="159"/>
    </row>
    <row r="1317" spans="50:50">
      <c r="AX1317" s="159"/>
    </row>
    <row r="1318" spans="50:50">
      <c r="AX1318" s="159"/>
    </row>
    <row r="1319" spans="50:50">
      <c r="AX1319" s="159"/>
    </row>
    <row r="1320" spans="50:50">
      <c r="AX1320" s="159"/>
    </row>
    <row r="1321" spans="50:50">
      <c r="AX1321" s="159"/>
    </row>
    <row r="1322" spans="50:50">
      <c r="AX1322" s="159"/>
    </row>
    <row r="1323" spans="50:50">
      <c r="AX1323" s="159"/>
    </row>
    <row r="1324" spans="50:50">
      <c r="AX1324" s="159"/>
    </row>
    <row r="1325" spans="50:50">
      <c r="AX1325" s="159"/>
    </row>
    <row r="1326" spans="50:50">
      <c r="AX1326" s="159"/>
    </row>
    <row r="1327" spans="50:50">
      <c r="AX1327" s="159"/>
    </row>
    <row r="1328" spans="50:50">
      <c r="AX1328" s="159"/>
    </row>
    <row r="1329" spans="50:50">
      <c r="AX1329" s="159"/>
    </row>
    <row r="1330" spans="50:50">
      <c r="AX1330" s="159"/>
    </row>
    <row r="1331" spans="50:50">
      <c r="AX1331" s="159"/>
    </row>
    <row r="1332" spans="50:50">
      <c r="AX1332" s="159"/>
    </row>
    <row r="1333" spans="50:50">
      <c r="AX1333" s="159"/>
    </row>
    <row r="1334" spans="50:50">
      <c r="AX1334" s="159"/>
    </row>
    <row r="1335" spans="50:50">
      <c r="AX1335" s="159"/>
    </row>
    <row r="1336" spans="50:50">
      <c r="AX1336" s="159"/>
    </row>
    <row r="1337" spans="50:50">
      <c r="AX1337" s="159"/>
    </row>
    <row r="1338" spans="50:50">
      <c r="AX1338" s="159"/>
    </row>
    <row r="1339" spans="50:50">
      <c r="AX1339" s="159"/>
    </row>
    <row r="1340" spans="50:50">
      <c r="AX1340" s="159"/>
    </row>
    <row r="1341" spans="50:50">
      <c r="AX1341" s="159"/>
    </row>
    <row r="1342" spans="50:50">
      <c r="AX1342" s="159"/>
    </row>
    <row r="1343" spans="50:50">
      <c r="AX1343" s="159"/>
    </row>
    <row r="1344" spans="50:50">
      <c r="AX1344" s="159"/>
    </row>
    <row r="1345" spans="50:50">
      <c r="AX1345" s="159"/>
    </row>
    <row r="1346" spans="50:50">
      <c r="AX1346" s="159"/>
    </row>
    <row r="1347" spans="50:50">
      <c r="AX1347" s="159"/>
    </row>
    <row r="1348" spans="50:50">
      <c r="AX1348" s="159"/>
    </row>
    <row r="1349" spans="50:50">
      <c r="AX1349" s="159"/>
    </row>
    <row r="1350" spans="50:50">
      <c r="AX1350" s="159"/>
    </row>
    <row r="1351" spans="50:50">
      <c r="AX1351" s="159"/>
    </row>
    <row r="1352" spans="50:50">
      <c r="AX1352" s="159"/>
    </row>
    <row r="1353" spans="50:50">
      <c r="AX1353" s="159"/>
    </row>
    <row r="1354" spans="50:50">
      <c r="AX1354" s="159"/>
    </row>
    <row r="1355" spans="50:50">
      <c r="AX1355" s="159"/>
    </row>
    <row r="1356" spans="50:50">
      <c r="AX1356" s="159"/>
    </row>
    <row r="1357" spans="50:50">
      <c r="AX1357" s="159"/>
    </row>
    <row r="1358" spans="50:50">
      <c r="AX1358" s="159"/>
    </row>
    <row r="1359" spans="50:50">
      <c r="AX1359" s="159"/>
    </row>
    <row r="1360" spans="50:50">
      <c r="AX1360" s="159"/>
    </row>
    <row r="1361" spans="50:50">
      <c r="AX1361" s="159"/>
    </row>
    <row r="1362" spans="50:50">
      <c r="AX1362" s="159"/>
    </row>
    <row r="1363" spans="50:50">
      <c r="AX1363" s="159"/>
    </row>
    <row r="1364" spans="50:50">
      <c r="AX1364" s="159"/>
    </row>
    <row r="1365" spans="50:50">
      <c r="AX1365" s="159"/>
    </row>
    <row r="1366" spans="50:50">
      <c r="AX1366" s="159"/>
    </row>
    <row r="1367" spans="50:50">
      <c r="AX1367" s="159"/>
    </row>
    <row r="1368" spans="50:50">
      <c r="AX1368" s="159"/>
    </row>
    <row r="1369" spans="50:50">
      <c r="AX1369" s="159"/>
    </row>
    <row r="1370" spans="50:50">
      <c r="AX1370" s="159"/>
    </row>
    <row r="1371" spans="50:50">
      <c r="AX1371" s="159"/>
    </row>
    <row r="1372" spans="50:50">
      <c r="AX1372" s="159"/>
    </row>
    <row r="1373" spans="50:50">
      <c r="AX1373" s="159"/>
    </row>
    <row r="1374" spans="50:50">
      <c r="AX1374" s="159"/>
    </row>
    <row r="1375" spans="50:50">
      <c r="AX1375" s="159"/>
    </row>
    <row r="1376" spans="50:50">
      <c r="AX1376" s="159"/>
    </row>
    <row r="1377" spans="50:50">
      <c r="AX1377" s="159"/>
    </row>
    <row r="1378" spans="50:50">
      <c r="AX1378" s="159"/>
    </row>
    <row r="1379" spans="50:50">
      <c r="AX1379" s="159"/>
    </row>
    <row r="1380" spans="50:50">
      <c r="AX1380" s="159"/>
    </row>
    <row r="1381" spans="50:50">
      <c r="AX1381" s="159"/>
    </row>
    <row r="1382" spans="50:50">
      <c r="AX1382" s="159"/>
    </row>
    <row r="1383" spans="50:50">
      <c r="AX1383" s="159"/>
    </row>
    <row r="1384" spans="50:50">
      <c r="AX1384" s="159"/>
    </row>
    <row r="1385" spans="50:50">
      <c r="AX1385" s="159"/>
    </row>
    <row r="1386" spans="50:50">
      <c r="AX1386" s="159"/>
    </row>
    <row r="1387" spans="50:50">
      <c r="AX1387" s="159"/>
    </row>
    <row r="1388" spans="50:50">
      <c r="AX1388" s="159"/>
    </row>
    <row r="1389" spans="50:50">
      <c r="AX1389" s="159"/>
    </row>
    <row r="1390" spans="50:50">
      <c r="AX1390" s="159"/>
    </row>
    <row r="1391" spans="50:50">
      <c r="AX1391" s="159"/>
    </row>
    <row r="1392" spans="50:50">
      <c r="AX1392" s="159"/>
    </row>
    <row r="1393" spans="50:50">
      <c r="AX1393" s="159"/>
    </row>
    <row r="1394" spans="50:50">
      <c r="AX1394" s="159"/>
    </row>
    <row r="1395" spans="50:50">
      <c r="AX1395" s="159"/>
    </row>
    <row r="1396" spans="50:50">
      <c r="AX1396" s="159"/>
    </row>
    <row r="1397" spans="50:50">
      <c r="AX1397" s="159"/>
    </row>
    <row r="1398" spans="50:50">
      <c r="AX1398" s="159"/>
    </row>
    <row r="1399" spans="50:50">
      <c r="AX1399" s="159"/>
    </row>
    <row r="1400" spans="50:50">
      <c r="AX1400" s="159"/>
    </row>
    <row r="1401" spans="50:50">
      <c r="AX1401" s="159"/>
    </row>
    <row r="1402" spans="50:50">
      <c r="AX1402" s="159"/>
    </row>
    <row r="1403" spans="50:50">
      <c r="AX1403" s="159"/>
    </row>
    <row r="1404" spans="50:50">
      <c r="AX1404" s="159"/>
    </row>
    <row r="1405" spans="50:50">
      <c r="AX1405" s="159"/>
    </row>
    <row r="1406" spans="50:50">
      <c r="AX1406" s="159"/>
    </row>
    <row r="1407" spans="50:50">
      <c r="AX1407" s="159"/>
    </row>
    <row r="1408" spans="50:50">
      <c r="AX1408" s="159"/>
    </row>
    <row r="1409" spans="50:50">
      <c r="AX1409" s="159"/>
    </row>
    <row r="1410" spans="50:50">
      <c r="AX1410" s="159"/>
    </row>
    <row r="1411" spans="50:50">
      <c r="AX1411" s="159"/>
    </row>
    <row r="1412" spans="50:50">
      <c r="AX1412" s="159"/>
    </row>
    <row r="1413" spans="50:50">
      <c r="AX1413" s="159"/>
    </row>
    <row r="1414" spans="50:50">
      <c r="AX1414" s="159"/>
    </row>
    <row r="1415" spans="50:50">
      <c r="AX1415" s="159"/>
    </row>
    <row r="1416" spans="50:50">
      <c r="AX1416" s="159"/>
    </row>
    <row r="1417" spans="50:50">
      <c r="AX1417" s="159"/>
    </row>
    <row r="1418" spans="50:50">
      <c r="AX1418" s="159"/>
    </row>
    <row r="1419" spans="50:50">
      <c r="AX1419" s="159"/>
    </row>
    <row r="1420" spans="50:50">
      <c r="AX1420" s="159"/>
    </row>
    <row r="1421" spans="50:50">
      <c r="AX1421" s="159"/>
    </row>
    <row r="1422" spans="50:50">
      <c r="AX1422" s="159"/>
    </row>
    <row r="1423" spans="50:50">
      <c r="AX1423" s="159"/>
    </row>
    <row r="1424" spans="50:50">
      <c r="AX1424" s="159"/>
    </row>
    <row r="1425" spans="50:50">
      <c r="AX1425" s="159"/>
    </row>
    <row r="1426" spans="50:50">
      <c r="AX1426" s="159"/>
    </row>
    <row r="1427" spans="50:50">
      <c r="AX1427" s="159"/>
    </row>
    <row r="1428" spans="50:50">
      <c r="AX1428" s="159"/>
    </row>
    <row r="1429" spans="50:50">
      <c r="AX1429" s="159"/>
    </row>
    <row r="1430" spans="50:50">
      <c r="AX1430" s="159"/>
    </row>
    <row r="1431" spans="50:50">
      <c r="AX1431" s="159"/>
    </row>
    <row r="1432" spans="50:50">
      <c r="AX1432" s="159"/>
    </row>
    <row r="1433" spans="50:50">
      <c r="AX1433" s="159"/>
    </row>
    <row r="1434" spans="50:50">
      <c r="AX1434" s="159"/>
    </row>
    <row r="1435" spans="50:50">
      <c r="AX1435" s="159"/>
    </row>
    <row r="1436" spans="50:50">
      <c r="AX1436" s="159"/>
    </row>
    <row r="1437" spans="50:50">
      <c r="AX1437" s="159"/>
    </row>
    <row r="1438" spans="50:50">
      <c r="AX1438" s="159"/>
    </row>
    <row r="1439" spans="50:50">
      <c r="AX1439" s="159"/>
    </row>
    <row r="1440" spans="50:50">
      <c r="AX1440" s="159"/>
    </row>
    <row r="1441" spans="50:50">
      <c r="AX1441" s="159"/>
    </row>
    <row r="1442" spans="50:50">
      <c r="AX1442" s="159"/>
    </row>
    <row r="1443" spans="50:50">
      <c r="AX1443" s="159"/>
    </row>
    <row r="1444" spans="50:50">
      <c r="AX1444" s="159"/>
    </row>
    <row r="1445" spans="50:50">
      <c r="AX1445" s="159"/>
    </row>
    <row r="1446" spans="50:50">
      <c r="AX1446" s="159"/>
    </row>
    <row r="1447" spans="50:50">
      <c r="AX1447" s="159"/>
    </row>
    <row r="1448" spans="50:50">
      <c r="AX1448" s="159"/>
    </row>
    <row r="1449" spans="50:50">
      <c r="AX1449" s="159"/>
    </row>
    <row r="1450" spans="50:50">
      <c r="AX1450" s="159"/>
    </row>
    <row r="1451" spans="50:50">
      <c r="AX1451" s="159"/>
    </row>
    <row r="1452" spans="50:50">
      <c r="AX1452" s="159"/>
    </row>
    <row r="1453" spans="50:50">
      <c r="AX1453" s="159"/>
    </row>
    <row r="1454" spans="50:50">
      <c r="AX1454" s="159"/>
    </row>
    <row r="1455" spans="50:50">
      <c r="AX1455" s="159"/>
    </row>
    <row r="1456" spans="50:50">
      <c r="AX1456" s="159"/>
    </row>
    <row r="1457" spans="50:50">
      <c r="AX1457" s="159"/>
    </row>
    <row r="1458" spans="50:50">
      <c r="AX1458" s="159"/>
    </row>
    <row r="1459" spans="50:50">
      <c r="AX1459" s="159"/>
    </row>
    <row r="1460" spans="50:50">
      <c r="AX1460" s="159"/>
    </row>
    <row r="1461" spans="50:50">
      <c r="AX1461" s="159"/>
    </row>
    <row r="1462" spans="50:50">
      <c r="AX1462" s="159"/>
    </row>
    <row r="1463" spans="50:50">
      <c r="AX1463" s="159"/>
    </row>
    <row r="1464" spans="50:50">
      <c r="AX1464" s="159"/>
    </row>
    <row r="1465" spans="50:50">
      <c r="AX1465" s="159"/>
    </row>
    <row r="1466" spans="50:50">
      <c r="AX1466" s="159"/>
    </row>
    <row r="1467" spans="50:50">
      <c r="AX1467" s="159"/>
    </row>
    <row r="1468" spans="50:50">
      <c r="AX1468" s="159"/>
    </row>
    <row r="1469" spans="50:50">
      <c r="AX1469" s="159"/>
    </row>
    <row r="1470" spans="50:50">
      <c r="AX1470" s="159"/>
    </row>
    <row r="1471" spans="50:50">
      <c r="AX1471" s="159"/>
    </row>
    <row r="1472" spans="50:50">
      <c r="AX1472" s="159"/>
    </row>
    <row r="1473" spans="50:50">
      <c r="AX1473" s="159"/>
    </row>
    <row r="1474" spans="50:50">
      <c r="AX1474" s="159"/>
    </row>
    <row r="1475" spans="50:50">
      <c r="AX1475" s="159"/>
    </row>
    <row r="1476" spans="50:50">
      <c r="AX1476" s="159"/>
    </row>
    <row r="1477" spans="50:50">
      <c r="AX1477" s="159"/>
    </row>
    <row r="1478" spans="50:50">
      <c r="AX1478" s="159"/>
    </row>
    <row r="1479" spans="50:50">
      <c r="AX1479" s="159"/>
    </row>
    <row r="1480" spans="50:50">
      <c r="AX1480" s="159"/>
    </row>
    <row r="1481" spans="50:50">
      <c r="AX1481" s="159"/>
    </row>
    <row r="1482" spans="50:50">
      <c r="AX1482" s="159"/>
    </row>
    <row r="1483" spans="50:50">
      <c r="AX1483" s="159"/>
    </row>
    <row r="1484" spans="50:50">
      <c r="AX1484" s="159"/>
    </row>
    <row r="1485" spans="50:50">
      <c r="AX1485" s="159"/>
    </row>
    <row r="1486" spans="50:50">
      <c r="AX1486" s="159"/>
    </row>
    <row r="1487" spans="50:50">
      <c r="AX1487" s="159"/>
    </row>
    <row r="1488" spans="50:50">
      <c r="AX1488" s="159"/>
    </row>
    <row r="1489" spans="50:50">
      <c r="AX1489" s="159"/>
    </row>
    <row r="1490" spans="50:50">
      <c r="AX1490" s="159"/>
    </row>
    <row r="1491" spans="50:50">
      <c r="AX1491" s="159"/>
    </row>
    <row r="1492" spans="50:50">
      <c r="AX1492" s="159"/>
    </row>
    <row r="1493" spans="50:50">
      <c r="AX1493" s="159"/>
    </row>
    <row r="1494" spans="50:50">
      <c r="AX1494" s="159"/>
    </row>
    <row r="1495" spans="50:50">
      <c r="AX1495" s="159"/>
    </row>
    <row r="1496" spans="50:50">
      <c r="AX1496" s="159"/>
    </row>
    <row r="1497" spans="50:50">
      <c r="AX1497" s="159"/>
    </row>
    <row r="1498" spans="50:50">
      <c r="AX1498" s="159"/>
    </row>
    <row r="1499" spans="50:50">
      <c r="AX1499" s="159"/>
    </row>
    <row r="1500" spans="50:50">
      <c r="AX1500" s="159"/>
    </row>
    <row r="1501" spans="50:50">
      <c r="AX1501" s="159"/>
    </row>
    <row r="1502" spans="50:50">
      <c r="AX1502" s="159"/>
    </row>
    <row r="1503" spans="50:50">
      <c r="AX1503" s="159"/>
    </row>
    <row r="1504" spans="50:50">
      <c r="AX1504" s="159"/>
    </row>
    <row r="1505" spans="50:50">
      <c r="AX1505" s="159"/>
    </row>
    <row r="1506" spans="50:50">
      <c r="AX1506" s="159"/>
    </row>
    <row r="1507" spans="50:50">
      <c r="AX1507" s="159"/>
    </row>
    <row r="1508" spans="50:50">
      <c r="AX1508" s="159"/>
    </row>
    <row r="1509" spans="50:50">
      <c r="AX1509" s="159"/>
    </row>
    <row r="1510" spans="50:50">
      <c r="AX1510" s="159"/>
    </row>
    <row r="1511" spans="50:50">
      <c r="AX1511" s="159"/>
    </row>
    <row r="1512" spans="50:50">
      <c r="AX1512" s="159"/>
    </row>
    <row r="1513" spans="50:50">
      <c r="AX1513" s="159"/>
    </row>
    <row r="1514" spans="50:50">
      <c r="AX1514" s="159"/>
    </row>
    <row r="1515" spans="50:50">
      <c r="AX1515" s="159"/>
    </row>
    <row r="1516" spans="50:50">
      <c r="AX1516" s="159"/>
    </row>
    <row r="1517" spans="50:50">
      <c r="AX1517" s="159"/>
    </row>
    <row r="1518" spans="50:50">
      <c r="AX1518" s="159"/>
    </row>
    <row r="1519" spans="50:50">
      <c r="AX1519" s="159"/>
    </row>
    <row r="1520" spans="50:50">
      <c r="AX1520" s="159"/>
    </row>
    <row r="1521" spans="50:50">
      <c r="AX1521" s="159"/>
    </row>
    <row r="1522" spans="50:50">
      <c r="AX1522" s="159"/>
    </row>
    <row r="1523" spans="50:50">
      <c r="AX1523" s="159"/>
    </row>
    <row r="1524" spans="50:50">
      <c r="AX1524" s="159"/>
    </row>
    <row r="1525" spans="50:50">
      <c r="AX1525" s="159"/>
    </row>
    <row r="1526" spans="50:50">
      <c r="AX1526" s="159"/>
    </row>
    <row r="1527" spans="50:50">
      <c r="AX1527" s="159"/>
    </row>
    <row r="1528" spans="50:50">
      <c r="AX1528" s="159"/>
    </row>
    <row r="1529" spans="50:50">
      <c r="AX1529" s="159"/>
    </row>
    <row r="1530" spans="50:50">
      <c r="AX1530" s="159"/>
    </row>
    <row r="1531" spans="50:50">
      <c r="AX1531" s="159"/>
    </row>
    <row r="1532" spans="50:50">
      <c r="AX1532" s="159"/>
    </row>
    <row r="1533" spans="50:50">
      <c r="AX1533" s="159"/>
    </row>
    <row r="1534" spans="50:50">
      <c r="AX1534" s="159"/>
    </row>
    <row r="1535" spans="50:50">
      <c r="AX1535" s="159"/>
    </row>
    <row r="1536" spans="50:50">
      <c r="AX1536" s="159"/>
    </row>
    <row r="1537" spans="50:50">
      <c r="AX1537" s="159"/>
    </row>
    <row r="1538" spans="50:50">
      <c r="AX1538" s="159"/>
    </row>
    <row r="1539" spans="50:50">
      <c r="AX1539" s="159"/>
    </row>
    <row r="1540" spans="50:50">
      <c r="AX1540" s="159"/>
    </row>
    <row r="1541" spans="50:50">
      <c r="AX1541" s="159"/>
    </row>
    <row r="1542" spans="50:50">
      <c r="AX1542" s="159"/>
    </row>
    <row r="1543" spans="50:50">
      <c r="AX1543" s="159"/>
    </row>
    <row r="1544" spans="50:50">
      <c r="AX1544" s="159"/>
    </row>
    <row r="1545" spans="50:50">
      <c r="AX1545" s="159"/>
    </row>
    <row r="1546" spans="50:50">
      <c r="AX1546" s="159"/>
    </row>
    <row r="1547" spans="50:50">
      <c r="AX1547" s="159"/>
    </row>
    <row r="1548" spans="50:50">
      <c r="AX1548" s="159"/>
    </row>
    <row r="1549" spans="50:50">
      <c r="AX1549" s="159"/>
    </row>
    <row r="1550" spans="50:50">
      <c r="AX1550" s="159"/>
    </row>
    <row r="1551" spans="50:50">
      <c r="AX1551" s="159"/>
    </row>
    <row r="1552" spans="50:50">
      <c r="AX1552" s="159"/>
    </row>
    <row r="1553" spans="50:50">
      <c r="AX1553" s="159"/>
    </row>
    <row r="1554" spans="50:50">
      <c r="AX1554" s="159"/>
    </row>
    <row r="1555" spans="50:50">
      <c r="AX1555" s="159"/>
    </row>
    <row r="1556" spans="50:50">
      <c r="AX1556" s="159"/>
    </row>
    <row r="1557" spans="50:50">
      <c r="AX1557" s="159"/>
    </row>
    <row r="1558" spans="50:50">
      <c r="AX1558" s="159"/>
    </row>
    <row r="1559" spans="50:50">
      <c r="AX1559" s="159"/>
    </row>
    <row r="1560" spans="50:50">
      <c r="AX1560" s="159"/>
    </row>
    <row r="1561" spans="50:50">
      <c r="AX1561" s="159"/>
    </row>
    <row r="1562" spans="50:50">
      <c r="AX1562" s="159"/>
    </row>
    <row r="1563" spans="50:50">
      <c r="AX1563" s="159"/>
    </row>
    <row r="1564" spans="50:50">
      <c r="AX1564" s="159"/>
    </row>
    <row r="1565" spans="50:50">
      <c r="AX1565" s="159"/>
    </row>
    <row r="1566" spans="50:50">
      <c r="AX1566" s="159"/>
    </row>
    <row r="1567" spans="50:50">
      <c r="AX1567" s="159"/>
    </row>
    <row r="1568" spans="50:50">
      <c r="AX1568" s="159"/>
    </row>
    <row r="1569" spans="50:50">
      <c r="AX1569" s="159"/>
    </row>
    <row r="1570" spans="50:50">
      <c r="AX1570" s="159"/>
    </row>
    <row r="1571" spans="50:50">
      <c r="AX1571" s="159"/>
    </row>
    <row r="1572" spans="50:50">
      <c r="AX1572" s="159"/>
    </row>
    <row r="1573" spans="50:50">
      <c r="AX1573" s="159"/>
    </row>
    <row r="1574" spans="50:50">
      <c r="AX1574" s="159"/>
    </row>
    <row r="1575" spans="50:50">
      <c r="AX1575" s="159"/>
    </row>
    <row r="1576" spans="50:50">
      <c r="AX1576" s="159"/>
    </row>
    <row r="1577" spans="50:50">
      <c r="AX1577" s="159"/>
    </row>
    <row r="1578" spans="50:50">
      <c r="AX1578" s="159"/>
    </row>
    <row r="1579" spans="50:50">
      <c r="AX1579" s="159"/>
    </row>
    <row r="1580" spans="50:50">
      <c r="AX1580" s="159"/>
    </row>
    <row r="1581" spans="50:50">
      <c r="AX1581" s="159"/>
    </row>
    <row r="1582" spans="50:50">
      <c r="AX1582" s="159"/>
    </row>
    <row r="1583" spans="50:50">
      <c r="AX1583" s="159"/>
    </row>
    <row r="1584" spans="50:50">
      <c r="AX1584" s="159"/>
    </row>
    <row r="1585" spans="50:50">
      <c r="AX1585" s="159"/>
    </row>
    <row r="1586" spans="50:50">
      <c r="AX1586" s="159"/>
    </row>
    <row r="1587" spans="50:50">
      <c r="AX1587" s="159"/>
    </row>
    <row r="1588" spans="50:50">
      <c r="AX1588" s="159"/>
    </row>
    <row r="1589" spans="50:50">
      <c r="AX1589" s="159"/>
    </row>
    <row r="1590" spans="50:50">
      <c r="AX1590" s="159"/>
    </row>
    <row r="1591" spans="50:50">
      <c r="AX1591" s="159"/>
    </row>
    <row r="1592" spans="50:50">
      <c r="AX1592" s="159"/>
    </row>
    <row r="1593" spans="50:50">
      <c r="AX1593" s="159"/>
    </row>
    <row r="1594" spans="50:50">
      <c r="AX1594" s="159"/>
    </row>
    <row r="1595" spans="50:50">
      <c r="AX1595" s="159"/>
    </row>
    <row r="1596" spans="50:50">
      <c r="AX1596" s="159"/>
    </row>
    <row r="1597" spans="50:50">
      <c r="AX1597" s="159"/>
    </row>
    <row r="1598" spans="50:50">
      <c r="AX1598" s="159"/>
    </row>
    <row r="1599" spans="50:50">
      <c r="AX1599" s="159"/>
    </row>
    <row r="1600" spans="50:50">
      <c r="AX1600" s="159"/>
    </row>
    <row r="1601" spans="50:50">
      <c r="AX1601" s="159"/>
    </row>
    <row r="1602" spans="50:50">
      <c r="AX1602" s="159"/>
    </row>
    <row r="1603" spans="50:50">
      <c r="AX1603" s="159"/>
    </row>
    <row r="1604" spans="50:50">
      <c r="AX1604" s="159"/>
    </row>
    <row r="1605" spans="50:50">
      <c r="AX1605" s="159"/>
    </row>
    <row r="1606" spans="50:50">
      <c r="AX1606" s="159"/>
    </row>
    <row r="1607" spans="50:50">
      <c r="AX1607" s="159"/>
    </row>
    <row r="1608" spans="50:50">
      <c r="AX1608" s="159"/>
    </row>
    <row r="1609" spans="50:50">
      <c r="AX1609" s="159"/>
    </row>
    <row r="1610" spans="50:50">
      <c r="AX1610" s="159"/>
    </row>
    <row r="1611" spans="50:50">
      <c r="AX1611" s="159"/>
    </row>
    <row r="1612" spans="50:50">
      <c r="AX1612" s="159"/>
    </row>
    <row r="1613" spans="50:50">
      <c r="AX1613" s="159"/>
    </row>
    <row r="1614" spans="50:50">
      <c r="AX1614" s="159"/>
    </row>
    <row r="1615" spans="50:50">
      <c r="AX1615" s="159"/>
    </row>
    <row r="1616" spans="50:50">
      <c r="AX1616" s="159"/>
    </row>
    <row r="1617" spans="50:50">
      <c r="AX1617" s="159"/>
    </row>
    <row r="1618" spans="50:50">
      <c r="AX1618" s="159"/>
    </row>
    <row r="1619" spans="50:50">
      <c r="AX1619" s="159"/>
    </row>
    <row r="1620" spans="50:50">
      <c r="AX1620" s="159"/>
    </row>
    <row r="1621" spans="50:50">
      <c r="AX1621" s="159"/>
    </row>
    <row r="1622" spans="50:50">
      <c r="AX1622" s="159"/>
    </row>
    <row r="1623" spans="50:50">
      <c r="AX1623" s="159"/>
    </row>
    <row r="1624" spans="50:50">
      <c r="AX1624" s="159"/>
    </row>
    <row r="1625" spans="50:50">
      <c r="AX1625" s="159"/>
    </row>
    <row r="1626" spans="50:50">
      <c r="AX1626" s="159"/>
    </row>
    <row r="1627" spans="50:50">
      <c r="AX1627" s="159"/>
    </row>
    <row r="1628" spans="50:50">
      <c r="AX1628" s="159"/>
    </row>
    <row r="1629" spans="50:50">
      <c r="AX1629" s="159"/>
    </row>
    <row r="1630" spans="50:50">
      <c r="AX1630" s="159"/>
    </row>
    <row r="1631" spans="50:50">
      <c r="AX1631" s="159"/>
    </row>
    <row r="1632" spans="50:50">
      <c r="AX1632" s="159"/>
    </row>
    <row r="1633" spans="50:50">
      <c r="AX1633" s="159"/>
    </row>
    <row r="1634" spans="50:50">
      <c r="AX1634" s="159"/>
    </row>
    <row r="1635" spans="50:50">
      <c r="AX1635" s="159"/>
    </row>
    <row r="1636" spans="50:50">
      <c r="AX1636" s="159"/>
    </row>
    <row r="1637" spans="50:50">
      <c r="AX1637" s="159"/>
    </row>
    <row r="1638" spans="50:50">
      <c r="AX1638" s="159"/>
    </row>
    <row r="1639" spans="50:50">
      <c r="AX1639" s="159"/>
    </row>
    <row r="1640" spans="50:50">
      <c r="AX1640" s="159"/>
    </row>
    <row r="1641" spans="50:50">
      <c r="AX1641" s="159"/>
    </row>
    <row r="1642" spans="50:50">
      <c r="AX1642" s="159"/>
    </row>
    <row r="1643" spans="50:50">
      <c r="AX1643" s="159"/>
    </row>
    <row r="1644" spans="50:50">
      <c r="AX1644" s="159"/>
    </row>
    <row r="1645" spans="50:50">
      <c r="AX1645" s="159"/>
    </row>
    <row r="1646" spans="50:50">
      <c r="AX1646" s="159"/>
    </row>
    <row r="1647" spans="50:50">
      <c r="AX1647" s="159"/>
    </row>
    <row r="1648" spans="50:50">
      <c r="AX1648" s="159"/>
    </row>
    <row r="1649" spans="50:50">
      <c r="AX1649" s="159"/>
    </row>
    <row r="1650" spans="50:50">
      <c r="AX1650" s="159"/>
    </row>
    <row r="1651" spans="50:50">
      <c r="AX1651" s="159"/>
    </row>
    <row r="1652" spans="50:50">
      <c r="AX1652" s="159"/>
    </row>
    <row r="1653" spans="50:50">
      <c r="AX1653" s="159"/>
    </row>
    <row r="1654" spans="50:50">
      <c r="AX1654" s="159"/>
    </row>
    <row r="1655" spans="50:50">
      <c r="AX1655" s="159"/>
    </row>
    <row r="1656" spans="50:50">
      <c r="AX1656" s="159"/>
    </row>
    <row r="1657" spans="50:50">
      <c r="AX1657" s="159"/>
    </row>
    <row r="1658" spans="50:50">
      <c r="AX1658" s="159"/>
    </row>
    <row r="1659" spans="50:50">
      <c r="AX1659" s="159"/>
    </row>
    <row r="1660" spans="50:50">
      <c r="AX1660" s="159"/>
    </row>
    <row r="1661" spans="50:50">
      <c r="AX1661" s="159"/>
    </row>
    <row r="1662" spans="50:50">
      <c r="AX1662" s="159"/>
    </row>
    <row r="1663" spans="50:50">
      <c r="AX1663" s="159"/>
    </row>
    <row r="1664" spans="50:50">
      <c r="AX1664" s="159"/>
    </row>
    <row r="1665" spans="50:50">
      <c r="AX1665" s="159"/>
    </row>
    <row r="1666" spans="50:50">
      <c r="AX1666" s="159"/>
    </row>
    <row r="1667" spans="50:50">
      <c r="AX1667" s="159"/>
    </row>
    <row r="1668" spans="50:50">
      <c r="AX1668" s="159"/>
    </row>
    <row r="1669" spans="50:50">
      <c r="AX1669" s="159"/>
    </row>
    <row r="1670" spans="50:50">
      <c r="AX1670" s="159"/>
    </row>
    <row r="1671" spans="50:50">
      <c r="AX1671" s="159"/>
    </row>
    <row r="1672" spans="50:50">
      <c r="AX1672" s="159"/>
    </row>
    <row r="1673" spans="50:50">
      <c r="AX1673" s="159"/>
    </row>
    <row r="1674" spans="50:50">
      <c r="AX1674" s="159"/>
    </row>
    <row r="1675" spans="50:50">
      <c r="AX1675" s="159"/>
    </row>
    <row r="1676" spans="50:50">
      <c r="AX1676" s="159"/>
    </row>
    <row r="1677" spans="50:50">
      <c r="AX1677" s="159"/>
    </row>
    <row r="1678" spans="50:50">
      <c r="AX1678" s="159"/>
    </row>
    <row r="1679" spans="50:50">
      <c r="AX1679" s="159"/>
    </row>
    <row r="1680" spans="50:50">
      <c r="AX1680" s="159"/>
    </row>
    <row r="1681" spans="50:50">
      <c r="AX1681" s="159"/>
    </row>
    <row r="1682" spans="50:50">
      <c r="AX1682" s="159"/>
    </row>
    <row r="1683" spans="50:50">
      <c r="AX1683" s="159"/>
    </row>
    <row r="1684" spans="50:50">
      <c r="AX1684" s="159"/>
    </row>
    <row r="1685" spans="50:50">
      <c r="AX1685" s="159"/>
    </row>
    <row r="1686" spans="50:50">
      <c r="AX1686" s="159"/>
    </row>
    <row r="1687" spans="50:50">
      <c r="AX1687" s="159"/>
    </row>
    <row r="1688" spans="50:50">
      <c r="AX1688" s="159"/>
    </row>
    <row r="1689" spans="50:50">
      <c r="AX1689" s="159"/>
    </row>
    <row r="1690" spans="50:50">
      <c r="AX1690" s="159"/>
    </row>
    <row r="1691" spans="50:50">
      <c r="AX1691" s="159"/>
    </row>
    <row r="1692" spans="50:50">
      <c r="AX1692" s="159"/>
    </row>
    <row r="1693" spans="50:50">
      <c r="AX1693" s="159"/>
    </row>
    <row r="1694" spans="50:50">
      <c r="AX1694" s="159"/>
    </row>
    <row r="1695" spans="50:50">
      <c r="AX1695" s="159"/>
    </row>
    <row r="1696" spans="50:50">
      <c r="AX1696" s="159"/>
    </row>
    <row r="1697" spans="50:50">
      <c r="AX1697" s="159"/>
    </row>
    <row r="1698" spans="50:50">
      <c r="AX1698" s="159"/>
    </row>
    <row r="1699" spans="50:50">
      <c r="AX1699" s="159"/>
    </row>
    <row r="1700" spans="50:50">
      <c r="AX1700" s="159"/>
    </row>
    <row r="1701" spans="50:50">
      <c r="AX1701" s="159"/>
    </row>
    <row r="1702" spans="50:50">
      <c r="AX1702" s="159"/>
    </row>
    <row r="1703" spans="50:50">
      <c r="AX1703" s="159"/>
    </row>
    <row r="1704" spans="50:50">
      <c r="AX1704" s="159"/>
    </row>
    <row r="1705" spans="50:50">
      <c r="AX1705" s="159"/>
    </row>
    <row r="1706" spans="50:50">
      <c r="AX1706" s="159"/>
    </row>
    <row r="1707" spans="50:50">
      <c r="AX1707" s="159"/>
    </row>
    <row r="1708" spans="50:50">
      <c r="AX1708" s="159"/>
    </row>
    <row r="1709" spans="50:50">
      <c r="AX1709" s="159"/>
    </row>
    <row r="1710" spans="50:50">
      <c r="AX1710" s="159"/>
    </row>
    <row r="1711" spans="50:50">
      <c r="AX1711" s="159"/>
    </row>
    <row r="1712" spans="50:50">
      <c r="AX1712" s="159"/>
    </row>
    <row r="1713" spans="50:50">
      <c r="AX1713" s="159"/>
    </row>
    <row r="1714" spans="50:50">
      <c r="AX1714" s="159"/>
    </row>
    <row r="1715" spans="50:50">
      <c r="AX1715" s="159"/>
    </row>
    <row r="1716" spans="50:50">
      <c r="AX1716" s="159"/>
    </row>
    <row r="1717" spans="50:50">
      <c r="AX1717" s="159"/>
    </row>
    <row r="1718" spans="50:50">
      <c r="AX1718" s="159"/>
    </row>
    <row r="1719" spans="50:50">
      <c r="AX1719" s="159"/>
    </row>
    <row r="1720" spans="50:50">
      <c r="AX1720" s="159"/>
    </row>
    <row r="1721" spans="50:50">
      <c r="AX1721" s="159"/>
    </row>
    <row r="1722" spans="50:50">
      <c r="AX1722" s="159"/>
    </row>
    <row r="1723" spans="50:50">
      <c r="AX1723" s="159"/>
    </row>
    <row r="1724" spans="50:50">
      <c r="AX1724" s="159"/>
    </row>
    <row r="1725" spans="50:50">
      <c r="AX1725" s="159"/>
    </row>
    <row r="1726" spans="50:50">
      <c r="AX1726" s="159"/>
    </row>
    <row r="1727" spans="50:50">
      <c r="AX1727" s="159"/>
    </row>
    <row r="1728" spans="50:50">
      <c r="AX1728" s="159"/>
    </row>
    <row r="1729" spans="50:50">
      <c r="AX1729" s="159"/>
    </row>
    <row r="1730" spans="50:50">
      <c r="AX1730" s="159"/>
    </row>
    <row r="1731" spans="50:50">
      <c r="AX1731" s="159"/>
    </row>
    <row r="1732" spans="50:50">
      <c r="AX1732" s="159"/>
    </row>
    <row r="1733" spans="50:50">
      <c r="AX1733" s="159"/>
    </row>
    <row r="1734" spans="50:50">
      <c r="AX1734" s="159"/>
    </row>
    <row r="1735" spans="50:50">
      <c r="AX1735" s="159"/>
    </row>
    <row r="1736" spans="50:50">
      <c r="AX1736" s="159"/>
    </row>
    <row r="1737" spans="50:50">
      <c r="AX1737" s="159"/>
    </row>
    <row r="1738" spans="50:50">
      <c r="AX1738" s="159"/>
    </row>
    <row r="1739" spans="50:50">
      <c r="AX1739" s="159"/>
    </row>
    <row r="1740" spans="50:50">
      <c r="AX1740" s="159"/>
    </row>
    <row r="1741" spans="50:50">
      <c r="AX1741" s="159"/>
    </row>
    <row r="1742" spans="50:50">
      <c r="AX1742" s="159"/>
    </row>
    <row r="1743" spans="50:50">
      <c r="AX1743" s="159"/>
    </row>
    <row r="1744" spans="50:50">
      <c r="AX1744" s="159"/>
    </row>
    <row r="1745" spans="50:50">
      <c r="AX1745" s="159"/>
    </row>
    <row r="1746" spans="50:50">
      <c r="AX1746" s="159"/>
    </row>
    <row r="1747" spans="50:50">
      <c r="AX1747" s="159"/>
    </row>
    <row r="1748" spans="50:50">
      <c r="AX1748" s="159"/>
    </row>
    <row r="1749" spans="50:50">
      <c r="AX1749" s="159"/>
    </row>
    <row r="1750" spans="50:50">
      <c r="AX1750" s="159"/>
    </row>
    <row r="1751" spans="50:50">
      <c r="AX1751" s="159"/>
    </row>
    <row r="1752" spans="50:50">
      <c r="AX1752" s="159"/>
    </row>
    <row r="1753" spans="50:50">
      <c r="AX1753" s="159"/>
    </row>
    <row r="1754" spans="50:50">
      <c r="AX1754" s="159"/>
    </row>
    <row r="1755" spans="50:50">
      <c r="AX1755" s="159"/>
    </row>
    <row r="1756" spans="50:50">
      <c r="AX1756" s="159"/>
    </row>
    <row r="1757" spans="50:50">
      <c r="AX1757" s="159"/>
    </row>
    <row r="1758" spans="50:50">
      <c r="AX1758" s="159"/>
    </row>
    <row r="1759" spans="50:50">
      <c r="AX1759" s="159"/>
    </row>
    <row r="1760" spans="50:50">
      <c r="AX1760" s="159"/>
    </row>
    <row r="1761" spans="50:50">
      <c r="AX1761" s="159"/>
    </row>
    <row r="1762" spans="50:50">
      <c r="AX1762" s="159"/>
    </row>
    <row r="1763" spans="50:50">
      <c r="AX1763" s="159"/>
    </row>
    <row r="1764" spans="50:50">
      <c r="AX1764" s="159"/>
    </row>
    <row r="1765" spans="50:50">
      <c r="AX1765" s="159"/>
    </row>
    <row r="1766" spans="50:50">
      <c r="AX1766" s="159"/>
    </row>
    <row r="1767" spans="50:50">
      <c r="AX1767" s="159"/>
    </row>
    <row r="1768" spans="50:50">
      <c r="AX1768" s="159"/>
    </row>
    <row r="1769" spans="50:50">
      <c r="AX1769" s="159"/>
    </row>
    <row r="1770" spans="50:50">
      <c r="AX1770" s="159"/>
    </row>
    <row r="1771" spans="50:50">
      <c r="AX1771" s="159"/>
    </row>
    <row r="1772" spans="50:50">
      <c r="AX1772" s="159"/>
    </row>
    <row r="1773" spans="50:50">
      <c r="AX1773" s="159"/>
    </row>
    <row r="1774" spans="50:50">
      <c r="AX1774" s="159"/>
    </row>
    <row r="1775" spans="50:50">
      <c r="AX1775" s="159"/>
    </row>
    <row r="1776" spans="50:50">
      <c r="AX1776" s="159"/>
    </row>
    <row r="1777" spans="50:50">
      <c r="AX1777" s="159"/>
    </row>
    <row r="1778" spans="50:50">
      <c r="AX1778" s="159"/>
    </row>
    <row r="1779" spans="50:50">
      <c r="AX1779" s="159"/>
    </row>
    <row r="1780" spans="50:50">
      <c r="AX1780" s="159"/>
    </row>
    <row r="1781" spans="50:50">
      <c r="AX1781" s="159"/>
    </row>
    <row r="1782" spans="50:50">
      <c r="AX1782" s="159"/>
    </row>
    <row r="1783" spans="50:50">
      <c r="AX1783" s="159"/>
    </row>
    <row r="1784" spans="50:50">
      <c r="AX1784" s="159"/>
    </row>
    <row r="1785" spans="50:50">
      <c r="AX1785" s="159"/>
    </row>
    <row r="1786" spans="50:50">
      <c r="AX1786" s="159"/>
    </row>
    <row r="1787" spans="50:50">
      <c r="AX1787" s="159"/>
    </row>
    <row r="1788" spans="50:50">
      <c r="AX1788" s="159"/>
    </row>
    <row r="1789" spans="50:50">
      <c r="AX1789" s="159"/>
    </row>
    <row r="1790" spans="50:50">
      <c r="AX1790" s="159"/>
    </row>
    <row r="1791" spans="50:50">
      <c r="AX1791" s="159"/>
    </row>
    <row r="1792" spans="50:50">
      <c r="AX1792" s="159"/>
    </row>
    <row r="1793" spans="50:50">
      <c r="AX1793" s="159"/>
    </row>
    <row r="1794" spans="50:50">
      <c r="AX1794" s="159"/>
    </row>
    <row r="1795" spans="50:50">
      <c r="AX1795" s="159"/>
    </row>
    <row r="1796" spans="50:50">
      <c r="AX1796" s="159"/>
    </row>
    <row r="1797" spans="50:50">
      <c r="AX1797" s="159"/>
    </row>
    <row r="1798" spans="50:50">
      <c r="AX1798" s="159"/>
    </row>
    <row r="1799" spans="50:50">
      <c r="AX1799" s="159"/>
    </row>
    <row r="1800" spans="50:50">
      <c r="AX1800" s="159"/>
    </row>
    <row r="1801" spans="50:50">
      <c r="AX1801" s="159"/>
    </row>
    <row r="1802" spans="50:50">
      <c r="AX1802" s="159"/>
    </row>
    <row r="1803" spans="50:50">
      <c r="AX1803" s="159"/>
    </row>
    <row r="1804" spans="50:50">
      <c r="AX1804" s="159"/>
    </row>
    <row r="1805" spans="50:50">
      <c r="AX1805" s="159"/>
    </row>
    <row r="1806" spans="50:50">
      <c r="AX1806" s="159"/>
    </row>
    <row r="1807" spans="50:50">
      <c r="AX1807" s="159"/>
    </row>
    <row r="1808" spans="50:50">
      <c r="AX1808" s="159"/>
    </row>
    <row r="1809" spans="50:50">
      <c r="AX1809" s="159"/>
    </row>
    <row r="1810" spans="50:50">
      <c r="AX1810" s="159"/>
    </row>
    <row r="1811" spans="50:50">
      <c r="AX1811" s="159"/>
    </row>
    <row r="1812" spans="50:50">
      <c r="AX1812" s="159"/>
    </row>
    <row r="1813" spans="50:50">
      <c r="AX1813" s="159"/>
    </row>
    <row r="1814" spans="50:50">
      <c r="AX1814" s="159"/>
    </row>
    <row r="1815" spans="50:50">
      <c r="AX1815" s="159"/>
    </row>
    <row r="1816" spans="50:50">
      <c r="AX1816" s="159"/>
    </row>
    <row r="1817" spans="50:50">
      <c r="AX1817" s="159"/>
    </row>
    <row r="1818" spans="50:50">
      <c r="AX1818" s="159"/>
    </row>
    <row r="1819" spans="50:50">
      <c r="AX1819" s="159"/>
    </row>
    <row r="1820" spans="50:50">
      <c r="AX1820" s="159"/>
    </row>
    <row r="1821" spans="50:50">
      <c r="AX1821" s="159"/>
    </row>
    <row r="1822" spans="50:50">
      <c r="AX1822" s="159"/>
    </row>
    <row r="1823" spans="50:50">
      <c r="AX1823" s="159"/>
    </row>
    <row r="1824" spans="50:50">
      <c r="AX1824" s="159"/>
    </row>
    <row r="1825" spans="50:50">
      <c r="AX1825" s="159"/>
    </row>
    <row r="1826" spans="50:50">
      <c r="AX1826" s="159"/>
    </row>
    <row r="1827" spans="50:50">
      <c r="AX1827" s="159"/>
    </row>
    <row r="1828" spans="50:50">
      <c r="AX1828" s="159"/>
    </row>
    <row r="1829" spans="50:50">
      <c r="AX1829" s="159"/>
    </row>
    <row r="1830" spans="50:50">
      <c r="AX1830" s="159"/>
    </row>
    <row r="1831" spans="50:50">
      <c r="AX1831" s="159"/>
    </row>
    <row r="1832" spans="50:50">
      <c r="AX1832" s="159"/>
    </row>
    <row r="1833" spans="50:50">
      <c r="AX1833" s="159"/>
    </row>
    <row r="1834" spans="50:50">
      <c r="AX1834" s="159"/>
    </row>
    <row r="1835" spans="50:50">
      <c r="AX1835" s="159"/>
    </row>
    <row r="1836" spans="50:50">
      <c r="AX1836" s="159"/>
    </row>
    <row r="1837" spans="50:50">
      <c r="AX1837" s="159"/>
    </row>
    <row r="1838" spans="50:50">
      <c r="AX1838" s="159"/>
    </row>
    <row r="1839" spans="50:50">
      <c r="AX1839" s="159"/>
    </row>
    <row r="1840" spans="50:50">
      <c r="AX1840" s="159"/>
    </row>
    <row r="1841" spans="50:50">
      <c r="AX1841" s="159"/>
    </row>
    <row r="1842" spans="50:50">
      <c r="AX1842" s="159"/>
    </row>
    <row r="1843" spans="50:50">
      <c r="AX1843" s="159"/>
    </row>
    <row r="1844" spans="50:50">
      <c r="AX1844" s="159"/>
    </row>
    <row r="1845" spans="50:50">
      <c r="AX1845" s="159"/>
    </row>
    <row r="1846" spans="50:50">
      <c r="AX1846" s="159"/>
    </row>
    <row r="1847" spans="50:50">
      <c r="AX1847" s="159"/>
    </row>
    <row r="1848" spans="50:50">
      <c r="AX1848" s="159"/>
    </row>
    <row r="1849" spans="50:50">
      <c r="AX1849" s="159"/>
    </row>
    <row r="1850" spans="50:50">
      <c r="AX1850" s="159"/>
    </row>
    <row r="1851" spans="50:50">
      <c r="AX1851" s="159"/>
    </row>
    <row r="1852" spans="50:50">
      <c r="AX1852" s="159"/>
    </row>
    <row r="1853" spans="50:50">
      <c r="AX1853" s="159"/>
    </row>
    <row r="1854" spans="50:50">
      <c r="AX1854" s="159"/>
    </row>
    <row r="1855" spans="50:50">
      <c r="AX1855" s="159"/>
    </row>
    <row r="1856" spans="50:50">
      <c r="AX1856" s="159"/>
    </row>
    <row r="1857" spans="50:50">
      <c r="AX1857" s="159"/>
    </row>
    <row r="1858" spans="50:50">
      <c r="AX1858" s="159"/>
    </row>
    <row r="1859" spans="50:50">
      <c r="AX1859" s="159"/>
    </row>
    <row r="1860" spans="50:50">
      <c r="AX1860" s="159"/>
    </row>
    <row r="1861" spans="50:50">
      <c r="AX1861" s="159"/>
    </row>
    <row r="1862" spans="50:50">
      <c r="AX1862" s="159"/>
    </row>
    <row r="1863" spans="50:50">
      <c r="AX1863" s="159"/>
    </row>
    <row r="1864" spans="50:50">
      <c r="AX1864" s="159"/>
    </row>
    <row r="1865" spans="50:50">
      <c r="AX1865" s="159"/>
    </row>
    <row r="1866" spans="50:50">
      <c r="AX1866" s="159"/>
    </row>
    <row r="1867" spans="50:50">
      <c r="AX1867" s="159"/>
    </row>
    <row r="1868" spans="50:50">
      <c r="AX1868" s="159"/>
    </row>
    <row r="1869" spans="50:50">
      <c r="AX1869" s="159"/>
    </row>
    <row r="1870" spans="50:50">
      <c r="AX1870" s="159"/>
    </row>
    <row r="1871" spans="50:50">
      <c r="AX1871" s="159"/>
    </row>
    <row r="1872" spans="50:50">
      <c r="AX1872" s="159"/>
    </row>
    <row r="1873" spans="50:50">
      <c r="AX1873" s="159"/>
    </row>
    <row r="1874" spans="50:50">
      <c r="AX1874" s="159"/>
    </row>
    <row r="1875" spans="50:50">
      <c r="AX1875" s="159"/>
    </row>
    <row r="1876" spans="50:50">
      <c r="AX1876" s="159"/>
    </row>
    <row r="1877" spans="50:50">
      <c r="AX1877" s="159"/>
    </row>
    <row r="1878" spans="50:50">
      <c r="AX1878" s="159"/>
    </row>
    <row r="1879" spans="50:50">
      <c r="AX1879" s="159"/>
    </row>
    <row r="1880" spans="50:50">
      <c r="AX1880" s="159"/>
    </row>
    <row r="1881" spans="50:50">
      <c r="AX1881" s="159"/>
    </row>
    <row r="1882" spans="50:50">
      <c r="AX1882" s="159"/>
    </row>
    <row r="1883" spans="50:50">
      <c r="AX1883" s="159"/>
    </row>
    <row r="1884" spans="50:50">
      <c r="AX1884" s="159"/>
    </row>
    <row r="1885" spans="50:50">
      <c r="AX1885" s="159"/>
    </row>
    <row r="1886" spans="50:50">
      <c r="AX1886" s="159"/>
    </row>
    <row r="1887" spans="50:50">
      <c r="AX1887" s="159"/>
    </row>
    <row r="1888" spans="50:50">
      <c r="AX1888" s="159"/>
    </row>
    <row r="1889" spans="50:50">
      <c r="AX1889" s="159"/>
    </row>
    <row r="1890" spans="50:50">
      <c r="AX1890" s="159"/>
    </row>
    <row r="1891" spans="50:50">
      <c r="AX1891" s="159"/>
    </row>
    <row r="1892" spans="50:50">
      <c r="AX1892" s="159"/>
    </row>
    <row r="1893" spans="50:50">
      <c r="AX1893" s="159"/>
    </row>
    <row r="1894" spans="50:50">
      <c r="AX1894" s="159"/>
    </row>
    <row r="1895" spans="50:50">
      <c r="AX1895" s="159"/>
    </row>
    <row r="1896" spans="50:50">
      <c r="AX1896" s="159"/>
    </row>
    <row r="1897" spans="50:50">
      <c r="AX1897" s="159"/>
    </row>
    <row r="1898" spans="50:50">
      <c r="AX1898" s="159"/>
    </row>
    <row r="1899" spans="50:50">
      <c r="AX1899" s="159"/>
    </row>
    <row r="1900" spans="50:50">
      <c r="AX1900" s="159"/>
    </row>
    <row r="1901" spans="50:50">
      <c r="AX1901" s="159"/>
    </row>
    <row r="1902" spans="50:50">
      <c r="AX1902" s="159"/>
    </row>
    <row r="1903" spans="50:50">
      <c r="AX1903" s="159"/>
    </row>
    <row r="1904" spans="50:50">
      <c r="AX1904" s="159"/>
    </row>
    <row r="1905" spans="50:50">
      <c r="AX1905" s="159"/>
    </row>
    <row r="1906" spans="50:50">
      <c r="AX1906" s="159"/>
    </row>
    <row r="1907" spans="50:50">
      <c r="AX1907" s="159"/>
    </row>
    <row r="1908" spans="50:50">
      <c r="AX1908" s="159"/>
    </row>
    <row r="1909" spans="50:50">
      <c r="AX1909" s="159"/>
    </row>
    <row r="1910" spans="50:50">
      <c r="AX1910" s="159"/>
    </row>
    <row r="1911" spans="50:50">
      <c r="AX1911" s="159"/>
    </row>
    <row r="1912" spans="50:50">
      <c r="AX1912" s="159"/>
    </row>
    <row r="1913" spans="50:50">
      <c r="AX1913" s="159"/>
    </row>
    <row r="1914" spans="50:50">
      <c r="AX1914" s="159"/>
    </row>
    <row r="1915" spans="50:50">
      <c r="AX1915" s="159"/>
    </row>
    <row r="1916" spans="50:50">
      <c r="AX1916" s="159"/>
    </row>
    <row r="1917" spans="50:50">
      <c r="AX1917" s="159"/>
    </row>
    <row r="1918" spans="50:50">
      <c r="AX1918" s="159"/>
    </row>
    <row r="1919" spans="50:50">
      <c r="AX1919" s="159"/>
    </row>
    <row r="1920" spans="50:50">
      <c r="AX1920" s="159"/>
    </row>
    <row r="1921" spans="50:50">
      <c r="AX1921" s="159"/>
    </row>
    <row r="1922" spans="50:50">
      <c r="AX1922" s="159"/>
    </row>
    <row r="1923" spans="50:50">
      <c r="AX1923" s="159"/>
    </row>
    <row r="1924" spans="50:50">
      <c r="AX1924" s="159"/>
    </row>
    <row r="1925" spans="50:50">
      <c r="AX1925" s="159"/>
    </row>
    <row r="1926" spans="50:50">
      <c r="AX1926" s="159"/>
    </row>
    <row r="1927" spans="50:50">
      <c r="AX1927" s="159"/>
    </row>
    <row r="1928" spans="50:50">
      <c r="AX1928" s="159"/>
    </row>
    <row r="1929" spans="50:50">
      <c r="AX1929" s="159"/>
    </row>
    <row r="1930" spans="50:50">
      <c r="AX1930" s="159"/>
    </row>
    <row r="1931" spans="50:50">
      <c r="AX1931" s="159"/>
    </row>
    <row r="1932" spans="50:50">
      <c r="AX1932" s="159"/>
    </row>
    <row r="1933" spans="50:50">
      <c r="AX1933" s="159"/>
    </row>
    <row r="1934" spans="50:50">
      <c r="AX1934" s="159"/>
    </row>
    <row r="1935" spans="50:50">
      <c r="AX1935" s="159"/>
    </row>
    <row r="1936" spans="50:50">
      <c r="AX1936" s="159"/>
    </row>
    <row r="1937" spans="50:50">
      <c r="AX1937" s="159"/>
    </row>
    <row r="1938" spans="50:50">
      <c r="AX1938" s="159"/>
    </row>
    <row r="1939" spans="50:50">
      <c r="AX1939" s="159"/>
    </row>
    <row r="1940" spans="50:50">
      <c r="AX1940" s="159"/>
    </row>
    <row r="1941" spans="50:50">
      <c r="AX1941" s="159"/>
    </row>
    <row r="1942" spans="50:50">
      <c r="AX1942" s="159"/>
    </row>
    <row r="1943" spans="50:50">
      <c r="AX1943" s="159"/>
    </row>
    <row r="1944" spans="50:50">
      <c r="AX1944" s="159"/>
    </row>
    <row r="1945" spans="50:50">
      <c r="AX1945" s="159"/>
    </row>
    <row r="1946" spans="50:50">
      <c r="AX1946" s="159"/>
    </row>
    <row r="1947" spans="50:50">
      <c r="AX1947" s="159"/>
    </row>
    <row r="1948" spans="50:50">
      <c r="AX1948" s="159"/>
    </row>
    <row r="1949" spans="50:50">
      <c r="AX1949" s="159"/>
    </row>
    <row r="1950" spans="50:50">
      <c r="AX1950" s="159"/>
    </row>
    <row r="1951" spans="50:50">
      <c r="AX1951" s="159"/>
    </row>
    <row r="1952" spans="50:50">
      <c r="AX1952" s="159"/>
    </row>
    <row r="1953" spans="50:50">
      <c r="AX1953" s="159"/>
    </row>
    <row r="1954" spans="50:50">
      <c r="AX1954" s="159"/>
    </row>
    <row r="1955" spans="50:50">
      <c r="AX1955" s="159"/>
    </row>
    <row r="1956" spans="50:50">
      <c r="AX1956" s="159"/>
    </row>
    <row r="1957" spans="50:50">
      <c r="AX1957" s="159"/>
    </row>
    <row r="1958" spans="50:50">
      <c r="AX1958" s="159"/>
    </row>
    <row r="1959" spans="50:50">
      <c r="AX1959" s="159"/>
    </row>
    <row r="1960" spans="50:50">
      <c r="AX1960" s="159"/>
    </row>
    <row r="1961" spans="50:50">
      <c r="AX1961" s="159"/>
    </row>
    <row r="1962" spans="50:50">
      <c r="AX1962" s="159"/>
    </row>
    <row r="1963" spans="50:50">
      <c r="AX1963" s="159"/>
    </row>
    <row r="1964" spans="50:50">
      <c r="AX1964" s="159"/>
    </row>
    <row r="1965" spans="50:50">
      <c r="AX1965" s="159"/>
    </row>
    <row r="1966" spans="50:50">
      <c r="AX1966" s="159"/>
    </row>
    <row r="1967" spans="50:50">
      <c r="AX1967" s="159"/>
    </row>
    <row r="1968" spans="50:50">
      <c r="AX1968" s="159"/>
    </row>
    <row r="1969" spans="50:50">
      <c r="AX1969" s="159"/>
    </row>
    <row r="1970" spans="50:50">
      <c r="AX1970" s="159"/>
    </row>
    <row r="1971" spans="50:50">
      <c r="AX1971" s="159"/>
    </row>
    <row r="1972" spans="50:50">
      <c r="AX1972" s="159"/>
    </row>
    <row r="1973" spans="50:50">
      <c r="AX1973" s="159"/>
    </row>
    <row r="1974" spans="50:50">
      <c r="AX1974" s="159"/>
    </row>
    <row r="1975" spans="50:50">
      <c r="AX1975" s="159"/>
    </row>
    <row r="1976" spans="50:50">
      <c r="AX1976" s="159"/>
    </row>
    <row r="1977" spans="50:50">
      <c r="AX1977" s="159"/>
    </row>
    <row r="1978" spans="50:50">
      <c r="AX1978" s="159"/>
    </row>
    <row r="1979" spans="50:50">
      <c r="AX1979" s="159"/>
    </row>
    <row r="1980" spans="50:50">
      <c r="AX1980" s="159"/>
    </row>
    <row r="1981" spans="50:50">
      <c r="AX1981" s="159"/>
    </row>
    <row r="1982" spans="50:50">
      <c r="AX1982" s="159"/>
    </row>
    <row r="1983" spans="50:50">
      <c r="AX1983" s="159"/>
    </row>
    <row r="1984" spans="50:50">
      <c r="AX1984" s="159"/>
    </row>
    <row r="1985" spans="50:50">
      <c r="AX1985" s="159"/>
    </row>
    <row r="1986" spans="50:50">
      <c r="AX1986" s="159"/>
    </row>
    <row r="1987" spans="50:50">
      <c r="AX1987" s="159"/>
    </row>
    <row r="1988" spans="50:50">
      <c r="AX1988" s="159"/>
    </row>
    <row r="1989" spans="50:50">
      <c r="AX1989" s="159"/>
    </row>
    <row r="1990" spans="50:50">
      <c r="AX1990" s="159"/>
    </row>
    <row r="1991" spans="50:50">
      <c r="AX1991" s="159"/>
    </row>
    <row r="1992" spans="50:50">
      <c r="AX1992" s="159"/>
    </row>
    <row r="1993" spans="50:50">
      <c r="AX1993" s="159"/>
    </row>
    <row r="1994" spans="50:50">
      <c r="AX1994" s="159"/>
    </row>
    <row r="1995" spans="50:50">
      <c r="AX1995" s="159"/>
    </row>
    <row r="1996" spans="50:50">
      <c r="AX1996" s="159"/>
    </row>
    <row r="1997" spans="50:50">
      <c r="AX1997" s="159"/>
    </row>
    <row r="1998" spans="50:50">
      <c r="AX1998" s="159"/>
    </row>
    <row r="1999" spans="50:50">
      <c r="AX1999" s="159"/>
    </row>
    <row r="2000" spans="50:50">
      <c r="AX2000" s="159"/>
    </row>
    <row r="2001" spans="50:50">
      <c r="AX2001" s="159"/>
    </row>
    <row r="2002" spans="50:50">
      <c r="AX2002" s="159"/>
    </row>
    <row r="2003" spans="50:50">
      <c r="AX2003" s="159"/>
    </row>
    <row r="2004" spans="50:50">
      <c r="AX2004" s="159"/>
    </row>
    <row r="2005" spans="50:50">
      <c r="AX2005" s="159"/>
    </row>
    <row r="2006" spans="50:50">
      <c r="AX2006" s="159"/>
    </row>
    <row r="2007" spans="50:50">
      <c r="AX2007" s="159"/>
    </row>
    <row r="2008" spans="50:50">
      <c r="AX2008" s="159"/>
    </row>
    <row r="2009" spans="50:50">
      <c r="AX2009" s="159"/>
    </row>
    <row r="2010" spans="50:50">
      <c r="AX2010" s="159"/>
    </row>
    <row r="2011" spans="50:50">
      <c r="AX2011" s="159"/>
    </row>
    <row r="2012" spans="50:50">
      <c r="AX2012" s="159"/>
    </row>
    <row r="2013" spans="50:50">
      <c r="AX2013" s="159"/>
    </row>
    <row r="2014" spans="50:50">
      <c r="AX2014" s="159"/>
    </row>
    <row r="2015" spans="50:50">
      <c r="AX2015" s="159"/>
    </row>
    <row r="2016" spans="50:50">
      <c r="AX2016" s="159"/>
    </row>
    <row r="2017" spans="50:50">
      <c r="AX2017" s="159"/>
    </row>
    <row r="2018" spans="50:50">
      <c r="AX2018" s="159"/>
    </row>
    <row r="2019" spans="50:50">
      <c r="AX2019" s="159"/>
    </row>
    <row r="2020" spans="50:50">
      <c r="AX2020" s="159"/>
    </row>
    <row r="2021" spans="50:50">
      <c r="AX2021" s="159"/>
    </row>
    <row r="2022" spans="50:50">
      <c r="AX2022" s="159"/>
    </row>
    <row r="2023" spans="50:50">
      <c r="AX2023" s="159"/>
    </row>
    <row r="2024" spans="50:50">
      <c r="AX2024" s="159"/>
    </row>
    <row r="2025" spans="50:50">
      <c r="AX2025" s="159"/>
    </row>
    <row r="2026" spans="50:50">
      <c r="AX2026" s="159"/>
    </row>
    <row r="2027" spans="50:50">
      <c r="AX2027" s="159"/>
    </row>
    <row r="2028" spans="50:50">
      <c r="AX2028" s="159"/>
    </row>
    <row r="2029" spans="50:50">
      <c r="AX2029" s="159"/>
    </row>
    <row r="2030" spans="50:50">
      <c r="AX2030" s="159"/>
    </row>
    <row r="2031" spans="50:50">
      <c r="AX2031" s="159"/>
    </row>
    <row r="2032" spans="50:50">
      <c r="AX2032" s="159"/>
    </row>
    <row r="2033" spans="50:50">
      <c r="AX2033" s="159"/>
    </row>
    <row r="2034" spans="50:50">
      <c r="AX2034" s="159"/>
    </row>
    <row r="2035" spans="50:50">
      <c r="AX2035" s="159"/>
    </row>
    <row r="2036" spans="50:50">
      <c r="AX2036" s="159"/>
    </row>
    <row r="2037" spans="50:50">
      <c r="AX2037" s="159"/>
    </row>
    <row r="2038" spans="50:50">
      <c r="AX2038" s="159"/>
    </row>
    <row r="2039" spans="50:50">
      <c r="AX2039" s="159"/>
    </row>
    <row r="2040" spans="50:50">
      <c r="AX2040" s="159"/>
    </row>
    <row r="2041" spans="50:50">
      <c r="AX2041" s="159"/>
    </row>
    <row r="2042" spans="50:50">
      <c r="AX2042" s="159"/>
    </row>
    <row r="2043" spans="50:50">
      <c r="AX2043" s="159"/>
    </row>
    <row r="2044" spans="50:50">
      <c r="AX2044" s="159"/>
    </row>
    <row r="2045" spans="50:50">
      <c r="AX2045" s="159"/>
    </row>
    <row r="2046" spans="50:50">
      <c r="AX2046" s="159"/>
    </row>
    <row r="2047" spans="50:50">
      <c r="AX2047" s="159"/>
    </row>
    <row r="2048" spans="50:50">
      <c r="AX2048" s="159"/>
    </row>
    <row r="2049" spans="50:50">
      <c r="AX2049" s="159"/>
    </row>
    <row r="2050" spans="50:50">
      <c r="AX2050" s="159"/>
    </row>
    <row r="2051" spans="50:50">
      <c r="AX2051" s="159"/>
    </row>
    <row r="2052" spans="50:50">
      <c r="AX2052" s="159"/>
    </row>
    <row r="2053" spans="50:50">
      <c r="AX2053" s="159"/>
    </row>
    <row r="2054" spans="50:50">
      <c r="AX2054" s="159"/>
    </row>
    <row r="2055" spans="50:50">
      <c r="AX2055" s="159"/>
    </row>
    <row r="2056" spans="50:50">
      <c r="AX2056" s="159"/>
    </row>
    <row r="2057" spans="50:50">
      <c r="AX2057" s="159"/>
    </row>
    <row r="2058" spans="50:50">
      <c r="AX2058" s="159"/>
    </row>
    <row r="2059" spans="50:50">
      <c r="AX2059" s="159"/>
    </row>
    <row r="2060" spans="50:50">
      <c r="AX2060" s="159"/>
    </row>
    <row r="2061" spans="50:50">
      <c r="AX2061" s="159"/>
    </row>
    <row r="2062" spans="50:50">
      <c r="AX2062" s="159"/>
    </row>
    <row r="2063" spans="50:50">
      <c r="AX2063" s="159"/>
    </row>
    <row r="2064" spans="50:50">
      <c r="AX2064" s="159"/>
    </row>
    <row r="2065" spans="50:50">
      <c r="AX2065" s="159"/>
    </row>
    <row r="2066" spans="50:50">
      <c r="AX2066" s="159"/>
    </row>
    <row r="2067" spans="50:50">
      <c r="AX2067" s="159"/>
    </row>
    <row r="2068" spans="50:50">
      <c r="AX2068" s="159"/>
    </row>
    <row r="2069" spans="50:50">
      <c r="AX2069" s="159"/>
    </row>
    <row r="2070" spans="50:50">
      <c r="AX2070" s="159"/>
    </row>
    <row r="2071" spans="50:50">
      <c r="AX2071" s="159"/>
    </row>
    <row r="2072" spans="50:50">
      <c r="AX2072" s="159"/>
    </row>
    <row r="2073" spans="50:50">
      <c r="AX2073" s="159"/>
    </row>
    <row r="2074" spans="50:50">
      <c r="AX2074" s="159"/>
    </row>
    <row r="2075" spans="50:50">
      <c r="AX2075" s="159"/>
    </row>
    <row r="2076" spans="50:50">
      <c r="AX2076" s="159"/>
    </row>
    <row r="2077" spans="50:50">
      <c r="AX2077" s="159"/>
    </row>
    <row r="2078" spans="50:50">
      <c r="AX2078" s="159"/>
    </row>
    <row r="2079" spans="50:50">
      <c r="AX2079" s="159"/>
    </row>
    <row r="2080" spans="50:50">
      <c r="AX2080" s="159"/>
    </row>
    <row r="2081" spans="50:50">
      <c r="AX2081" s="159"/>
    </row>
    <row r="2082" spans="50:50">
      <c r="AX2082" s="159"/>
    </row>
    <row r="2083" spans="50:50">
      <c r="AX2083" s="159"/>
    </row>
    <row r="2084" spans="50:50">
      <c r="AX2084" s="159"/>
    </row>
    <row r="2085" spans="50:50">
      <c r="AX2085" s="159"/>
    </row>
    <row r="2086" spans="50:50">
      <c r="AX2086" s="159"/>
    </row>
    <row r="2087" spans="50:50">
      <c r="AX2087" s="159"/>
    </row>
    <row r="2088" spans="50:50">
      <c r="AX2088" s="159"/>
    </row>
    <row r="2089" spans="50:50">
      <c r="AX2089" s="159"/>
    </row>
    <row r="2090" spans="50:50">
      <c r="AX2090" s="159"/>
    </row>
    <row r="2091" spans="50:50">
      <c r="AX2091" s="159"/>
    </row>
    <row r="2092" spans="50:50">
      <c r="AX2092" s="159"/>
    </row>
    <row r="2093" spans="50:50">
      <c r="AX2093" s="159"/>
    </row>
    <row r="2094" spans="50:50">
      <c r="AX2094" s="159"/>
    </row>
    <row r="2095" spans="50:50">
      <c r="AX2095" s="159"/>
    </row>
    <row r="2096" spans="50:50">
      <c r="AX2096" s="159"/>
    </row>
    <row r="2097" spans="50:50">
      <c r="AX2097" s="159"/>
    </row>
    <row r="2098" spans="50:50">
      <c r="AX2098" s="159"/>
    </row>
    <row r="2099" spans="50:50">
      <c r="AX2099" s="159"/>
    </row>
    <row r="2100" spans="50:50">
      <c r="AX2100" s="159"/>
    </row>
    <row r="2101" spans="50:50">
      <c r="AX2101" s="159"/>
    </row>
    <row r="2102" spans="50:50">
      <c r="AX2102" s="159"/>
    </row>
    <row r="2103" spans="50:50">
      <c r="AX2103" s="159"/>
    </row>
    <row r="2104" spans="50:50">
      <c r="AX2104" s="159"/>
    </row>
    <row r="2105" spans="50:50">
      <c r="AX2105" s="159"/>
    </row>
    <row r="2106" spans="50:50">
      <c r="AX2106" s="159"/>
    </row>
    <row r="2107" spans="50:50">
      <c r="AX2107" s="159"/>
    </row>
    <row r="2108" spans="50:50">
      <c r="AX2108" s="159"/>
    </row>
    <row r="2109" spans="50:50">
      <c r="AX2109" s="159"/>
    </row>
    <row r="2110" spans="50:50">
      <c r="AX2110" s="159"/>
    </row>
    <row r="2111" spans="50:50">
      <c r="AX2111" s="159"/>
    </row>
    <row r="2112" spans="50:50">
      <c r="AX2112" s="159"/>
    </row>
    <row r="2113" spans="50:50">
      <c r="AX2113" s="159"/>
    </row>
    <row r="2114" spans="50:50">
      <c r="AX2114" s="159"/>
    </row>
    <row r="2115" spans="50:50">
      <c r="AX2115" s="159"/>
    </row>
    <row r="2116" spans="50:50">
      <c r="AX2116" s="159"/>
    </row>
    <row r="2117" spans="50:50">
      <c r="AX2117" s="159"/>
    </row>
    <row r="2118" spans="50:50">
      <c r="AX2118" s="159"/>
    </row>
    <row r="2119" spans="50:50">
      <c r="AX2119" s="159"/>
    </row>
    <row r="2120" spans="50:50">
      <c r="AX2120" s="159"/>
    </row>
    <row r="2121" spans="50:50">
      <c r="AX2121" s="159"/>
    </row>
    <row r="2122" spans="50:50">
      <c r="AX2122" s="159"/>
    </row>
    <row r="2123" spans="50:50">
      <c r="AX2123" s="159"/>
    </row>
    <row r="2124" spans="50:50">
      <c r="AX2124" s="159"/>
    </row>
    <row r="2125" spans="50:50">
      <c r="AX2125" s="159"/>
    </row>
    <row r="2126" spans="50:50">
      <c r="AX2126" s="159"/>
    </row>
    <row r="2127" spans="50:50">
      <c r="AX2127" s="159"/>
    </row>
    <row r="2128" spans="50:50">
      <c r="AX2128" s="159"/>
    </row>
    <row r="2129" spans="50:50">
      <c r="AX2129" s="159"/>
    </row>
    <row r="2130" spans="50:50">
      <c r="AX2130" s="159"/>
    </row>
    <row r="2131" spans="50:50">
      <c r="AX2131" s="159"/>
    </row>
    <row r="2132" spans="50:50">
      <c r="AX2132" s="159"/>
    </row>
    <row r="2133" spans="50:50">
      <c r="AX2133" s="159"/>
    </row>
    <row r="2134" spans="50:50">
      <c r="AX2134" s="159"/>
    </row>
    <row r="2135" spans="50:50">
      <c r="AX2135" s="159"/>
    </row>
    <row r="2136" spans="50:50">
      <c r="AX2136" s="159"/>
    </row>
    <row r="2137" spans="50:50">
      <c r="AX2137" s="159"/>
    </row>
    <row r="2138" spans="50:50">
      <c r="AX2138" s="159"/>
    </row>
    <row r="2139" spans="50:50">
      <c r="AX2139" s="159"/>
    </row>
    <row r="2140" spans="50:50">
      <c r="AX2140" s="159"/>
    </row>
    <row r="2141" spans="50:50">
      <c r="AX2141" s="159"/>
    </row>
    <row r="2142" spans="50:50">
      <c r="AX2142" s="159"/>
    </row>
    <row r="2143" spans="50:50">
      <c r="AX2143" s="159"/>
    </row>
    <row r="2144" spans="50:50">
      <c r="AX2144" s="159"/>
    </row>
    <row r="2145" spans="50:50">
      <c r="AX2145" s="159"/>
    </row>
    <row r="2146" spans="50:50">
      <c r="AX2146" s="159"/>
    </row>
    <row r="2147" spans="50:50">
      <c r="AX2147" s="159"/>
    </row>
    <row r="2148" spans="50:50">
      <c r="AX2148" s="159"/>
    </row>
    <row r="2149" spans="50:50">
      <c r="AX2149" s="159"/>
    </row>
    <row r="2150" spans="50:50">
      <c r="AX2150" s="159"/>
    </row>
    <row r="2151" spans="50:50">
      <c r="AX2151" s="159"/>
    </row>
    <row r="2152" spans="50:50">
      <c r="AX2152" s="159"/>
    </row>
    <row r="2153" spans="50:50">
      <c r="AX2153" s="159"/>
    </row>
    <row r="2154" spans="50:50">
      <c r="AX2154" s="159"/>
    </row>
    <row r="2155" spans="50:50">
      <c r="AX2155" s="159"/>
    </row>
    <row r="2156" spans="50:50">
      <c r="AX2156" s="159"/>
    </row>
    <row r="2157" spans="50:50">
      <c r="AX2157" s="159"/>
    </row>
    <row r="2158" spans="50:50">
      <c r="AX2158" s="159"/>
    </row>
    <row r="2159" spans="50:50">
      <c r="AX2159" s="159"/>
    </row>
    <row r="2160" spans="50:50">
      <c r="AX2160" s="159"/>
    </row>
    <row r="2161" spans="50:50">
      <c r="AX2161" s="159"/>
    </row>
    <row r="2162" spans="50:50">
      <c r="AX2162" s="159"/>
    </row>
    <row r="2163" spans="50:50">
      <c r="AX2163" s="159"/>
    </row>
    <row r="2164" spans="50:50">
      <c r="AX2164" s="159"/>
    </row>
    <row r="2165" spans="50:50">
      <c r="AX2165" s="159"/>
    </row>
    <row r="2166" spans="50:50">
      <c r="AX2166" s="159"/>
    </row>
    <row r="2167" spans="50:50">
      <c r="AX2167" s="159"/>
    </row>
    <row r="2168" spans="50:50">
      <c r="AX2168" s="159"/>
    </row>
    <row r="2169" spans="50:50">
      <c r="AX2169" s="159"/>
    </row>
    <row r="2170" spans="50:50">
      <c r="AX2170" s="159"/>
    </row>
    <row r="2171" spans="50:50">
      <c r="AX2171" s="159"/>
    </row>
    <row r="2172" spans="50:50">
      <c r="AX2172" s="159"/>
    </row>
    <row r="2173" spans="50:50">
      <c r="AX2173" s="159"/>
    </row>
    <row r="2174" spans="50:50">
      <c r="AX2174" s="159"/>
    </row>
    <row r="2175" spans="50:50">
      <c r="AX2175" s="159"/>
    </row>
    <row r="2176" spans="50:50">
      <c r="AX2176" s="159"/>
    </row>
    <row r="2177" spans="50:50">
      <c r="AX2177" s="159"/>
    </row>
    <row r="2178" spans="50:50">
      <c r="AX2178" s="159"/>
    </row>
    <row r="2179" spans="50:50">
      <c r="AX2179" s="159"/>
    </row>
    <row r="2180" spans="50:50">
      <c r="AX2180" s="159"/>
    </row>
    <row r="2181" spans="50:50">
      <c r="AX2181" s="159"/>
    </row>
    <row r="2182" spans="50:50">
      <c r="AX2182" s="159"/>
    </row>
    <row r="2183" spans="50:50">
      <c r="AX2183" s="159"/>
    </row>
    <row r="2184" spans="50:50">
      <c r="AX2184" s="159"/>
    </row>
    <row r="2185" spans="50:50">
      <c r="AX2185" s="159"/>
    </row>
    <row r="2186" spans="50:50">
      <c r="AX2186" s="159"/>
    </row>
    <row r="2187" spans="50:50">
      <c r="AX2187" s="159"/>
    </row>
    <row r="2188" spans="50:50">
      <c r="AX2188" s="159"/>
    </row>
    <row r="2189" spans="50:50">
      <c r="AX2189" s="159"/>
    </row>
    <row r="2190" spans="50:50">
      <c r="AX2190" s="159"/>
    </row>
    <row r="2191" spans="50:50">
      <c r="AX2191" s="159"/>
    </row>
    <row r="2192" spans="50:50">
      <c r="AX2192" s="159"/>
    </row>
    <row r="2193" spans="50:50">
      <c r="AX2193" s="159"/>
    </row>
    <row r="2194" spans="50:50">
      <c r="AX2194" s="159"/>
    </row>
    <row r="2195" spans="50:50">
      <c r="AX2195" s="159"/>
    </row>
    <row r="2196" spans="50:50">
      <c r="AX2196" s="159"/>
    </row>
    <row r="2197" spans="50:50">
      <c r="AX2197" s="159"/>
    </row>
    <row r="2198" spans="50:50">
      <c r="AX2198" s="159"/>
    </row>
    <row r="2199" spans="50:50">
      <c r="AX2199" s="159"/>
    </row>
    <row r="2200" spans="50:50">
      <c r="AX2200" s="159"/>
    </row>
    <row r="2201" spans="50:50">
      <c r="AX2201" s="159"/>
    </row>
    <row r="2202" spans="50:50">
      <c r="AX2202" s="159"/>
    </row>
    <row r="2203" spans="50:50">
      <c r="AX2203" s="159"/>
    </row>
    <row r="2204" spans="50:50">
      <c r="AX2204" s="159"/>
    </row>
    <row r="2205" spans="50:50">
      <c r="AX2205" s="159"/>
    </row>
    <row r="2206" spans="50:50">
      <c r="AX2206" s="159"/>
    </row>
    <row r="2207" spans="50:50">
      <c r="AX2207" s="159"/>
    </row>
    <row r="2208" spans="50:50">
      <c r="AX2208" s="159"/>
    </row>
    <row r="2209" spans="50:50">
      <c r="AX2209" s="159"/>
    </row>
    <row r="2210" spans="50:50">
      <c r="AX2210" s="159"/>
    </row>
    <row r="2211" spans="50:50">
      <c r="AX2211" s="159"/>
    </row>
    <row r="2212" spans="50:50">
      <c r="AX2212" s="159"/>
    </row>
    <row r="2213" spans="50:50">
      <c r="AX2213" s="159"/>
    </row>
    <row r="2214" spans="50:50">
      <c r="AX2214" s="159"/>
    </row>
    <row r="2215" spans="50:50">
      <c r="AX2215" s="159"/>
    </row>
    <row r="2216" spans="50:50">
      <c r="AX2216" s="159"/>
    </row>
    <row r="2217" spans="50:50">
      <c r="AX2217" s="159"/>
    </row>
    <row r="2218" spans="50:50">
      <c r="AX2218" s="159"/>
    </row>
    <row r="2219" spans="50:50">
      <c r="AX2219" s="159"/>
    </row>
    <row r="2220" spans="50:50">
      <c r="AX2220" s="159"/>
    </row>
    <row r="2221" spans="50:50">
      <c r="AX2221" s="159"/>
    </row>
    <row r="2222" spans="50:50">
      <c r="AX2222" s="159"/>
    </row>
    <row r="2223" spans="50:50">
      <c r="AX2223" s="159"/>
    </row>
    <row r="2224" spans="50:50">
      <c r="AX2224" s="159"/>
    </row>
    <row r="2225" spans="50:50">
      <c r="AX2225" s="159"/>
    </row>
    <row r="2226" spans="50:50">
      <c r="AX2226" s="159"/>
    </row>
    <row r="2227" spans="50:50">
      <c r="AX2227" s="159"/>
    </row>
    <row r="2228" spans="50:50">
      <c r="AX2228" s="159"/>
    </row>
    <row r="2229" spans="50:50">
      <c r="AX2229" s="159"/>
    </row>
    <row r="2230" spans="50:50">
      <c r="AX2230" s="159"/>
    </row>
    <row r="2231" spans="50:50">
      <c r="AX2231" s="159"/>
    </row>
    <row r="2232" spans="50:50">
      <c r="AX2232" s="159"/>
    </row>
    <row r="2233" spans="50:50">
      <c r="AX2233" s="159"/>
    </row>
    <row r="2234" spans="50:50">
      <c r="AX2234" s="159"/>
    </row>
    <row r="2235" spans="50:50">
      <c r="AX2235" s="159"/>
    </row>
    <row r="2236" spans="50:50">
      <c r="AX2236" s="159"/>
    </row>
    <row r="2237" spans="50:50">
      <c r="AX2237" s="159"/>
    </row>
    <row r="2238" spans="50:50">
      <c r="AX2238" s="159"/>
    </row>
    <row r="2239" spans="50:50">
      <c r="AX2239" s="159"/>
    </row>
    <row r="2240" spans="50:50">
      <c r="AX2240" s="159"/>
    </row>
    <row r="2241" spans="50:50">
      <c r="AX2241" s="159"/>
    </row>
    <row r="2242" spans="50:50">
      <c r="AX2242" s="159"/>
    </row>
    <row r="2243" spans="50:50">
      <c r="AX2243" s="159"/>
    </row>
    <row r="2244" spans="50:50">
      <c r="AX2244" s="159"/>
    </row>
    <row r="2245" spans="50:50">
      <c r="AX2245" s="159"/>
    </row>
    <row r="2246" spans="50:50">
      <c r="AX2246" s="159"/>
    </row>
    <row r="2247" spans="50:50">
      <c r="AX2247" s="159"/>
    </row>
    <row r="2248" spans="50:50">
      <c r="AX2248" s="159"/>
    </row>
    <row r="2249" spans="50:50">
      <c r="AX2249" s="159"/>
    </row>
    <row r="2250" spans="50:50">
      <c r="AX2250" s="159"/>
    </row>
    <row r="2251" spans="50:50">
      <c r="AX2251" s="159"/>
    </row>
    <row r="2252" spans="50:50">
      <c r="AX2252" s="159"/>
    </row>
    <row r="2253" spans="50:50">
      <c r="AX2253" s="159"/>
    </row>
    <row r="2254" spans="50:50">
      <c r="AX2254" s="159"/>
    </row>
    <row r="2255" spans="50:50">
      <c r="AX2255" s="159"/>
    </row>
    <row r="2256" spans="50:50">
      <c r="AX2256" s="159"/>
    </row>
    <row r="2257" spans="50:50">
      <c r="AX2257" s="159"/>
    </row>
    <row r="2258" spans="50:50">
      <c r="AX2258" s="159"/>
    </row>
    <row r="2259" spans="50:50">
      <c r="AX2259" s="159"/>
    </row>
    <row r="2260" spans="50:50">
      <c r="AX2260" s="159"/>
    </row>
    <row r="2261" spans="50:50">
      <c r="AX2261" s="159"/>
    </row>
    <row r="2262" spans="50:50">
      <c r="AX2262" s="159"/>
    </row>
    <row r="2263" spans="50:50">
      <c r="AX2263" s="159"/>
    </row>
    <row r="2264" spans="50:50">
      <c r="AX2264" s="159"/>
    </row>
    <row r="2265" spans="50:50">
      <c r="AX2265" s="159"/>
    </row>
    <row r="2266" spans="50:50">
      <c r="AX2266" s="159"/>
    </row>
    <row r="2267" spans="50:50">
      <c r="AX2267" s="159"/>
    </row>
    <row r="2268" spans="50:50">
      <c r="AX2268" s="159"/>
    </row>
    <row r="2269" spans="50:50">
      <c r="AX2269" s="159"/>
    </row>
    <row r="2270" spans="50:50">
      <c r="AX2270" s="159"/>
    </row>
    <row r="2271" spans="50:50">
      <c r="AX2271" s="159"/>
    </row>
    <row r="2272" spans="50:50">
      <c r="AX2272" s="159"/>
    </row>
    <row r="2273" spans="50:50">
      <c r="AX2273" s="159"/>
    </row>
    <row r="2274" spans="50:50">
      <c r="AX2274" s="159"/>
    </row>
    <row r="2275" spans="50:50">
      <c r="AX2275" s="159"/>
    </row>
    <row r="2276" spans="50:50">
      <c r="AX2276" s="159"/>
    </row>
    <row r="2277" spans="50:50">
      <c r="AX2277" s="159"/>
    </row>
    <row r="2278" spans="50:50">
      <c r="AX2278" s="159"/>
    </row>
    <row r="2279" spans="50:50">
      <c r="AX2279" s="159"/>
    </row>
    <row r="2280" spans="50:50">
      <c r="AX2280" s="159"/>
    </row>
    <row r="2281" spans="50:50">
      <c r="AX2281" s="159"/>
    </row>
    <row r="2282" spans="50:50">
      <c r="AX2282" s="159"/>
    </row>
    <row r="2283" spans="50:50">
      <c r="AX2283" s="159"/>
    </row>
    <row r="2284" spans="50:50">
      <c r="AX2284" s="159"/>
    </row>
    <row r="2285" spans="50:50">
      <c r="AX2285" s="159"/>
    </row>
    <row r="2286" spans="50:50">
      <c r="AX2286" s="159"/>
    </row>
    <row r="2287" spans="50:50">
      <c r="AX2287" s="159"/>
    </row>
    <row r="2288" spans="50:50">
      <c r="AX2288" s="159"/>
    </row>
    <row r="2289" spans="50:50">
      <c r="AX2289" s="159"/>
    </row>
    <row r="2290" spans="50:50">
      <c r="AX2290" s="159"/>
    </row>
    <row r="2291" spans="50:50">
      <c r="AX2291" s="159"/>
    </row>
    <row r="2292" spans="50:50">
      <c r="AX2292" s="159"/>
    </row>
    <row r="2293" spans="50:50">
      <c r="AX2293" s="159"/>
    </row>
    <row r="2294" spans="50:50">
      <c r="AX2294" s="159"/>
    </row>
    <row r="2295" spans="50:50">
      <c r="AX2295" s="159"/>
    </row>
    <row r="2296" spans="50:50">
      <c r="AX2296" s="159"/>
    </row>
    <row r="2297" spans="50:50">
      <c r="AX2297" s="159"/>
    </row>
    <row r="2298" spans="50:50">
      <c r="AX2298" s="159"/>
    </row>
    <row r="2299" spans="50:50">
      <c r="AX2299" s="159"/>
    </row>
    <row r="2300" spans="50:50">
      <c r="AX2300" s="159"/>
    </row>
    <row r="2301" spans="50:50">
      <c r="AX2301" s="159"/>
    </row>
    <row r="2302" spans="50:50">
      <c r="AX2302" s="159"/>
    </row>
    <row r="2303" spans="50:50">
      <c r="AX2303" s="159"/>
    </row>
    <row r="2304" spans="50:50">
      <c r="AX2304" s="159"/>
    </row>
    <row r="2305" spans="50:50">
      <c r="AX2305" s="159"/>
    </row>
    <row r="2306" spans="50:50">
      <c r="AX2306" s="159"/>
    </row>
    <row r="2307" spans="50:50">
      <c r="AX2307" s="159"/>
    </row>
    <row r="2308" spans="50:50">
      <c r="AX2308" s="159"/>
    </row>
    <row r="2309" spans="50:50">
      <c r="AX2309" s="159"/>
    </row>
    <row r="2310" spans="50:50">
      <c r="AX2310" s="159"/>
    </row>
    <row r="2311" spans="50:50">
      <c r="AX2311" s="159"/>
    </row>
    <row r="2312" spans="50:50">
      <c r="AX2312" s="159"/>
    </row>
    <row r="2313" spans="50:50">
      <c r="AX2313" s="159"/>
    </row>
    <row r="2314" spans="50:50">
      <c r="AX2314" s="159"/>
    </row>
    <row r="2315" spans="50:50">
      <c r="AX2315" s="159"/>
    </row>
    <row r="2316" spans="50:50">
      <c r="AX2316" s="159"/>
    </row>
    <row r="2317" spans="50:50">
      <c r="AX2317" s="159"/>
    </row>
    <row r="2318" spans="50:50">
      <c r="AX2318" s="159"/>
    </row>
    <row r="2319" spans="50:50">
      <c r="AX2319" s="159"/>
    </row>
    <row r="2320" spans="50:50">
      <c r="AX2320" s="159"/>
    </row>
    <row r="2321" spans="50:50">
      <c r="AX2321" s="159"/>
    </row>
    <row r="2322" spans="50:50">
      <c r="AX2322" s="159"/>
    </row>
    <row r="2323" spans="50:50">
      <c r="AX2323" s="159"/>
    </row>
    <row r="2324" spans="50:50">
      <c r="AX2324" s="159"/>
    </row>
    <row r="2325" spans="50:50">
      <c r="AX2325" s="159"/>
    </row>
    <row r="2326" spans="50:50">
      <c r="AX2326" s="159"/>
    </row>
    <row r="2327" spans="50:50">
      <c r="AX2327" s="159"/>
    </row>
    <row r="2328" spans="50:50">
      <c r="AX2328" s="159"/>
    </row>
    <row r="2329" spans="50:50">
      <c r="AX2329" s="159"/>
    </row>
    <row r="2330" spans="50:50">
      <c r="AX2330" s="159"/>
    </row>
    <row r="2331" spans="50:50">
      <c r="AX2331" s="159"/>
    </row>
    <row r="2332" spans="50:50">
      <c r="AX2332" s="159"/>
    </row>
    <row r="2333" spans="50:50">
      <c r="AX2333" s="159"/>
    </row>
    <row r="2334" spans="50:50">
      <c r="AX2334" s="159"/>
    </row>
    <row r="2335" spans="50:50">
      <c r="AX2335" s="159"/>
    </row>
    <row r="2336" spans="50:50">
      <c r="AX2336" s="159"/>
    </row>
    <row r="2337" spans="50:50">
      <c r="AX2337" s="159"/>
    </row>
    <row r="2338" spans="50:50">
      <c r="AX2338" s="159"/>
    </row>
    <row r="2339" spans="50:50">
      <c r="AX2339" s="159"/>
    </row>
    <row r="2340" spans="50:50">
      <c r="AX2340" s="159"/>
    </row>
    <row r="2341" spans="50:50">
      <c r="AX2341" s="159"/>
    </row>
    <row r="2342" spans="50:50">
      <c r="AX2342" s="159"/>
    </row>
    <row r="2343" spans="50:50">
      <c r="AX2343" s="159"/>
    </row>
    <row r="2344" spans="50:50">
      <c r="AX2344" s="159"/>
    </row>
    <row r="2345" spans="50:50">
      <c r="AX2345" s="159"/>
    </row>
    <row r="2346" spans="50:50">
      <c r="AX2346" s="159"/>
    </row>
    <row r="2347" spans="50:50">
      <c r="AX2347" s="159"/>
    </row>
    <row r="2348" spans="50:50">
      <c r="AX2348" s="159"/>
    </row>
    <row r="2349" spans="50:50">
      <c r="AX2349" s="159"/>
    </row>
    <row r="2350" spans="50:50">
      <c r="AX2350" s="159"/>
    </row>
    <row r="2351" spans="50:50">
      <c r="AX2351" s="159"/>
    </row>
    <row r="2352" spans="50:50">
      <c r="AX2352" s="159"/>
    </row>
    <row r="2353" spans="50:50">
      <c r="AX2353" s="159"/>
    </row>
    <row r="2354" spans="50:50">
      <c r="AX2354" s="159"/>
    </row>
    <row r="2355" spans="50:50">
      <c r="AX2355" s="159"/>
    </row>
    <row r="2356" spans="50:50">
      <c r="AX2356" s="159"/>
    </row>
    <row r="2357" spans="50:50">
      <c r="AX2357" s="159"/>
    </row>
    <row r="2358" spans="50:50">
      <c r="AX2358" s="159"/>
    </row>
    <row r="2359" spans="50:50">
      <c r="AX2359" s="159"/>
    </row>
    <row r="2360" spans="50:50">
      <c r="AX2360" s="159"/>
    </row>
    <row r="2361" spans="50:50">
      <c r="AX2361" s="159"/>
    </row>
    <row r="2362" spans="50:50">
      <c r="AX2362" s="159"/>
    </row>
    <row r="2363" spans="50:50">
      <c r="AX2363" s="159"/>
    </row>
    <row r="2364" spans="50:50">
      <c r="AX2364" s="159"/>
    </row>
    <row r="2365" spans="50:50">
      <c r="AX2365" s="159"/>
    </row>
    <row r="2366" spans="50:50">
      <c r="AX2366" s="159"/>
    </row>
    <row r="2367" spans="50:50">
      <c r="AX2367" s="159"/>
    </row>
    <row r="2368" spans="50:50">
      <c r="AX2368" s="159"/>
    </row>
    <row r="2369" spans="50:50">
      <c r="AX2369" s="159"/>
    </row>
    <row r="2370" spans="50:50">
      <c r="AX2370" s="159"/>
    </row>
    <row r="2371" spans="50:50">
      <c r="AX2371" s="159"/>
    </row>
    <row r="2372" spans="50:50">
      <c r="AX2372" s="159"/>
    </row>
    <row r="2373" spans="50:50">
      <c r="AX2373" s="159"/>
    </row>
    <row r="2374" spans="50:50">
      <c r="AX2374" s="159"/>
    </row>
    <row r="2375" spans="50:50">
      <c r="AX2375" s="159"/>
    </row>
    <row r="2376" spans="50:50">
      <c r="AX2376" s="159"/>
    </row>
    <row r="2377" spans="50:50">
      <c r="AX2377" s="159"/>
    </row>
    <row r="2378" spans="50:50">
      <c r="AX2378" s="159"/>
    </row>
    <row r="2379" spans="50:50">
      <c r="AX2379" s="159"/>
    </row>
    <row r="2380" spans="50:50">
      <c r="AX2380" s="159"/>
    </row>
    <row r="2381" spans="50:50">
      <c r="AX2381" s="159"/>
    </row>
    <row r="2382" spans="50:50">
      <c r="AX2382" s="159"/>
    </row>
    <row r="2383" spans="50:50">
      <c r="AX2383" s="159"/>
    </row>
    <row r="2384" spans="50:50">
      <c r="AX2384" s="159"/>
    </row>
    <row r="2385" spans="50:50">
      <c r="AX2385" s="159"/>
    </row>
    <row r="2386" spans="50:50">
      <c r="AX2386" s="159"/>
    </row>
    <row r="2387" spans="50:50">
      <c r="AX2387" s="159"/>
    </row>
    <row r="2388" spans="50:50">
      <c r="AX2388" s="159"/>
    </row>
    <row r="2389" spans="50:50">
      <c r="AX2389" s="159"/>
    </row>
    <row r="2390" spans="50:50">
      <c r="AX2390" s="159"/>
    </row>
    <row r="2391" spans="50:50">
      <c r="AX2391" s="159"/>
    </row>
    <row r="2392" spans="50:50">
      <c r="AX2392" s="159"/>
    </row>
    <row r="2393" spans="50:50">
      <c r="AX2393" s="159"/>
    </row>
    <row r="2394" spans="50:50">
      <c r="AX2394" s="159"/>
    </row>
    <row r="2395" spans="50:50">
      <c r="AX2395" s="159"/>
    </row>
    <row r="2396" spans="50:50">
      <c r="AX2396" s="159"/>
    </row>
    <row r="2397" spans="50:50">
      <c r="AX2397" s="159"/>
    </row>
    <row r="2398" spans="50:50">
      <c r="AX2398" s="159"/>
    </row>
    <row r="2399" spans="50:50">
      <c r="AX2399" s="159"/>
    </row>
    <row r="2400" spans="50:50">
      <c r="AX2400" s="159"/>
    </row>
    <row r="2401" spans="50:50">
      <c r="AX2401" s="159"/>
    </row>
    <row r="2402" spans="50:50">
      <c r="AX2402" s="159"/>
    </row>
    <row r="2403" spans="50:50">
      <c r="AX2403" s="159"/>
    </row>
    <row r="2404" spans="50:50">
      <c r="AX2404" s="159"/>
    </row>
    <row r="2405" spans="50:50">
      <c r="AX2405" s="159"/>
    </row>
    <row r="2406" spans="50:50">
      <c r="AX2406" s="159"/>
    </row>
    <row r="2407" spans="50:50">
      <c r="AX2407" s="159"/>
    </row>
    <row r="2408" spans="50:50">
      <c r="AX2408" s="159"/>
    </row>
    <row r="2409" spans="50:50">
      <c r="AX2409" s="159"/>
    </row>
    <row r="2410" spans="50:50">
      <c r="AX2410" s="159"/>
    </row>
    <row r="2411" spans="50:50">
      <c r="AX2411" s="159"/>
    </row>
    <row r="2412" spans="50:50">
      <c r="AX2412" s="159"/>
    </row>
    <row r="2413" spans="50:50">
      <c r="AX2413" s="159"/>
    </row>
    <row r="2414" spans="50:50">
      <c r="AX2414" s="159"/>
    </row>
    <row r="2415" spans="50:50">
      <c r="AX2415" s="159"/>
    </row>
    <row r="2416" spans="50:50">
      <c r="AX2416" s="159"/>
    </row>
    <row r="2417" spans="50:50">
      <c r="AX2417" s="159"/>
    </row>
    <row r="2418" spans="50:50">
      <c r="AX2418" s="159"/>
    </row>
    <row r="2419" spans="50:50">
      <c r="AX2419" s="159"/>
    </row>
    <row r="2420" spans="50:50">
      <c r="AX2420" s="159"/>
    </row>
    <row r="2421" spans="50:50">
      <c r="AX2421" s="159"/>
    </row>
    <row r="2422" spans="50:50">
      <c r="AX2422" s="159"/>
    </row>
    <row r="2423" spans="50:50">
      <c r="AX2423" s="159"/>
    </row>
    <row r="2424" spans="50:50">
      <c r="AX2424" s="159"/>
    </row>
    <row r="2425" spans="50:50">
      <c r="AX2425" s="159"/>
    </row>
    <row r="2426" spans="50:50">
      <c r="AX2426" s="159"/>
    </row>
    <row r="2427" spans="50:50">
      <c r="AX2427" s="159"/>
    </row>
    <row r="2428" spans="50:50">
      <c r="AX2428" s="159"/>
    </row>
    <row r="2429" spans="50:50">
      <c r="AX2429" s="159"/>
    </row>
    <row r="2430" spans="50:50">
      <c r="AX2430" s="159"/>
    </row>
    <row r="2431" spans="50:50">
      <c r="AX2431" s="159"/>
    </row>
    <row r="2432" spans="50:50">
      <c r="AX2432" s="159"/>
    </row>
    <row r="2433" spans="50:50">
      <c r="AX2433" s="159"/>
    </row>
    <row r="2434" spans="50:50">
      <c r="AX2434" s="159"/>
    </row>
    <row r="2435" spans="50:50">
      <c r="AX2435" s="159"/>
    </row>
    <row r="2436" spans="50:50">
      <c r="AX2436" s="159"/>
    </row>
    <row r="2437" spans="50:50">
      <c r="AX2437" s="159"/>
    </row>
    <row r="2438" spans="50:50">
      <c r="AX2438" s="159"/>
    </row>
    <row r="2439" spans="50:50">
      <c r="AX2439" s="159"/>
    </row>
    <row r="2440" spans="50:50">
      <c r="AX2440" s="159"/>
    </row>
    <row r="2441" spans="50:50">
      <c r="AX2441" s="159"/>
    </row>
    <row r="2442" spans="50:50">
      <c r="AX2442" s="159"/>
    </row>
    <row r="2443" spans="50:50">
      <c r="AX2443" s="159"/>
    </row>
    <row r="2444" spans="50:50">
      <c r="AX2444" s="159"/>
    </row>
    <row r="2445" spans="50:50">
      <c r="AX2445" s="159"/>
    </row>
    <row r="2446" spans="50:50">
      <c r="AX2446" s="159"/>
    </row>
    <row r="2447" spans="50:50">
      <c r="AX2447" s="159"/>
    </row>
    <row r="2448" spans="50:50">
      <c r="AX2448" s="159"/>
    </row>
    <row r="2449" spans="50:50">
      <c r="AX2449" s="159"/>
    </row>
    <row r="2450" spans="50:50">
      <c r="AX2450" s="159"/>
    </row>
    <row r="2451" spans="50:50">
      <c r="AX2451" s="159"/>
    </row>
    <row r="2452" spans="50:50">
      <c r="AX2452" s="159"/>
    </row>
    <row r="2453" spans="50:50">
      <c r="AX2453" s="159"/>
    </row>
    <row r="2454" spans="50:50">
      <c r="AX2454" s="159"/>
    </row>
    <row r="2455" spans="50:50">
      <c r="AX2455" s="159"/>
    </row>
    <row r="2456" spans="50:50">
      <c r="AX2456" s="159"/>
    </row>
    <row r="2457" spans="50:50">
      <c r="AX2457" s="159"/>
    </row>
    <row r="2458" spans="50:50">
      <c r="AX2458" s="159"/>
    </row>
    <row r="2459" spans="50:50">
      <c r="AX2459" s="159"/>
    </row>
    <row r="2460" spans="50:50">
      <c r="AX2460" s="159"/>
    </row>
    <row r="2461" spans="50:50">
      <c r="AX2461" s="159"/>
    </row>
    <row r="2462" spans="50:50">
      <c r="AX2462" s="159"/>
    </row>
    <row r="2463" spans="50:50">
      <c r="AX2463" s="159"/>
    </row>
    <row r="2464" spans="50:50">
      <c r="AX2464" s="159"/>
    </row>
    <row r="2465" spans="50:50">
      <c r="AX2465" s="159"/>
    </row>
    <row r="2466" spans="50:50">
      <c r="AX2466" s="159"/>
    </row>
    <row r="2467" spans="50:50">
      <c r="AX2467" s="159"/>
    </row>
    <row r="2468" spans="50:50">
      <c r="AX2468" s="159"/>
    </row>
    <row r="2469" spans="50:50">
      <c r="AX2469" s="159"/>
    </row>
    <row r="2470" spans="50:50">
      <c r="AX2470" s="159"/>
    </row>
    <row r="2471" spans="50:50">
      <c r="AX2471" s="159"/>
    </row>
    <row r="2472" spans="50:50">
      <c r="AX2472" s="159"/>
    </row>
    <row r="2473" spans="50:50">
      <c r="AX2473" s="159"/>
    </row>
    <row r="2474" spans="50:50">
      <c r="AX2474" s="159"/>
    </row>
    <row r="2475" spans="50:50">
      <c r="AX2475" s="159"/>
    </row>
    <row r="2476" spans="50:50">
      <c r="AX2476" s="159"/>
    </row>
    <row r="2477" spans="50:50">
      <c r="AX2477" s="159"/>
    </row>
    <row r="2478" spans="50:50">
      <c r="AX2478" s="159"/>
    </row>
    <row r="2479" spans="50:50">
      <c r="AX2479" s="159"/>
    </row>
    <row r="2480" spans="50:50">
      <c r="AX2480" s="159"/>
    </row>
    <row r="2481" spans="50:50">
      <c r="AX2481" s="159"/>
    </row>
    <row r="2482" spans="50:50">
      <c r="AX2482" s="159"/>
    </row>
    <row r="2483" spans="50:50">
      <c r="AX2483" s="159"/>
    </row>
    <row r="2484" spans="50:50">
      <c r="AX2484" s="159"/>
    </row>
    <row r="2485" spans="50:50">
      <c r="AX2485" s="159"/>
    </row>
    <row r="2486" spans="50:50">
      <c r="AX2486" s="159"/>
    </row>
    <row r="2487" spans="50:50">
      <c r="AX2487" s="159"/>
    </row>
    <row r="2488" spans="50:50">
      <c r="AX2488" s="159"/>
    </row>
    <row r="2489" spans="50:50">
      <c r="AX2489" s="159"/>
    </row>
    <row r="2490" spans="50:50">
      <c r="AX2490" s="159"/>
    </row>
    <row r="2491" spans="50:50">
      <c r="AX2491" s="159"/>
    </row>
    <row r="2492" spans="50:50">
      <c r="AX2492" s="159"/>
    </row>
    <row r="2493" spans="50:50">
      <c r="AX2493" s="159"/>
    </row>
    <row r="2494" spans="50:50">
      <c r="AX2494" s="159"/>
    </row>
    <row r="2495" spans="50:50">
      <c r="AX2495" s="159"/>
    </row>
    <row r="2496" spans="50:50">
      <c r="AX2496" s="159"/>
    </row>
    <row r="2497" spans="50:50">
      <c r="AX2497" s="159"/>
    </row>
    <row r="2498" spans="50:50">
      <c r="AX2498" s="159"/>
    </row>
    <row r="2499" spans="50:50">
      <c r="AX2499" s="159"/>
    </row>
    <row r="2500" spans="50:50">
      <c r="AX2500" s="159"/>
    </row>
    <row r="2501" spans="50:50">
      <c r="AX2501" s="159"/>
    </row>
    <row r="2502" spans="50:50">
      <c r="AX2502" s="159"/>
    </row>
    <row r="2503" spans="50:50">
      <c r="AX2503" s="159"/>
    </row>
    <row r="2504" spans="50:50">
      <c r="AX2504" s="159"/>
    </row>
    <row r="2505" spans="50:50">
      <c r="AX2505" s="159"/>
    </row>
    <row r="2506" spans="50:50">
      <c r="AX2506" s="159"/>
    </row>
    <row r="2507" spans="50:50">
      <c r="AX2507" s="159"/>
    </row>
    <row r="2508" spans="50:50">
      <c r="AX2508" s="159"/>
    </row>
    <row r="2509" spans="50:50">
      <c r="AX2509" s="159"/>
    </row>
    <row r="2510" spans="50:50">
      <c r="AX2510" s="159"/>
    </row>
    <row r="2511" spans="50:50">
      <c r="AX2511" s="159"/>
    </row>
    <row r="2512" spans="50:50">
      <c r="AX2512" s="159"/>
    </row>
    <row r="2513" spans="50:50">
      <c r="AX2513" s="159"/>
    </row>
    <row r="2514" spans="50:50">
      <c r="AX2514" s="159"/>
    </row>
    <row r="2515" spans="50:50">
      <c r="AX2515" s="159"/>
    </row>
    <row r="2516" spans="50:50">
      <c r="AX2516" s="159"/>
    </row>
    <row r="2517" spans="50:50">
      <c r="AX2517" s="159"/>
    </row>
    <row r="2518" spans="50:50">
      <c r="AX2518" s="159"/>
    </row>
    <row r="2519" spans="50:50">
      <c r="AX2519" s="159"/>
    </row>
    <row r="2520" spans="50:50">
      <c r="AX2520" s="159"/>
    </row>
    <row r="2521" spans="50:50">
      <c r="AX2521" s="159"/>
    </row>
    <row r="2522" spans="50:50">
      <c r="AX2522" s="159"/>
    </row>
    <row r="2523" spans="50:50">
      <c r="AX2523" s="159"/>
    </row>
    <row r="2524" spans="50:50">
      <c r="AX2524" s="159"/>
    </row>
    <row r="2525" spans="50:50">
      <c r="AX2525" s="159"/>
    </row>
    <row r="2526" spans="50:50">
      <c r="AX2526" s="159"/>
    </row>
    <row r="2527" spans="50:50">
      <c r="AX2527" s="159"/>
    </row>
    <row r="2528" spans="50:50">
      <c r="AX2528" s="159"/>
    </row>
    <row r="2529" spans="50:50">
      <c r="AX2529" s="159"/>
    </row>
    <row r="2530" spans="50:50">
      <c r="AX2530" s="159"/>
    </row>
    <row r="2531" spans="50:50">
      <c r="AX2531" s="159"/>
    </row>
    <row r="2532" spans="50:50">
      <c r="AX2532" s="159"/>
    </row>
    <row r="2533" spans="50:50">
      <c r="AX2533" s="159"/>
    </row>
    <row r="2534" spans="50:50">
      <c r="AX2534" s="159"/>
    </row>
    <row r="2535" spans="50:50">
      <c r="AX2535" s="159"/>
    </row>
    <row r="2536" spans="50:50">
      <c r="AX2536" s="159"/>
    </row>
    <row r="2537" spans="50:50">
      <c r="AX2537" s="159"/>
    </row>
    <row r="2538" spans="50:50">
      <c r="AX2538" s="159"/>
    </row>
    <row r="2539" spans="50:50">
      <c r="AX2539" s="159"/>
    </row>
    <row r="2540" spans="50:50">
      <c r="AX2540" s="159"/>
    </row>
    <row r="2541" spans="50:50">
      <c r="AX2541" s="159"/>
    </row>
    <row r="2542" spans="50:50">
      <c r="AX2542" s="159"/>
    </row>
    <row r="2543" spans="50:50">
      <c r="AX2543" s="159"/>
    </row>
    <row r="2544" spans="50:50">
      <c r="AX2544" s="159"/>
    </row>
    <row r="2545" spans="50:50">
      <c r="AX2545" s="159"/>
    </row>
    <row r="2546" spans="50:50">
      <c r="AX2546" s="159"/>
    </row>
    <row r="2547" spans="50:50">
      <c r="AX2547" s="159"/>
    </row>
    <row r="2548" spans="50:50">
      <c r="AX2548" s="159"/>
    </row>
    <row r="2549" spans="50:50">
      <c r="AX2549" s="159"/>
    </row>
    <row r="2550" spans="50:50">
      <c r="AX2550" s="159"/>
    </row>
    <row r="2551" spans="50:50">
      <c r="AX2551" s="159"/>
    </row>
    <row r="2552" spans="50:50">
      <c r="AX2552" s="159"/>
    </row>
    <row r="2553" spans="50:50">
      <c r="AX2553" s="159"/>
    </row>
    <row r="2554" spans="50:50">
      <c r="AX2554" s="159"/>
    </row>
    <row r="2555" spans="50:50">
      <c r="AX2555" s="159"/>
    </row>
    <row r="2556" spans="50:50">
      <c r="AX2556" s="159"/>
    </row>
    <row r="2557" spans="50:50">
      <c r="AX2557" s="159"/>
    </row>
    <row r="2558" spans="50:50">
      <c r="AX2558" s="159"/>
    </row>
    <row r="2559" spans="50:50">
      <c r="AX2559" s="159"/>
    </row>
    <row r="2560" spans="50:50">
      <c r="AX2560" s="159"/>
    </row>
    <row r="2561" spans="50:50">
      <c r="AX2561" s="159"/>
    </row>
    <row r="2562" spans="50:50">
      <c r="AX2562" s="159"/>
    </row>
    <row r="2563" spans="50:50">
      <c r="AX2563" s="159"/>
    </row>
    <row r="2564" spans="50:50">
      <c r="AX2564" s="159"/>
    </row>
    <row r="2565" spans="50:50">
      <c r="AX2565" s="159"/>
    </row>
    <row r="2566" spans="50:50">
      <c r="AX2566" s="159"/>
    </row>
    <row r="2567" spans="50:50">
      <c r="AX2567" s="159"/>
    </row>
    <row r="2568" spans="50:50">
      <c r="AX2568" s="159"/>
    </row>
    <row r="2569" spans="50:50">
      <c r="AX2569" s="159"/>
    </row>
    <row r="2570" spans="50:50">
      <c r="AX2570" s="159"/>
    </row>
    <row r="2571" spans="50:50">
      <c r="AX2571" s="159"/>
    </row>
    <row r="2572" spans="50:50">
      <c r="AX2572" s="159"/>
    </row>
    <row r="2573" spans="50:50">
      <c r="AX2573" s="159"/>
    </row>
    <row r="2574" spans="50:50">
      <c r="AX2574" s="159"/>
    </row>
    <row r="2575" spans="50:50">
      <c r="AX2575" s="159"/>
    </row>
    <row r="2576" spans="50:50">
      <c r="AX2576" s="159"/>
    </row>
    <row r="2577" spans="50:50">
      <c r="AX2577" s="159"/>
    </row>
    <row r="2578" spans="50:50">
      <c r="AX2578" s="159"/>
    </row>
    <row r="2579" spans="50:50">
      <c r="AX2579" s="159"/>
    </row>
    <row r="2580" spans="50:50">
      <c r="AX2580" s="159"/>
    </row>
    <row r="2581" spans="50:50">
      <c r="AX2581" s="159"/>
    </row>
    <row r="2582" spans="50:50">
      <c r="AX2582" s="159"/>
    </row>
    <row r="2583" spans="50:50">
      <c r="AX2583" s="159"/>
    </row>
    <row r="2584" spans="50:50">
      <c r="AX2584" s="159"/>
    </row>
    <row r="2585" spans="50:50">
      <c r="AX2585" s="159"/>
    </row>
    <row r="2586" spans="50:50">
      <c r="AX2586" s="159"/>
    </row>
    <row r="2587" spans="50:50">
      <c r="AX2587" s="159"/>
    </row>
    <row r="2588" spans="50:50">
      <c r="AX2588" s="159"/>
    </row>
    <row r="2589" spans="50:50">
      <c r="AX2589" s="159"/>
    </row>
    <row r="2590" spans="50:50">
      <c r="AX2590" s="159"/>
    </row>
    <row r="2591" spans="50:50">
      <c r="AX2591" s="159"/>
    </row>
    <row r="2592" spans="50:50">
      <c r="AX2592" s="159"/>
    </row>
    <row r="2593" spans="50:50">
      <c r="AX2593" s="159"/>
    </row>
    <row r="2594" spans="50:50">
      <c r="AX2594" s="159"/>
    </row>
    <row r="2595" spans="50:50">
      <c r="AX2595" s="159"/>
    </row>
    <row r="2596" spans="50:50">
      <c r="AX2596" s="159"/>
    </row>
    <row r="2597" spans="50:50">
      <c r="AX2597" s="159"/>
    </row>
    <row r="2598" spans="50:50">
      <c r="AX2598" s="159"/>
    </row>
    <row r="2599" spans="50:50">
      <c r="AX2599" s="159"/>
    </row>
    <row r="2600" spans="50:50">
      <c r="AX2600" s="159"/>
    </row>
    <row r="2601" spans="50:50">
      <c r="AX2601" s="159"/>
    </row>
    <row r="2602" spans="50:50">
      <c r="AX2602" s="159"/>
    </row>
    <row r="2603" spans="50:50">
      <c r="AX2603" s="159"/>
    </row>
    <row r="2604" spans="50:50">
      <c r="AX2604" s="159"/>
    </row>
    <row r="2605" spans="50:50">
      <c r="AX2605" s="159"/>
    </row>
    <row r="2606" spans="50:50">
      <c r="AX2606" s="159"/>
    </row>
    <row r="2607" spans="50:50">
      <c r="AX2607" s="159"/>
    </row>
    <row r="2608" spans="50:50">
      <c r="AX2608" s="159"/>
    </row>
    <row r="2609" spans="50:50">
      <c r="AX2609" s="159"/>
    </row>
    <row r="2610" spans="50:50">
      <c r="AX2610" s="159"/>
    </row>
    <row r="2611" spans="50:50">
      <c r="AX2611" s="159"/>
    </row>
    <row r="2612" spans="50:50">
      <c r="AX2612" s="159"/>
    </row>
    <row r="2613" spans="50:50">
      <c r="AX2613" s="159"/>
    </row>
    <row r="2614" spans="50:50">
      <c r="AX2614" s="159"/>
    </row>
    <row r="2615" spans="50:50">
      <c r="AX2615" s="159"/>
    </row>
    <row r="2616" spans="50:50">
      <c r="AX2616" s="159"/>
    </row>
    <row r="2617" spans="50:50">
      <c r="AX2617" s="159"/>
    </row>
    <row r="2618" spans="50:50">
      <c r="AX2618" s="159"/>
    </row>
    <row r="2619" spans="50:50">
      <c r="AX2619" s="159"/>
    </row>
    <row r="2620" spans="50:50">
      <c r="AX2620" s="159"/>
    </row>
    <row r="2621" spans="50:50">
      <c r="AX2621" s="159"/>
    </row>
    <row r="2622" spans="50:50">
      <c r="AX2622" s="159"/>
    </row>
    <row r="2623" spans="50:50">
      <c r="AX2623" s="159"/>
    </row>
    <row r="2624" spans="50:50">
      <c r="AX2624" s="159"/>
    </row>
    <row r="2625" spans="50:50">
      <c r="AX2625" s="159"/>
    </row>
    <row r="2626" spans="50:50">
      <c r="AX2626" s="159"/>
    </row>
    <row r="2627" spans="50:50">
      <c r="AX2627" s="159"/>
    </row>
    <row r="2628" spans="50:50">
      <c r="AX2628" s="159"/>
    </row>
    <row r="2629" spans="50:50">
      <c r="AX2629" s="159"/>
    </row>
    <row r="2630" spans="50:50">
      <c r="AX2630" s="159"/>
    </row>
    <row r="2631" spans="50:50">
      <c r="AX2631" s="159"/>
    </row>
    <row r="2632" spans="50:50">
      <c r="AX2632" s="159"/>
    </row>
    <row r="2633" spans="50:50">
      <c r="AX2633" s="159"/>
    </row>
    <row r="2634" spans="50:50">
      <c r="AX2634" s="159"/>
    </row>
    <row r="2635" spans="50:50">
      <c r="AX2635" s="159"/>
    </row>
    <row r="2636" spans="50:50">
      <c r="AX2636" s="159"/>
    </row>
    <row r="2637" spans="50:50">
      <c r="AX2637" s="159"/>
    </row>
    <row r="2638" spans="50:50">
      <c r="AX2638" s="159"/>
    </row>
    <row r="2639" spans="50:50">
      <c r="AX2639" s="159"/>
    </row>
    <row r="2640" spans="50:50">
      <c r="AX2640" s="159"/>
    </row>
    <row r="2641" spans="50:50">
      <c r="AX2641" s="159"/>
    </row>
    <row r="2642" spans="50:50">
      <c r="AX2642" s="159"/>
    </row>
    <row r="2643" spans="50:50">
      <c r="AX2643" s="159"/>
    </row>
    <row r="2644" spans="50:50">
      <c r="AX2644" s="159"/>
    </row>
    <row r="2645" spans="50:50">
      <c r="AX2645" s="159"/>
    </row>
    <row r="2646" spans="50:50">
      <c r="AX2646" s="159"/>
    </row>
    <row r="2647" spans="50:50">
      <c r="AX2647" s="159"/>
    </row>
    <row r="2648" spans="50:50">
      <c r="AX2648" s="159"/>
    </row>
    <row r="2649" spans="50:50">
      <c r="AX2649" s="159"/>
    </row>
    <row r="2650" spans="50:50">
      <c r="AX2650" s="159"/>
    </row>
    <row r="2651" spans="50:50">
      <c r="AX2651" s="159"/>
    </row>
    <row r="2652" spans="50:50">
      <c r="AX2652" s="159"/>
    </row>
    <row r="2653" spans="50:50">
      <c r="AX2653" s="159"/>
    </row>
    <row r="2654" spans="50:50">
      <c r="AX2654" s="159"/>
    </row>
    <row r="2655" spans="50:50">
      <c r="AX2655" s="159"/>
    </row>
    <row r="2656" spans="50:50">
      <c r="AX2656" s="159"/>
    </row>
    <row r="2657" spans="50:50">
      <c r="AX2657" s="159"/>
    </row>
    <row r="2658" spans="50:50">
      <c r="AX2658" s="159"/>
    </row>
    <row r="2659" spans="50:50">
      <c r="AX2659" s="159"/>
    </row>
    <row r="2660" spans="50:50">
      <c r="AX2660" s="159"/>
    </row>
    <row r="2661" spans="50:50">
      <c r="AX2661" s="159"/>
    </row>
    <row r="2662" spans="50:50">
      <c r="AX2662" s="159"/>
    </row>
    <row r="2663" spans="50:50">
      <c r="AX2663" s="159"/>
    </row>
    <row r="2664" spans="50:50">
      <c r="AX2664" s="159"/>
    </row>
    <row r="2665" spans="50:50">
      <c r="AX2665" s="159"/>
    </row>
    <row r="2666" spans="50:50">
      <c r="AX2666" s="159"/>
    </row>
    <row r="2667" spans="50:50">
      <c r="AX2667" s="159"/>
    </row>
    <row r="2668" spans="50:50">
      <c r="AX2668" s="159"/>
    </row>
    <row r="2669" spans="50:50">
      <c r="AX2669" s="159"/>
    </row>
    <row r="2670" spans="50:50">
      <c r="AX2670" s="159"/>
    </row>
    <row r="2671" spans="50:50">
      <c r="AX2671" s="159"/>
    </row>
    <row r="2672" spans="50:50">
      <c r="AX2672" s="159"/>
    </row>
    <row r="2673" spans="50:50">
      <c r="AX2673" s="159"/>
    </row>
    <row r="2674" spans="50:50">
      <c r="AX2674" s="159"/>
    </row>
    <row r="2675" spans="50:50">
      <c r="AX2675" s="159"/>
    </row>
    <row r="2676" spans="50:50">
      <c r="AX2676" s="159"/>
    </row>
    <row r="2677" spans="50:50">
      <c r="AX2677" s="159"/>
    </row>
    <row r="2678" spans="50:50">
      <c r="AX2678" s="159"/>
    </row>
    <row r="2679" spans="50:50">
      <c r="AX2679" s="159"/>
    </row>
    <row r="2680" spans="50:50">
      <c r="AX2680" s="159"/>
    </row>
    <row r="2681" spans="50:50">
      <c r="AX2681" s="159"/>
    </row>
    <row r="2682" spans="50:50">
      <c r="AX2682" s="159"/>
    </row>
    <row r="2683" spans="50:50">
      <c r="AX2683" s="159"/>
    </row>
    <row r="2684" spans="50:50">
      <c r="AX2684" s="159"/>
    </row>
    <row r="2685" spans="50:50">
      <c r="AX2685" s="159"/>
    </row>
    <row r="2686" spans="50:50">
      <c r="AX2686" s="159"/>
    </row>
    <row r="2687" spans="50:50">
      <c r="AX2687" s="159"/>
    </row>
    <row r="2688" spans="50:50">
      <c r="AX2688" s="159"/>
    </row>
    <row r="2689" spans="50:50">
      <c r="AX2689" s="159"/>
    </row>
    <row r="2690" spans="50:50">
      <c r="AX2690" s="159"/>
    </row>
    <row r="2691" spans="50:50">
      <c r="AX2691" s="159"/>
    </row>
    <row r="2692" spans="50:50">
      <c r="AX2692" s="159"/>
    </row>
    <row r="2693" spans="50:50">
      <c r="AX2693" s="159"/>
    </row>
    <row r="2694" spans="50:50">
      <c r="AX2694" s="159"/>
    </row>
    <row r="2695" spans="50:50">
      <c r="AX2695" s="159"/>
    </row>
    <row r="2696" spans="50:50">
      <c r="AX2696" s="159"/>
    </row>
    <row r="2697" spans="50:50">
      <c r="AX2697" s="159"/>
    </row>
    <row r="2698" spans="50:50">
      <c r="AX2698" s="159"/>
    </row>
    <row r="2699" spans="50:50">
      <c r="AX2699" s="159"/>
    </row>
    <row r="2700" spans="50:50">
      <c r="AX2700" s="159"/>
    </row>
    <row r="2701" spans="50:50">
      <c r="AX2701" s="159"/>
    </row>
    <row r="2702" spans="50:50">
      <c r="AX2702" s="159"/>
    </row>
    <row r="2703" spans="50:50">
      <c r="AX2703" s="159"/>
    </row>
    <row r="2704" spans="50:50">
      <c r="AX2704" s="159"/>
    </row>
    <row r="2705" spans="50:50">
      <c r="AX2705" s="159"/>
    </row>
    <row r="2706" spans="50:50">
      <c r="AX2706" s="159"/>
    </row>
    <row r="2707" spans="50:50">
      <c r="AX2707" s="159"/>
    </row>
    <row r="2708" spans="50:50">
      <c r="AX2708" s="159"/>
    </row>
    <row r="2709" spans="50:50">
      <c r="AX2709" s="159"/>
    </row>
    <row r="2710" spans="50:50">
      <c r="AX2710" s="159"/>
    </row>
    <row r="2711" spans="50:50">
      <c r="AX2711" s="159"/>
    </row>
    <row r="2712" spans="50:50">
      <c r="AX2712" s="159"/>
    </row>
    <row r="2713" spans="50:50">
      <c r="AX2713" s="159"/>
    </row>
    <row r="2714" spans="50:50">
      <c r="AX2714" s="159"/>
    </row>
    <row r="2715" spans="50:50">
      <c r="AX2715" s="159"/>
    </row>
    <row r="2716" spans="50:50">
      <c r="AX2716" s="159"/>
    </row>
    <row r="2717" spans="50:50">
      <c r="AX2717" s="159"/>
    </row>
    <row r="2718" spans="50:50">
      <c r="AX2718" s="159"/>
    </row>
    <row r="2719" spans="50:50">
      <c r="AX2719" s="159"/>
    </row>
    <row r="2720" spans="50:50">
      <c r="AX2720" s="159"/>
    </row>
    <row r="2721" spans="50:50">
      <c r="AX2721" s="159"/>
    </row>
    <row r="2722" spans="50:50">
      <c r="AX2722" s="159"/>
    </row>
    <row r="2723" spans="50:50">
      <c r="AX2723" s="159"/>
    </row>
    <row r="2724" spans="50:50">
      <c r="AX2724" s="159"/>
    </row>
    <row r="2725" spans="50:50">
      <c r="AX2725" s="159"/>
    </row>
    <row r="2726" spans="50:50">
      <c r="AX2726" s="159"/>
    </row>
    <row r="2727" spans="50:50">
      <c r="AX2727" s="159"/>
    </row>
    <row r="2728" spans="50:50">
      <c r="AX2728" s="159"/>
    </row>
    <row r="2729" spans="50:50">
      <c r="AX2729" s="159"/>
    </row>
    <row r="2730" spans="50:50">
      <c r="AX2730" s="159"/>
    </row>
    <row r="2731" spans="50:50">
      <c r="AX2731" s="159"/>
    </row>
    <row r="2732" spans="50:50">
      <c r="AX2732" s="159"/>
    </row>
    <row r="2733" spans="50:50">
      <c r="AX2733" s="159"/>
    </row>
    <row r="2734" spans="50:50">
      <c r="AX2734" s="159"/>
    </row>
    <row r="2735" spans="50:50">
      <c r="AX2735" s="159"/>
    </row>
    <row r="2736" spans="50:50">
      <c r="AX2736" s="159"/>
    </row>
    <row r="2737" spans="50:50">
      <c r="AX2737" s="159"/>
    </row>
    <row r="2738" spans="50:50">
      <c r="AX2738" s="159"/>
    </row>
    <row r="2739" spans="50:50">
      <c r="AX2739" s="159"/>
    </row>
    <row r="2740" spans="50:50">
      <c r="AX2740" s="159"/>
    </row>
    <row r="2741" spans="50:50">
      <c r="AX2741" s="159"/>
    </row>
    <row r="2742" spans="50:50">
      <c r="AX2742" s="159"/>
    </row>
    <row r="2743" spans="50:50">
      <c r="AX2743" s="159"/>
    </row>
    <row r="2744" spans="50:50">
      <c r="AX2744" s="159"/>
    </row>
    <row r="2745" spans="50:50">
      <c r="AX2745" s="159"/>
    </row>
    <row r="2746" spans="50:50">
      <c r="AX2746" s="159"/>
    </row>
    <row r="2747" spans="50:50">
      <c r="AX2747" s="159"/>
    </row>
    <row r="2748" spans="50:50">
      <c r="AX2748" s="159"/>
    </row>
    <row r="2749" spans="50:50">
      <c r="AX2749" s="159"/>
    </row>
    <row r="2750" spans="50:50">
      <c r="AX2750" s="159"/>
    </row>
    <row r="2751" spans="50:50">
      <c r="AX2751" s="159"/>
    </row>
    <row r="2752" spans="50:50">
      <c r="AX2752" s="159"/>
    </row>
    <row r="2753" spans="50:50">
      <c r="AX2753" s="159"/>
    </row>
    <row r="2754" spans="50:50">
      <c r="AX2754" s="159"/>
    </row>
    <row r="2755" spans="50:50">
      <c r="AX2755" s="159"/>
    </row>
    <row r="2756" spans="50:50">
      <c r="AX2756" s="159"/>
    </row>
    <row r="2757" spans="50:50">
      <c r="AX2757" s="159"/>
    </row>
    <row r="2758" spans="50:50">
      <c r="AX2758" s="159"/>
    </row>
    <row r="2759" spans="50:50">
      <c r="AX2759" s="159"/>
    </row>
    <row r="2760" spans="50:50">
      <c r="AX2760" s="159"/>
    </row>
    <row r="2761" spans="50:50">
      <c r="AX2761" s="159"/>
    </row>
    <row r="2762" spans="50:50">
      <c r="AX2762" s="159"/>
    </row>
    <row r="2763" spans="50:50">
      <c r="AX2763" s="159"/>
    </row>
    <row r="2764" spans="50:50">
      <c r="AX2764" s="159"/>
    </row>
    <row r="2765" spans="50:50">
      <c r="AX2765" s="159"/>
    </row>
    <row r="2766" spans="50:50">
      <c r="AX2766" s="159"/>
    </row>
    <row r="2767" spans="50:50">
      <c r="AX2767" s="159"/>
    </row>
    <row r="2768" spans="50:50">
      <c r="AX2768" s="159"/>
    </row>
    <row r="2769" spans="50:50">
      <c r="AX2769" s="159"/>
    </row>
    <row r="2770" spans="50:50">
      <c r="AX2770" s="159"/>
    </row>
    <row r="2771" spans="50:50">
      <c r="AX2771" s="159"/>
    </row>
    <row r="2772" spans="50:50">
      <c r="AX2772" s="159"/>
    </row>
    <row r="2773" spans="50:50">
      <c r="AX2773" s="159"/>
    </row>
    <row r="2774" spans="50:50">
      <c r="AX2774" s="159"/>
    </row>
    <row r="2775" spans="50:50">
      <c r="AX2775" s="159"/>
    </row>
    <row r="2776" spans="50:50">
      <c r="AX2776" s="159"/>
    </row>
    <row r="2777" spans="50:50">
      <c r="AX2777" s="159"/>
    </row>
    <row r="2778" spans="50:50">
      <c r="AX2778" s="159"/>
    </row>
    <row r="2779" spans="50:50">
      <c r="AX2779" s="159"/>
    </row>
    <row r="2780" spans="50:50">
      <c r="AX2780" s="159"/>
    </row>
    <row r="2781" spans="50:50">
      <c r="AX2781" s="159"/>
    </row>
    <row r="2782" spans="50:50">
      <c r="AX2782" s="159"/>
    </row>
    <row r="2783" spans="50:50">
      <c r="AX2783" s="159"/>
    </row>
    <row r="2784" spans="50:50">
      <c r="AX2784" s="159"/>
    </row>
    <row r="2785" spans="50:50">
      <c r="AX2785" s="159"/>
    </row>
    <row r="2786" spans="50:50">
      <c r="AX2786" s="159"/>
    </row>
    <row r="2787" spans="50:50">
      <c r="AX2787" s="159"/>
    </row>
    <row r="2788" spans="50:50">
      <c r="AX2788" s="159"/>
    </row>
    <row r="2789" spans="50:50">
      <c r="AX2789" s="159"/>
    </row>
    <row r="2790" spans="50:50">
      <c r="AX2790" s="159"/>
    </row>
    <row r="2791" spans="50:50">
      <c r="AX2791" s="159"/>
    </row>
    <row r="2792" spans="50:50">
      <c r="AX2792" s="159"/>
    </row>
    <row r="2793" spans="50:50">
      <c r="AX2793" s="159"/>
    </row>
    <row r="2794" spans="50:50">
      <c r="AX2794" s="159"/>
    </row>
    <row r="2795" spans="50:50">
      <c r="AX2795" s="159"/>
    </row>
    <row r="2796" spans="50:50">
      <c r="AX2796" s="159"/>
    </row>
    <row r="2797" spans="50:50">
      <c r="AX2797" s="159"/>
    </row>
    <row r="2798" spans="50:50">
      <c r="AX2798" s="159"/>
    </row>
    <row r="2799" spans="50:50">
      <c r="AX2799" s="159"/>
    </row>
    <row r="2800" spans="50:50">
      <c r="AX2800" s="159"/>
    </row>
    <row r="2801" spans="50:50">
      <c r="AX2801" s="159"/>
    </row>
    <row r="2802" spans="50:50">
      <c r="AX2802" s="159"/>
    </row>
    <row r="2803" spans="50:50">
      <c r="AX2803" s="159"/>
    </row>
    <row r="2804" spans="50:50">
      <c r="AX2804" s="159"/>
    </row>
    <row r="2805" spans="50:50">
      <c r="AX2805" s="159"/>
    </row>
    <row r="2806" spans="50:50">
      <c r="AX2806" s="159"/>
    </row>
    <row r="2807" spans="50:50">
      <c r="AX2807" s="159"/>
    </row>
    <row r="2808" spans="50:50">
      <c r="AX2808" s="159"/>
    </row>
    <row r="2809" spans="50:50">
      <c r="AX2809" s="159"/>
    </row>
    <row r="2810" spans="50:50">
      <c r="AX2810" s="159"/>
    </row>
    <row r="2811" spans="50:50">
      <c r="AX2811" s="159"/>
    </row>
    <row r="2812" spans="50:50">
      <c r="AX2812" s="159"/>
    </row>
    <row r="2813" spans="50:50">
      <c r="AX2813" s="159"/>
    </row>
    <row r="2814" spans="50:50">
      <c r="AX2814" s="159"/>
    </row>
    <row r="2815" spans="50:50">
      <c r="AX2815" s="159"/>
    </row>
    <row r="2816" spans="50:50">
      <c r="AX2816" s="159"/>
    </row>
    <row r="2817" spans="50:50">
      <c r="AX2817" s="159"/>
    </row>
    <row r="2818" spans="50:50">
      <c r="AX2818" s="159"/>
    </row>
    <row r="2819" spans="50:50">
      <c r="AX2819" s="159"/>
    </row>
    <row r="2820" spans="50:50">
      <c r="AX2820" s="159"/>
    </row>
    <row r="2821" spans="50:50">
      <c r="AX2821" s="159"/>
    </row>
    <row r="2822" spans="50:50">
      <c r="AX2822" s="159"/>
    </row>
    <row r="2823" spans="50:50">
      <c r="AX2823" s="159"/>
    </row>
    <row r="2824" spans="50:50">
      <c r="AX2824" s="159"/>
    </row>
    <row r="2825" spans="50:50">
      <c r="AX2825" s="159"/>
    </row>
    <row r="2826" spans="50:50">
      <c r="AX2826" s="159"/>
    </row>
    <row r="2827" spans="50:50">
      <c r="AX2827" s="159"/>
    </row>
    <row r="2828" spans="50:50">
      <c r="AX2828" s="159"/>
    </row>
    <row r="2829" spans="50:50">
      <c r="AX2829" s="159"/>
    </row>
    <row r="2830" spans="50:50">
      <c r="AX2830" s="159"/>
    </row>
    <row r="2831" spans="50:50">
      <c r="AX2831" s="159"/>
    </row>
    <row r="2832" spans="50:50">
      <c r="AX2832" s="159"/>
    </row>
    <row r="2833" spans="50:50">
      <c r="AX2833" s="159"/>
    </row>
    <row r="2834" spans="50:50">
      <c r="AX2834" s="159"/>
    </row>
    <row r="2835" spans="50:50">
      <c r="AX2835" s="159"/>
    </row>
    <row r="2836" spans="50:50">
      <c r="AX2836" s="159"/>
    </row>
    <row r="2837" spans="50:50">
      <c r="AX2837" s="159"/>
    </row>
    <row r="2838" spans="50:50">
      <c r="AX2838" s="159"/>
    </row>
    <row r="2839" spans="50:50">
      <c r="AX2839" s="159"/>
    </row>
    <row r="2840" spans="50:50">
      <c r="AX2840" s="159"/>
    </row>
    <row r="2841" spans="50:50">
      <c r="AX2841" s="159"/>
    </row>
    <row r="2842" spans="50:50">
      <c r="AX2842" s="159"/>
    </row>
    <row r="2843" spans="50:50">
      <c r="AX2843" s="159"/>
    </row>
    <row r="2844" spans="50:50">
      <c r="AX2844" s="159"/>
    </row>
    <row r="2845" spans="50:50">
      <c r="AX2845" s="159"/>
    </row>
    <row r="2846" spans="50:50">
      <c r="AX2846" s="159"/>
    </row>
    <row r="2847" spans="50:50">
      <c r="AX2847" s="159"/>
    </row>
    <row r="2848" spans="50:50">
      <c r="AX2848" s="159"/>
    </row>
    <row r="2849" spans="50:50">
      <c r="AX2849" s="159"/>
    </row>
    <row r="2850" spans="50:50">
      <c r="AX2850" s="159"/>
    </row>
    <row r="2851" spans="50:50">
      <c r="AX2851" s="159"/>
    </row>
    <row r="2852" spans="50:50">
      <c r="AX2852" s="159"/>
    </row>
    <row r="2853" spans="50:50">
      <c r="AX2853" s="159"/>
    </row>
    <row r="2854" spans="50:50">
      <c r="AX2854" s="159"/>
    </row>
    <row r="2855" spans="50:50">
      <c r="AX2855" s="159"/>
    </row>
    <row r="2856" spans="50:50">
      <c r="AX2856" s="159"/>
    </row>
    <row r="2857" spans="50:50">
      <c r="AX2857" s="159"/>
    </row>
    <row r="2858" spans="50:50">
      <c r="AX2858" s="159"/>
    </row>
    <row r="2859" spans="50:50">
      <c r="AX2859" s="159"/>
    </row>
    <row r="2860" spans="50:50">
      <c r="AX2860" s="159"/>
    </row>
    <row r="2861" spans="50:50">
      <c r="AX2861" s="159"/>
    </row>
    <row r="2862" spans="50:50">
      <c r="AX2862" s="159"/>
    </row>
    <row r="2863" spans="50:50">
      <c r="AX2863" s="159"/>
    </row>
    <row r="2864" spans="50:50">
      <c r="AX2864" s="159"/>
    </row>
    <row r="2865" spans="50:50">
      <c r="AX2865" s="159"/>
    </row>
    <row r="2866" spans="50:50">
      <c r="AX2866" s="159"/>
    </row>
    <row r="2867" spans="50:50">
      <c r="AX2867" s="159"/>
    </row>
    <row r="2868" spans="50:50">
      <c r="AX2868" s="159"/>
    </row>
    <row r="2869" spans="50:50">
      <c r="AX2869" s="159"/>
    </row>
    <row r="2870" spans="50:50">
      <c r="AX2870" s="159"/>
    </row>
    <row r="2871" spans="50:50">
      <c r="AX2871" s="159"/>
    </row>
    <row r="2872" spans="50:50">
      <c r="AX2872" s="159"/>
    </row>
    <row r="2873" spans="50:50">
      <c r="AX2873" s="159"/>
    </row>
    <row r="2874" spans="50:50">
      <c r="AX2874" s="159"/>
    </row>
    <row r="2875" spans="50:50">
      <c r="AX2875" s="159"/>
    </row>
    <row r="2876" spans="50:50">
      <c r="AX2876" s="159"/>
    </row>
    <row r="2877" spans="50:50">
      <c r="AX2877" s="159"/>
    </row>
    <row r="2878" spans="50:50">
      <c r="AX2878" s="159"/>
    </row>
    <row r="2879" spans="50:50">
      <c r="AX2879" s="159"/>
    </row>
    <row r="2880" spans="50:50">
      <c r="AX2880" s="159"/>
    </row>
    <row r="2881" spans="50:50">
      <c r="AX2881" s="159"/>
    </row>
    <row r="2882" spans="50:50">
      <c r="AX2882" s="159"/>
    </row>
    <row r="2883" spans="50:50">
      <c r="AX2883" s="159"/>
    </row>
    <row r="2884" spans="50:50">
      <c r="AX2884" s="159"/>
    </row>
    <row r="2885" spans="50:50">
      <c r="AX2885" s="159"/>
    </row>
    <row r="2886" spans="50:50">
      <c r="AX2886" s="159"/>
    </row>
    <row r="2887" spans="50:50">
      <c r="AX2887" s="159"/>
    </row>
    <row r="2888" spans="50:50">
      <c r="AX2888" s="159"/>
    </row>
    <row r="2889" spans="50:50">
      <c r="AX2889" s="159"/>
    </row>
    <row r="2890" spans="50:50">
      <c r="AX2890" s="159"/>
    </row>
    <row r="2891" spans="50:50">
      <c r="AX2891" s="159"/>
    </row>
    <row r="2892" spans="50:50">
      <c r="AX2892" s="159"/>
    </row>
    <row r="2893" spans="50:50">
      <c r="AX2893" s="159"/>
    </row>
    <row r="2894" spans="50:50">
      <c r="AX2894" s="159"/>
    </row>
    <row r="2895" spans="50:50">
      <c r="AX2895" s="159"/>
    </row>
    <row r="2896" spans="50:50">
      <c r="AX2896" s="159"/>
    </row>
    <row r="2897" spans="50:50">
      <c r="AX2897" s="159"/>
    </row>
    <row r="2898" spans="50:50">
      <c r="AX2898" s="159"/>
    </row>
    <row r="2899" spans="50:50">
      <c r="AX2899" s="159"/>
    </row>
    <row r="2900" spans="50:50">
      <c r="AX2900" s="159"/>
    </row>
    <row r="2901" spans="50:50">
      <c r="AX2901" s="159"/>
    </row>
    <row r="2902" spans="50:50">
      <c r="AX2902" s="159"/>
    </row>
    <row r="2903" spans="50:50">
      <c r="AX2903" s="159"/>
    </row>
    <row r="2904" spans="50:50">
      <c r="AX2904" s="159"/>
    </row>
    <row r="2905" spans="50:50">
      <c r="AX2905" s="159"/>
    </row>
    <row r="2906" spans="50:50">
      <c r="AX2906" s="159"/>
    </row>
    <row r="2907" spans="50:50">
      <c r="AX2907" s="159"/>
    </row>
    <row r="2908" spans="50:50">
      <c r="AX2908" s="159"/>
    </row>
    <row r="2909" spans="50:50">
      <c r="AX2909" s="159"/>
    </row>
    <row r="2910" spans="50:50">
      <c r="AX2910" s="159"/>
    </row>
    <row r="2911" spans="50:50">
      <c r="AX2911" s="159"/>
    </row>
    <row r="2912" spans="50:50">
      <c r="AX2912" s="159"/>
    </row>
    <row r="2913" spans="50:50">
      <c r="AX2913" s="159"/>
    </row>
    <row r="2914" spans="50:50">
      <c r="AX2914" s="159"/>
    </row>
    <row r="2915" spans="50:50">
      <c r="AX2915" s="159"/>
    </row>
    <row r="2916" spans="50:50">
      <c r="AX2916" s="159"/>
    </row>
    <row r="2917" spans="50:50">
      <c r="AX2917" s="159"/>
    </row>
    <row r="2918" spans="50:50">
      <c r="AX2918" s="159"/>
    </row>
    <row r="2919" spans="50:50">
      <c r="AX2919" s="159"/>
    </row>
    <row r="2920" spans="50:50">
      <c r="AX2920" s="159"/>
    </row>
    <row r="2921" spans="50:50">
      <c r="AX2921" s="159"/>
    </row>
    <row r="2922" spans="50:50">
      <c r="AX2922" s="159"/>
    </row>
    <row r="2923" spans="50:50">
      <c r="AX2923" s="159"/>
    </row>
    <row r="2924" spans="50:50">
      <c r="AX2924" s="159"/>
    </row>
    <row r="2925" spans="50:50">
      <c r="AX2925" s="159"/>
    </row>
    <row r="2926" spans="50:50">
      <c r="AX2926" s="159"/>
    </row>
    <row r="2927" spans="50:50">
      <c r="AX2927" s="159"/>
    </row>
    <row r="2928" spans="50:50">
      <c r="AX2928" s="159"/>
    </row>
    <row r="2929" spans="50:50">
      <c r="AX2929" s="159"/>
    </row>
    <row r="2930" spans="50:50">
      <c r="AX2930" s="159"/>
    </row>
    <row r="2931" spans="50:50">
      <c r="AX2931" s="159"/>
    </row>
    <row r="2932" spans="50:50">
      <c r="AX2932" s="159"/>
    </row>
    <row r="2933" spans="50:50">
      <c r="AX2933" s="159"/>
    </row>
    <row r="2934" spans="50:50">
      <c r="AX2934" s="159"/>
    </row>
    <row r="2935" spans="50:50">
      <c r="AX2935" s="159"/>
    </row>
    <row r="2936" spans="50:50">
      <c r="AX2936" s="159"/>
    </row>
    <row r="2937" spans="50:50">
      <c r="AX2937" s="159"/>
    </row>
    <row r="2938" spans="50:50">
      <c r="AX2938" s="159"/>
    </row>
    <row r="2939" spans="50:50">
      <c r="AX2939" s="159"/>
    </row>
    <row r="2940" spans="50:50">
      <c r="AX2940" s="159"/>
    </row>
    <row r="2941" spans="50:50">
      <c r="AX2941" s="159"/>
    </row>
    <row r="2942" spans="50:50">
      <c r="AX2942" s="159"/>
    </row>
    <row r="2943" spans="50:50">
      <c r="AX2943" s="159"/>
    </row>
    <row r="2944" spans="50:50">
      <c r="AX2944" s="159"/>
    </row>
    <row r="2945" spans="50:50">
      <c r="AX2945" s="159"/>
    </row>
    <row r="2946" spans="50:50">
      <c r="AX2946" s="159"/>
    </row>
    <row r="2947" spans="50:50">
      <c r="AX2947" s="159"/>
    </row>
    <row r="2948" spans="50:50">
      <c r="AX2948" s="159"/>
    </row>
    <row r="2949" spans="50:50">
      <c r="AX2949" s="159"/>
    </row>
    <row r="2950" spans="50:50">
      <c r="AX2950" s="159"/>
    </row>
    <row r="2951" spans="50:50">
      <c r="AX2951" s="159"/>
    </row>
    <row r="2952" spans="50:50">
      <c r="AX2952" s="159"/>
    </row>
    <row r="2953" spans="50:50">
      <c r="AX2953" s="159"/>
    </row>
    <row r="2954" spans="50:50">
      <c r="AX2954" s="159"/>
    </row>
    <row r="2955" spans="50:50">
      <c r="AX2955" s="159"/>
    </row>
    <row r="2956" spans="50:50">
      <c r="AX2956" s="159"/>
    </row>
    <row r="2957" spans="50:50">
      <c r="AX2957" s="159"/>
    </row>
    <row r="2958" spans="50:50">
      <c r="AX2958" s="159"/>
    </row>
    <row r="2959" spans="50:50">
      <c r="AX2959" s="159"/>
    </row>
    <row r="2960" spans="50:50">
      <c r="AX2960" s="159"/>
    </row>
    <row r="2961" spans="50:50">
      <c r="AX2961" s="159"/>
    </row>
    <row r="2962" spans="50:50">
      <c r="AX2962" s="159"/>
    </row>
    <row r="2963" spans="50:50">
      <c r="AX2963" s="159"/>
    </row>
    <row r="2964" spans="50:50">
      <c r="AX2964" s="159"/>
    </row>
    <row r="2965" spans="50:50">
      <c r="AX2965" s="159"/>
    </row>
    <row r="2966" spans="50:50">
      <c r="AX2966" s="159"/>
    </row>
    <row r="2967" spans="50:50">
      <c r="AX2967" s="159"/>
    </row>
    <row r="2968" spans="50:50">
      <c r="AX2968" s="159"/>
    </row>
    <row r="2969" spans="50:50">
      <c r="AX2969" s="159"/>
    </row>
    <row r="2970" spans="50:50">
      <c r="AX2970" s="159"/>
    </row>
    <row r="2971" spans="50:50">
      <c r="AX2971" s="159"/>
    </row>
    <row r="2972" spans="50:50">
      <c r="AX2972" s="159"/>
    </row>
    <row r="2973" spans="50:50">
      <c r="AX2973" s="159"/>
    </row>
    <row r="2974" spans="50:50">
      <c r="AX2974" s="159"/>
    </row>
    <row r="2975" spans="50:50">
      <c r="AX2975" s="159"/>
    </row>
    <row r="2976" spans="50:50">
      <c r="AX2976" s="159"/>
    </row>
    <row r="2977" spans="50:50">
      <c r="AX2977" s="159"/>
    </row>
    <row r="2978" spans="50:50">
      <c r="AX2978" s="159"/>
    </row>
    <row r="2979" spans="50:50">
      <c r="AX2979" s="159"/>
    </row>
    <row r="2980" spans="50:50">
      <c r="AX2980" s="159"/>
    </row>
    <row r="2981" spans="50:50">
      <c r="AX2981" s="159"/>
    </row>
    <row r="2982" spans="50:50">
      <c r="AX2982" s="159"/>
    </row>
    <row r="2983" spans="50:50">
      <c r="AX2983" s="159"/>
    </row>
    <row r="2984" spans="50:50">
      <c r="AX2984" s="159"/>
    </row>
    <row r="2985" spans="50:50">
      <c r="AX2985" s="159"/>
    </row>
    <row r="2986" spans="50:50">
      <c r="AX2986" s="159"/>
    </row>
    <row r="2987" spans="50:50">
      <c r="AX2987" s="159"/>
    </row>
    <row r="2988" spans="50:50">
      <c r="AX2988" s="159"/>
    </row>
    <row r="2989" spans="50:50">
      <c r="AX2989" s="159"/>
    </row>
    <row r="2990" spans="50:50">
      <c r="AX2990" s="159"/>
    </row>
    <row r="2991" spans="50:50">
      <c r="AX2991" s="159"/>
    </row>
    <row r="2992" spans="50:50">
      <c r="AX2992" s="159"/>
    </row>
    <row r="2993" spans="50:50">
      <c r="AX2993" s="159"/>
    </row>
    <row r="2994" spans="50:50">
      <c r="AX2994" s="159"/>
    </row>
    <row r="2995" spans="50:50">
      <c r="AX2995" s="159"/>
    </row>
    <row r="2996" spans="50:50">
      <c r="AX2996" s="159"/>
    </row>
    <row r="2997" spans="50:50">
      <c r="AX2997" s="159"/>
    </row>
    <row r="2998" spans="50:50">
      <c r="AX2998" s="159"/>
    </row>
    <row r="2999" spans="50:50">
      <c r="AX2999" s="159"/>
    </row>
    <row r="3000" spans="50:50">
      <c r="AX3000" s="159"/>
    </row>
    <row r="3001" spans="50:50">
      <c r="AX3001" s="159"/>
    </row>
    <row r="3002" spans="50:50">
      <c r="AX3002" s="159"/>
    </row>
    <row r="3003" spans="50:50">
      <c r="AX3003" s="159"/>
    </row>
    <row r="3004" spans="50:50">
      <c r="AX3004" s="159"/>
    </row>
    <row r="3005" spans="50:50">
      <c r="AX3005" s="159"/>
    </row>
    <row r="3006" spans="50:50">
      <c r="AX3006" s="159"/>
    </row>
    <row r="3007" spans="50:50">
      <c r="AX3007" s="159"/>
    </row>
    <row r="3008" spans="50:50">
      <c r="AX3008" s="159"/>
    </row>
    <row r="3009" spans="50:50">
      <c r="AX3009" s="159"/>
    </row>
    <row r="3010" spans="50:50">
      <c r="AX3010" s="159"/>
    </row>
    <row r="3011" spans="50:50">
      <c r="AX3011" s="159"/>
    </row>
    <row r="3012" spans="50:50">
      <c r="AX3012" s="159"/>
    </row>
    <row r="3013" spans="50:50">
      <c r="AX3013" s="159"/>
    </row>
    <row r="3014" spans="50:50">
      <c r="AX3014" s="159"/>
    </row>
    <row r="3015" spans="50:50">
      <c r="AX3015" s="159"/>
    </row>
    <row r="3016" spans="50:50">
      <c r="AX3016" s="159"/>
    </row>
    <row r="3017" spans="50:50">
      <c r="AX3017" s="159"/>
    </row>
    <row r="3018" spans="50:50">
      <c r="AX3018" s="159"/>
    </row>
    <row r="3019" spans="50:50">
      <c r="AX3019" s="159"/>
    </row>
    <row r="3020" spans="50:50">
      <c r="AX3020" s="159"/>
    </row>
    <row r="3021" spans="50:50">
      <c r="AX3021" s="159"/>
    </row>
    <row r="3022" spans="50:50">
      <c r="AX3022" s="159"/>
    </row>
    <row r="3023" spans="50:50">
      <c r="AX3023" s="159"/>
    </row>
    <row r="3024" spans="50:50">
      <c r="AX3024" s="159"/>
    </row>
    <row r="3025" spans="50:50">
      <c r="AX3025" s="159"/>
    </row>
    <row r="3026" spans="50:50">
      <c r="AX3026" s="159"/>
    </row>
    <row r="3027" spans="50:50">
      <c r="AX3027" s="159"/>
    </row>
    <row r="3028" spans="50:50">
      <c r="AX3028" s="159"/>
    </row>
    <row r="3029" spans="50:50">
      <c r="AX3029" s="159"/>
    </row>
    <row r="3030" spans="50:50">
      <c r="AX3030" s="159"/>
    </row>
    <row r="3031" spans="50:50">
      <c r="AX3031" s="159"/>
    </row>
    <row r="3032" spans="50:50">
      <c r="AX3032" s="159"/>
    </row>
    <row r="3033" spans="50:50">
      <c r="AX3033" s="159"/>
    </row>
    <row r="3034" spans="50:50">
      <c r="AX3034" s="159"/>
    </row>
    <row r="3035" spans="50:50">
      <c r="AX3035" s="159"/>
    </row>
    <row r="3036" spans="50:50">
      <c r="AX3036" s="159"/>
    </row>
    <row r="3037" spans="50:50">
      <c r="AX3037" s="159"/>
    </row>
    <row r="3038" spans="50:50">
      <c r="AX3038" s="159"/>
    </row>
    <row r="3039" spans="50:50">
      <c r="AX3039" s="159"/>
    </row>
    <row r="3040" spans="50:50">
      <c r="AX3040" s="159"/>
    </row>
    <row r="3041" spans="50:50">
      <c r="AX3041" s="159"/>
    </row>
    <row r="3042" spans="50:50">
      <c r="AX3042" s="159"/>
    </row>
    <row r="3043" spans="50:50">
      <c r="AX3043" s="159"/>
    </row>
    <row r="3044" spans="50:50">
      <c r="AX3044" s="159"/>
    </row>
    <row r="3045" spans="50:50">
      <c r="AX3045" s="159"/>
    </row>
    <row r="3046" spans="50:50">
      <c r="AX3046" s="159"/>
    </row>
    <row r="3047" spans="50:50">
      <c r="AX3047" s="159"/>
    </row>
    <row r="3048" spans="50:50">
      <c r="AX3048" s="159"/>
    </row>
    <row r="3049" spans="50:50">
      <c r="AX3049" s="159"/>
    </row>
    <row r="3050" spans="50:50">
      <c r="AX3050" s="159"/>
    </row>
    <row r="3051" spans="50:50">
      <c r="AX3051" s="159"/>
    </row>
    <row r="3052" spans="50:50">
      <c r="AX3052" s="159"/>
    </row>
    <row r="3053" spans="50:50">
      <c r="AX3053" s="159"/>
    </row>
    <row r="3054" spans="50:50">
      <c r="AX3054" s="159"/>
    </row>
    <row r="3055" spans="50:50">
      <c r="AX3055" s="159"/>
    </row>
    <row r="3056" spans="50:50">
      <c r="AX3056" s="159"/>
    </row>
    <row r="3057" spans="50:50">
      <c r="AX3057" s="159"/>
    </row>
    <row r="3058" spans="50:50">
      <c r="AX3058" s="159"/>
    </row>
    <row r="3059" spans="50:50">
      <c r="AX3059" s="159"/>
    </row>
    <row r="3060" spans="50:50">
      <c r="AX3060" s="159"/>
    </row>
    <row r="3061" spans="50:50">
      <c r="AX3061" s="159"/>
    </row>
    <row r="3062" spans="50:50">
      <c r="AX3062" s="159"/>
    </row>
    <row r="3063" spans="50:50">
      <c r="AX3063" s="159"/>
    </row>
    <row r="3064" spans="50:50">
      <c r="AX3064" s="159"/>
    </row>
    <row r="3065" spans="50:50">
      <c r="AX3065" s="159"/>
    </row>
    <row r="3066" spans="50:50">
      <c r="AX3066" s="159"/>
    </row>
    <row r="3067" spans="50:50">
      <c r="AX3067" s="159"/>
    </row>
    <row r="3068" spans="50:50">
      <c r="AX3068" s="159"/>
    </row>
    <row r="3069" spans="50:50">
      <c r="AX3069" s="159"/>
    </row>
    <row r="3070" spans="50:50">
      <c r="AX3070" s="159"/>
    </row>
    <row r="3071" spans="50:50">
      <c r="AX3071" s="159"/>
    </row>
    <row r="3072" spans="50:50">
      <c r="AX3072" s="159"/>
    </row>
    <row r="3073" spans="50:50">
      <c r="AX3073" s="159"/>
    </row>
    <row r="3074" spans="50:50">
      <c r="AX3074" s="159"/>
    </row>
    <row r="3075" spans="50:50">
      <c r="AX3075" s="159"/>
    </row>
    <row r="3076" spans="50:50">
      <c r="AX3076" s="159"/>
    </row>
    <row r="3077" spans="50:50">
      <c r="AX3077" s="159"/>
    </row>
    <row r="3078" spans="50:50">
      <c r="AX3078" s="159"/>
    </row>
    <row r="3079" spans="50:50">
      <c r="AX3079" s="159"/>
    </row>
    <row r="3080" spans="50:50">
      <c r="AX3080" s="159"/>
    </row>
    <row r="3081" spans="50:50">
      <c r="AX3081" s="159"/>
    </row>
    <row r="3082" spans="50:50">
      <c r="AX3082" s="159"/>
    </row>
    <row r="3083" spans="50:50">
      <c r="AX3083" s="159"/>
    </row>
    <row r="3084" spans="50:50">
      <c r="AX3084" s="159"/>
    </row>
    <row r="3085" spans="50:50">
      <c r="AX3085" s="159"/>
    </row>
    <row r="3086" spans="50:50">
      <c r="AX3086" s="159"/>
    </row>
    <row r="3087" spans="50:50">
      <c r="AX3087" s="159"/>
    </row>
    <row r="3088" spans="50:50">
      <c r="AX3088" s="159"/>
    </row>
    <row r="3089" spans="50:50">
      <c r="AX3089" s="159"/>
    </row>
    <row r="3090" spans="50:50">
      <c r="AX3090" s="159"/>
    </row>
    <row r="3091" spans="50:50">
      <c r="AX3091" s="159"/>
    </row>
    <row r="3092" spans="50:50">
      <c r="AX3092" s="159"/>
    </row>
    <row r="3093" spans="50:50">
      <c r="AX3093" s="159"/>
    </row>
    <row r="3094" spans="50:50">
      <c r="AX3094" s="159"/>
    </row>
    <row r="3095" spans="50:50">
      <c r="AX3095" s="159"/>
    </row>
    <row r="3096" spans="50:50">
      <c r="AX3096" s="159"/>
    </row>
    <row r="3097" spans="50:50">
      <c r="AX3097" s="159"/>
    </row>
    <row r="3098" spans="50:50">
      <c r="AX3098" s="159"/>
    </row>
    <row r="3099" spans="50:50">
      <c r="AX3099" s="159"/>
    </row>
    <row r="3100" spans="50:50">
      <c r="AX3100" s="159"/>
    </row>
    <row r="3101" spans="50:50">
      <c r="AX3101" s="159"/>
    </row>
    <row r="3102" spans="50:50">
      <c r="AX3102" s="159"/>
    </row>
    <row r="3103" spans="50:50">
      <c r="AX3103" s="159"/>
    </row>
    <row r="3104" spans="50:50">
      <c r="AX3104" s="159"/>
    </row>
    <row r="3105" spans="50:50">
      <c r="AX3105" s="159"/>
    </row>
    <row r="3106" spans="50:50">
      <c r="AX3106" s="159"/>
    </row>
    <row r="3107" spans="50:50">
      <c r="AX3107" s="159"/>
    </row>
    <row r="3108" spans="50:50">
      <c r="AX3108" s="159"/>
    </row>
    <row r="3109" spans="50:50">
      <c r="AX3109" s="159"/>
    </row>
    <row r="3110" spans="50:50">
      <c r="AX3110" s="159"/>
    </row>
    <row r="3111" spans="50:50">
      <c r="AX3111" s="159"/>
    </row>
    <row r="3112" spans="50:50">
      <c r="AX3112" s="159"/>
    </row>
    <row r="3113" spans="50:50">
      <c r="AX3113" s="159"/>
    </row>
    <row r="3114" spans="50:50">
      <c r="AX3114" s="159"/>
    </row>
    <row r="3115" spans="50:50">
      <c r="AX3115" s="159"/>
    </row>
    <row r="3116" spans="50:50">
      <c r="AX3116" s="159"/>
    </row>
    <row r="3117" spans="50:50">
      <c r="AX3117" s="159"/>
    </row>
    <row r="3118" spans="50:50">
      <c r="AX3118" s="159"/>
    </row>
    <row r="3119" spans="50:50">
      <c r="AX3119" s="159"/>
    </row>
    <row r="3120" spans="50:50">
      <c r="AX3120" s="159"/>
    </row>
    <row r="3121" spans="50:50">
      <c r="AX3121" s="159"/>
    </row>
    <row r="3122" spans="50:50">
      <c r="AX3122" s="159"/>
    </row>
    <row r="3123" spans="50:50">
      <c r="AX3123" s="159"/>
    </row>
    <row r="3124" spans="50:50">
      <c r="AX3124" s="159"/>
    </row>
    <row r="3125" spans="50:50">
      <c r="AX3125" s="159"/>
    </row>
    <row r="3126" spans="50:50">
      <c r="AX3126" s="159"/>
    </row>
    <row r="3127" spans="50:50">
      <c r="AX3127" s="159"/>
    </row>
    <row r="3128" spans="50:50">
      <c r="AX3128" s="159"/>
    </row>
    <row r="3129" spans="50:50">
      <c r="AX3129" s="159"/>
    </row>
    <row r="3130" spans="50:50">
      <c r="AX3130" s="159"/>
    </row>
    <row r="3131" spans="50:50">
      <c r="AX3131" s="159"/>
    </row>
    <row r="3132" spans="50:50">
      <c r="AX3132" s="159"/>
    </row>
    <row r="3133" spans="50:50">
      <c r="AX3133" s="159"/>
    </row>
    <row r="3134" spans="50:50">
      <c r="AX3134" s="159"/>
    </row>
    <row r="3135" spans="50:50">
      <c r="AX3135" s="159"/>
    </row>
    <row r="3136" spans="50:50">
      <c r="AX3136" s="159"/>
    </row>
    <row r="3137" spans="50:50">
      <c r="AX3137" s="159"/>
    </row>
    <row r="3138" spans="50:50">
      <c r="AX3138" s="159"/>
    </row>
    <row r="3139" spans="50:50">
      <c r="AX3139" s="159"/>
    </row>
    <row r="3140" spans="50:50">
      <c r="AX3140" s="159"/>
    </row>
    <row r="3141" spans="50:50">
      <c r="AX3141" s="159"/>
    </row>
    <row r="3142" spans="50:50">
      <c r="AX3142" s="159"/>
    </row>
    <row r="3143" spans="50:50">
      <c r="AX3143" s="159"/>
    </row>
    <row r="3144" spans="50:50">
      <c r="AX3144" s="159"/>
    </row>
    <row r="3145" spans="50:50">
      <c r="AX3145" s="159"/>
    </row>
    <row r="3146" spans="50:50">
      <c r="AX3146" s="159"/>
    </row>
    <row r="3147" spans="50:50">
      <c r="AX3147" s="159"/>
    </row>
    <row r="3148" spans="50:50">
      <c r="AX3148" s="159"/>
    </row>
    <row r="3149" spans="50:50">
      <c r="AX3149" s="159"/>
    </row>
    <row r="3150" spans="50:50">
      <c r="AX3150" s="159"/>
    </row>
    <row r="3151" spans="50:50">
      <c r="AX3151" s="159"/>
    </row>
    <row r="3152" spans="50:50">
      <c r="AX3152" s="159"/>
    </row>
    <row r="3153" spans="50:50">
      <c r="AX3153" s="159"/>
    </row>
    <row r="3154" spans="50:50">
      <c r="AX3154" s="159"/>
    </row>
    <row r="3155" spans="50:50">
      <c r="AX3155" s="159"/>
    </row>
    <row r="3156" spans="50:50">
      <c r="AX3156" s="159"/>
    </row>
    <row r="3157" spans="50:50">
      <c r="AX3157" s="159"/>
    </row>
    <row r="3158" spans="50:50">
      <c r="AX3158" s="159"/>
    </row>
    <row r="3159" spans="50:50">
      <c r="AX3159" s="159"/>
    </row>
    <row r="3160" spans="50:50">
      <c r="AX3160" s="159"/>
    </row>
    <row r="3161" spans="50:50">
      <c r="AX3161" s="159"/>
    </row>
    <row r="3162" spans="50:50">
      <c r="AX3162" s="159"/>
    </row>
    <row r="3163" spans="50:50">
      <c r="AX3163" s="159"/>
    </row>
    <row r="3164" spans="50:50">
      <c r="AX3164" s="159"/>
    </row>
    <row r="3165" spans="50:50">
      <c r="AX3165" s="159"/>
    </row>
    <row r="3166" spans="50:50">
      <c r="AX3166" s="159"/>
    </row>
    <row r="3167" spans="50:50">
      <c r="AX3167" s="159"/>
    </row>
    <row r="3168" spans="50:50">
      <c r="AX3168" s="159"/>
    </row>
    <row r="3169" spans="50:50">
      <c r="AX3169" s="159"/>
    </row>
    <row r="3170" spans="50:50">
      <c r="AX3170" s="159"/>
    </row>
    <row r="3171" spans="50:50">
      <c r="AX3171" s="159"/>
    </row>
    <row r="3172" spans="50:50">
      <c r="AX3172" s="159"/>
    </row>
    <row r="3173" spans="50:50">
      <c r="AX3173" s="159"/>
    </row>
    <row r="3174" spans="50:50">
      <c r="AX3174" s="159"/>
    </row>
    <row r="3175" spans="50:50">
      <c r="AX3175" s="159"/>
    </row>
    <row r="3176" spans="50:50">
      <c r="AX3176" s="159"/>
    </row>
    <row r="3177" spans="50:50">
      <c r="AX3177" s="159"/>
    </row>
    <row r="3178" spans="50:50">
      <c r="AX3178" s="159"/>
    </row>
    <row r="3179" spans="50:50">
      <c r="AX3179" s="159"/>
    </row>
    <row r="3180" spans="50:50">
      <c r="AX3180" s="159"/>
    </row>
    <row r="3181" spans="50:50">
      <c r="AX3181" s="159"/>
    </row>
    <row r="3182" spans="50:50">
      <c r="AX3182" s="159"/>
    </row>
    <row r="3183" spans="50:50">
      <c r="AX3183" s="159"/>
    </row>
    <row r="3184" spans="50:50">
      <c r="AX3184" s="159"/>
    </row>
    <row r="3185" spans="50:50">
      <c r="AX3185" s="159"/>
    </row>
    <row r="3186" spans="50:50">
      <c r="AX3186" s="159"/>
    </row>
    <row r="3187" spans="50:50">
      <c r="AX3187" s="159"/>
    </row>
    <row r="3188" spans="50:50">
      <c r="AX3188" s="159"/>
    </row>
    <row r="3189" spans="50:50">
      <c r="AX3189" s="159"/>
    </row>
    <row r="3190" spans="50:50">
      <c r="AX3190" s="159"/>
    </row>
    <row r="3191" spans="50:50">
      <c r="AX3191" s="159"/>
    </row>
    <row r="3192" spans="50:50">
      <c r="AX3192" s="159"/>
    </row>
    <row r="3193" spans="50:50">
      <c r="AX3193" s="159"/>
    </row>
    <row r="3194" spans="50:50">
      <c r="AX3194" s="159"/>
    </row>
    <row r="3195" spans="50:50">
      <c r="AX3195" s="159"/>
    </row>
    <row r="3196" spans="50:50">
      <c r="AX3196" s="159"/>
    </row>
    <row r="3197" spans="50:50">
      <c r="AX3197" s="159"/>
    </row>
    <row r="3198" spans="50:50">
      <c r="AX3198" s="159"/>
    </row>
    <row r="3199" spans="50:50">
      <c r="AX3199" s="159"/>
    </row>
    <row r="3200" spans="50:50">
      <c r="AX3200" s="159"/>
    </row>
    <row r="3201" spans="50:50">
      <c r="AX3201" s="159"/>
    </row>
    <row r="3202" spans="50:50">
      <c r="AX3202" s="159"/>
    </row>
    <row r="3203" spans="50:50">
      <c r="AX3203" s="159"/>
    </row>
    <row r="3204" spans="50:50">
      <c r="AX3204" s="159"/>
    </row>
    <row r="3205" spans="50:50">
      <c r="AX3205" s="159"/>
    </row>
    <row r="3206" spans="50:50">
      <c r="AX3206" s="159"/>
    </row>
    <row r="3207" spans="50:50">
      <c r="AX3207" s="159"/>
    </row>
    <row r="3208" spans="50:50">
      <c r="AX3208" s="159"/>
    </row>
    <row r="3209" spans="50:50">
      <c r="AX3209" s="159"/>
    </row>
    <row r="3210" spans="50:50">
      <c r="AX3210" s="159"/>
    </row>
    <row r="3211" spans="50:50">
      <c r="AX3211" s="159"/>
    </row>
    <row r="3212" spans="50:50">
      <c r="AX3212" s="159"/>
    </row>
    <row r="3213" spans="50:50">
      <c r="AX3213" s="159"/>
    </row>
    <row r="3214" spans="50:50">
      <c r="AX3214" s="159"/>
    </row>
    <row r="3215" spans="50:50">
      <c r="AX3215" s="159"/>
    </row>
    <row r="3216" spans="50:50">
      <c r="AX3216" s="159"/>
    </row>
    <row r="3217" spans="50:50">
      <c r="AX3217" s="159"/>
    </row>
    <row r="3218" spans="50:50">
      <c r="AX3218" s="159"/>
    </row>
    <row r="3219" spans="50:50">
      <c r="AX3219" s="159"/>
    </row>
    <row r="3220" spans="50:50">
      <c r="AX3220" s="159"/>
    </row>
    <row r="3221" spans="50:50">
      <c r="AX3221" s="159"/>
    </row>
    <row r="3222" spans="50:50">
      <c r="AX3222" s="159"/>
    </row>
    <row r="3223" spans="50:50">
      <c r="AX3223" s="159"/>
    </row>
    <row r="3224" spans="50:50">
      <c r="AX3224" s="159"/>
    </row>
    <row r="3225" spans="50:50">
      <c r="AX3225" s="159"/>
    </row>
    <row r="3226" spans="50:50">
      <c r="AX3226" s="159"/>
    </row>
    <row r="3227" spans="50:50">
      <c r="AX3227" s="159"/>
    </row>
    <row r="3228" spans="50:50">
      <c r="AX3228" s="159"/>
    </row>
    <row r="3229" spans="50:50">
      <c r="AX3229" s="159"/>
    </row>
    <row r="3230" spans="50:50">
      <c r="AX3230" s="159"/>
    </row>
    <row r="3231" spans="50:50">
      <c r="AX3231" s="159"/>
    </row>
    <row r="3232" spans="50:50">
      <c r="AX3232" s="159"/>
    </row>
    <row r="3233" spans="50:50">
      <c r="AX3233" s="159"/>
    </row>
    <row r="3234" spans="50:50">
      <c r="AX3234" s="159"/>
    </row>
    <row r="3235" spans="50:50">
      <c r="AX3235" s="159"/>
    </row>
    <row r="3236" spans="50:50">
      <c r="AX3236" s="159"/>
    </row>
    <row r="3237" spans="50:50">
      <c r="AX3237" s="159"/>
    </row>
    <row r="3238" spans="50:50">
      <c r="AX3238" s="159"/>
    </row>
    <row r="3239" spans="50:50">
      <c r="AX3239" s="159"/>
    </row>
    <row r="3240" spans="50:50">
      <c r="AX3240" s="159"/>
    </row>
    <row r="3241" spans="50:50">
      <c r="AX3241" s="159"/>
    </row>
    <row r="3242" spans="50:50">
      <c r="AX3242" s="159"/>
    </row>
    <row r="3243" spans="50:50">
      <c r="AX3243" s="159"/>
    </row>
    <row r="3244" spans="50:50">
      <c r="AX3244" s="159"/>
    </row>
    <row r="3245" spans="50:50">
      <c r="AX3245" s="159"/>
    </row>
    <row r="3246" spans="50:50">
      <c r="AX3246" s="159"/>
    </row>
    <row r="3247" spans="50:50">
      <c r="AX3247" s="159"/>
    </row>
    <row r="3248" spans="50:50">
      <c r="AX3248" s="159"/>
    </row>
    <row r="3249" spans="50:50">
      <c r="AX3249" s="159"/>
    </row>
    <row r="3250" spans="50:50">
      <c r="AX3250" s="159"/>
    </row>
    <row r="3251" spans="50:50">
      <c r="AX3251" s="159"/>
    </row>
    <row r="3252" spans="50:50">
      <c r="AX3252" s="159"/>
    </row>
    <row r="3253" spans="50:50">
      <c r="AX3253" s="159"/>
    </row>
    <row r="3254" spans="50:50">
      <c r="AX3254" s="159"/>
    </row>
    <row r="3255" spans="50:50">
      <c r="AX3255" s="159"/>
    </row>
    <row r="3256" spans="50:50">
      <c r="AX3256" s="159"/>
    </row>
    <row r="3257" spans="50:50">
      <c r="AX3257" s="159"/>
    </row>
    <row r="3258" spans="50:50">
      <c r="AX3258" s="159"/>
    </row>
    <row r="3259" spans="50:50">
      <c r="AX3259" s="159"/>
    </row>
    <row r="3260" spans="50:50">
      <c r="AX3260" s="159"/>
    </row>
    <row r="3261" spans="50:50">
      <c r="AX3261" s="159"/>
    </row>
    <row r="3262" spans="50:50">
      <c r="AX3262" s="159"/>
    </row>
    <row r="3263" spans="50:50">
      <c r="AX3263" s="159"/>
    </row>
    <row r="3264" spans="50:50">
      <c r="AX3264" s="159"/>
    </row>
    <row r="3265" spans="50:50">
      <c r="AX3265" s="159"/>
    </row>
    <row r="3266" spans="50:50">
      <c r="AX3266" s="159"/>
    </row>
    <row r="3267" spans="50:50">
      <c r="AX3267" s="159"/>
    </row>
    <row r="3268" spans="50:50">
      <c r="AX3268" s="159"/>
    </row>
    <row r="3269" spans="50:50">
      <c r="AX3269" s="159"/>
    </row>
    <row r="3270" spans="50:50">
      <c r="AX3270" s="159"/>
    </row>
    <row r="3271" spans="50:50">
      <c r="AX3271" s="159"/>
    </row>
    <row r="3272" spans="50:50">
      <c r="AX3272" s="159"/>
    </row>
    <row r="3273" spans="50:50">
      <c r="AX3273" s="159"/>
    </row>
    <row r="3274" spans="50:50">
      <c r="AX3274" s="159"/>
    </row>
    <row r="3275" spans="50:50">
      <c r="AX3275" s="159"/>
    </row>
    <row r="3276" spans="50:50">
      <c r="AX3276" s="159"/>
    </row>
    <row r="3277" spans="50:50">
      <c r="AX3277" s="159"/>
    </row>
    <row r="3278" spans="50:50">
      <c r="AX3278" s="159"/>
    </row>
    <row r="3279" spans="50:50">
      <c r="AX3279" s="159"/>
    </row>
    <row r="3280" spans="50:50">
      <c r="AX3280" s="159"/>
    </row>
    <row r="3281" spans="50:50">
      <c r="AX3281" s="159"/>
    </row>
    <row r="3282" spans="50:50">
      <c r="AX3282" s="159"/>
    </row>
    <row r="3283" spans="50:50">
      <c r="AX3283" s="159"/>
    </row>
    <row r="3284" spans="50:50">
      <c r="AX3284" s="159"/>
    </row>
    <row r="3285" spans="50:50">
      <c r="AX3285" s="159"/>
    </row>
    <row r="3286" spans="50:50">
      <c r="AX3286" s="159"/>
    </row>
    <row r="3287" spans="50:50">
      <c r="AX3287" s="159"/>
    </row>
    <row r="3288" spans="50:50">
      <c r="AX3288" s="159"/>
    </row>
    <row r="3289" spans="50:50">
      <c r="AX3289" s="159"/>
    </row>
    <row r="3290" spans="50:50">
      <c r="AX3290" s="159"/>
    </row>
    <row r="3291" spans="50:50">
      <c r="AX3291" s="159"/>
    </row>
    <row r="3292" spans="50:50">
      <c r="AX3292" s="159"/>
    </row>
    <row r="3293" spans="50:50">
      <c r="AX3293" s="159"/>
    </row>
    <row r="3294" spans="50:50">
      <c r="AX3294" s="159"/>
    </row>
    <row r="3295" spans="50:50">
      <c r="AX3295" s="159"/>
    </row>
    <row r="3296" spans="50:50">
      <c r="AX3296" s="159"/>
    </row>
    <row r="3297" spans="50:50">
      <c r="AX3297" s="159"/>
    </row>
    <row r="3298" spans="50:50">
      <c r="AX3298" s="159"/>
    </row>
    <row r="3299" spans="50:50">
      <c r="AX3299" s="159"/>
    </row>
    <row r="3300" spans="50:50">
      <c r="AX3300" s="159"/>
    </row>
    <row r="3301" spans="50:50">
      <c r="AX3301" s="159"/>
    </row>
    <row r="3302" spans="50:50">
      <c r="AX3302" s="159"/>
    </row>
    <row r="3303" spans="50:50">
      <c r="AX3303" s="159"/>
    </row>
    <row r="3304" spans="50:50">
      <c r="AX3304" s="159"/>
    </row>
    <row r="3305" spans="50:50">
      <c r="AX3305" s="159"/>
    </row>
    <row r="3306" spans="50:50">
      <c r="AX3306" s="159"/>
    </row>
    <row r="3307" spans="50:50">
      <c r="AX3307" s="159"/>
    </row>
    <row r="3308" spans="50:50">
      <c r="AX3308" s="159"/>
    </row>
    <row r="3309" spans="50:50">
      <c r="AX3309" s="159"/>
    </row>
    <row r="3310" spans="50:50">
      <c r="AX3310" s="159"/>
    </row>
    <row r="3311" spans="50:50">
      <c r="AX3311" s="159"/>
    </row>
    <row r="3312" spans="50:50">
      <c r="AX3312" s="159"/>
    </row>
    <row r="3313" spans="50:50">
      <c r="AX3313" s="159"/>
    </row>
    <row r="3314" spans="50:50">
      <c r="AX3314" s="159"/>
    </row>
    <row r="3315" spans="50:50">
      <c r="AX3315" s="159"/>
    </row>
    <row r="3316" spans="50:50">
      <c r="AX3316" s="159"/>
    </row>
    <row r="3317" spans="50:50">
      <c r="AX3317" s="159"/>
    </row>
    <row r="3318" spans="50:50">
      <c r="AX3318" s="159"/>
    </row>
    <row r="3319" spans="50:50">
      <c r="AX3319" s="159"/>
    </row>
    <row r="3320" spans="50:50">
      <c r="AX3320" s="159"/>
    </row>
    <row r="3321" spans="50:50">
      <c r="AX3321" s="159"/>
    </row>
    <row r="3322" spans="50:50">
      <c r="AX3322" s="159"/>
    </row>
    <row r="3323" spans="50:50">
      <c r="AX3323" s="159"/>
    </row>
    <row r="3324" spans="50:50">
      <c r="AX3324" s="159"/>
    </row>
    <row r="3325" spans="50:50">
      <c r="AX3325" s="159"/>
    </row>
    <row r="3326" spans="50:50">
      <c r="AX3326" s="159"/>
    </row>
    <row r="3327" spans="50:50">
      <c r="AX3327" s="159"/>
    </row>
    <row r="3328" spans="50:50">
      <c r="AX3328" s="159"/>
    </row>
    <row r="3329" spans="50:50">
      <c r="AX3329" s="159"/>
    </row>
    <row r="3330" spans="50:50">
      <c r="AX3330" s="159"/>
    </row>
    <row r="3331" spans="50:50">
      <c r="AX3331" s="159"/>
    </row>
    <row r="3332" spans="50:50">
      <c r="AX3332" s="159"/>
    </row>
    <row r="3333" spans="50:50">
      <c r="AX3333" s="159"/>
    </row>
    <row r="3334" spans="50:50">
      <c r="AX3334" s="159"/>
    </row>
    <row r="3335" spans="50:50">
      <c r="AX3335" s="159"/>
    </row>
    <row r="3336" spans="50:50">
      <c r="AX3336" s="159"/>
    </row>
    <row r="3337" spans="50:50">
      <c r="AX3337" s="159"/>
    </row>
    <row r="3338" spans="50:50">
      <c r="AX3338" s="159"/>
    </row>
    <row r="3339" spans="50:50">
      <c r="AX3339" s="159"/>
    </row>
    <row r="3340" spans="50:50">
      <c r="AX3340" s="159"/>
    </row>
    <row r="3341" spans="50:50">
      <c r="AX3341" s="159"/>
    </row>
    <row r="3342" spans="50:50">
      <c r="AX3342" s="159"/>
    </row>
    <row r="3343" spans="50:50">
      <c r="AX3343" s="159"/>
    </row>
    <row r="3344" spans="50:50">
      <c r="AX3344" s="159"/>
    </row>
    <row r="3345" spans="50:50">
      <c r="AX3345" s="159"/>
    </row>
    <row r="3346" spans="50:50">
      <c r="AX3346" s="159"/>
    </row>
    <row r="3347" spans="50:50">
      <c r="AX3347" s="159"/>
    </row>
    <row r="3348" spans="50:50">
      <c r="AX3348" s="159"/>
    </row>
    <row r="3349" spans="50:50">
      <c r="AX3349" s="159"/>
    </row>
    <row r="3350" spans="50:50">
      <c r="AX3350" s="159"/>
    </row>
    <row r="3351" spans="50:50">
      <c r="AX3351" s="159"/>
    </row>
    <row r="3352" spans="50:50">
      <c r="AX3352" s="159"/>
    </row>
    <row r="3353" spans="50:50">
      <c r="AX3353" s="159"/>
    </row>
    <row r="3354" spans="50:50">
      <c r="AX3354" s="159"/>
    </row>
    <row r="3355" spans="50:50">
      <c r="AX3355" s="159"/>
    </row>
    <row r="3356" spans="50:50">
      <c r="AX3356" s="159"/>
    </row>
    <row r="3357" spans="50:50">
      <c r="AX3357" s="159"/>
    </row>
    <row r="3358" spans="50:50">
      <c r="AX3358" s="159"/>
    </row>
    <row r="3359" spans="50:50">
      <c r="AX3359" s="159"/>
    </row>
    <row r="3360" spans="50:50">
      <c r="AX3360" s="159"/>
    </row>
    <row r="3361" spans="50:50">
      <c r="AX3361" s="159"/>
    </row>
    <row r="3362" spans="50:50">
      <c r="AX3362" s="159"/>
    </row>
    <row r="3363" spans="50:50">
      <c r="AX3363" s="159"/>
    </row>
    <row r="3364" spans="50:50">
      <c r="AX3364" s="159"/>
    </row>
    <row r="3365" spans="50:50">
      <c r="AX3365" s="159"/>
    </row>
    <row r="3366" spans="50:50">
      <c r="AX3366" s="159"/>
    </row>
    <row r="3367" spans="50:50">
      <c r="AX3367" s="159"/>
    </row>
    <row r="3368" spans="50:50">
      <c r="AX3368" s="159"/>
    </row>
    <row r="3369" spans="50:50">
      <c r="AX3369" s="159"/>
    </row>
    <row r="3370" spans="50:50">
      <c r="AX3370" s="159"/>
    </row>
    <row r="3371" spans="50:50">
      <c r="AX3371" s="159"/>
    </row>
    <row r="3372" spans="50:50">
      <c r="AX3372" s="159"/>
    </row>
    <row r="3373" spans="50:50">
      <c r="AX3373" s="159"/>
    </row>
    <row r="3374" spans="50:50">
      <c r="AX3374" s="159"/>
    </row>
    <row r="3375" spans="50:50">
      <c r="AX3375" s="159"/>
    </row>
    <row r="3376" spans="50:50">
      <c r="AX3376" s="159"/>
    </row>
    <row r="3377" spans="50:50">
      <c r="AX3377" s="159"/>
    </row>
    <row r="3378" spans="50:50">
      <c r="AX3378" s="159"/>
    </row>
    <row r="3379" spans="50:50">
      <c r="AX3379" s="159"/>
    </row>
    <row r="3380" spans="50:50">
      <c r="AX3380" s="159"/>
    </row>
    <row r="3381" spans="50:50">
      <c r="AX3381" s="159"/>
    </row>
    <row r="3382" spans="50:50">
      <c r="AX3382" s="159"/>
    </row>
    <row r="3383" spans="50:50">
      <c r="AX3383" s="159"/>
    </row>
    <row r="3384" spans="50:50">
      <c r="AX3384" s="159"/>
    </row>
    <row r="3385" spans="50:50">
      <c r="AX3385" s="159"/>
    </row>
    <row r="3386" spans="50:50">
      <c r="AX3386" s="159"/>
    </row>
    <row r="3387" spans="50:50">
      <c r="AX3387" s="159"/>
    </row>
    <row r="3388" spans="50:50">
      <c r="AX3388" s="159"/>
    </row>
    <row r="3389" spans="50:50">
      <c r="AX3389" s="159"/>
    </row>
    <row r="3390" spans="50:50">
      <c r="AX3390" s="159"/>
    </row>
    <row r="3391" spans="50:50">
      <c r="AX3391" s="159"/>
    </row>
    <row r="3392" spans="50:50">
      <c r="AX3392" s="159"/>
    </row>
    <row r="3393" spans="50:50">
      <c r="AX3393" s="159"/>
    </row>
    <row r="3394" spans="50:50">
      <c r="AX3394" s="159"/>
    </row>
    <row r="3395" spans="50:50">
      <c r="AX3395" s="159"/>
    </row>
    <row r="3396" spans="50:50">
      <c r="AX3396" s="159"/>
    </row>
    <row r="3397" spans="50:50">
      <c r="AX3397" s="159"/>
    </row>
    <row r="3398" spans="50:50">
      <c r="AX3398" s="159"/>
    </row>
    <row r="3399" spans="50:50">
      <c r="AX3399" s="159"/>
    </row>
    <row r="3400" spans="50:50">
      <c r="AX3400" s="159"/>
    </row>
    <row r="3401" spans="50:50">
      <c r="AX3401" s="159"/>
    </row>
    <row r="3402" spans="50:50">
      <c r="AX3402" s="159"/>
    </row>
    <row r="3403" spans="50:50">
      <c r="AX3403" s="159"/>
    </row>
    <row r="3404" spans="50:50">
      <c r="AX3404" s="159"/>
    </row>
    <row r="3405" spans="50:50">
      <c r="AX3405" s="159"/>
    </row>
    <row r="3406" spans="50:50">
      <c r="AX3406" s="159"/>
    </row>
    <row r="3407" spans="50:50">
      <c r="AX3407" s="159"/>
    </row>
    <row r="3408" spans="50:50">
      <c r="AX3408" s="159"/>
    </row>
    <row r="3409" spans="50:50">
      <c r="AX3409" s="159"/>
    </row>
    <row r="3410" spans="50:50">
      <c r="AX3410" s="159"/>
    </row>
    <row r="3411" spans="50:50">
      <c r="AX3411" s="159"/>
    </row>
    <row r="3412" spans="50:50">
      <c r="AX3412" s="159"/>
    </row>
    <row r="3413" spans="50:50">
      <c r="AX3413" s="159"/>
    </row>
    <row r="3414" spans="50:50">
      <c r="AX3414" s="159"/>
    </row>
    <row r="3415" spans="50:50">
      <c r="AX3415" s="159"/>
    </row>
    <row r="3416" spans="50:50">
      <c r="AX3416" s="159"/>
    </row>
    <row r="3417" spans="50:50">
      <c r="AX3417" s="159"/>
    </row>
    <row r="3418" spans="50:50">
      <c r="AX3418" s="159"/>
    </row>
    <row r="3419" spans="50:50">
      <c r="AX3419" s="159"/>
    </row>
    <row r="3420" spans="50:50">
      <c r="AX3420" s="159"/>
    </row>
    <row r="3421" spans="50:50">
      <c r="AX3421" s="159"/>
    </row>
    <row r="3422" spans="50:50">
      <c r="AX3422" s="159"/>
    </row>
    <row r="3423" spans="50:50">
      <c r="AX3423" s="159"/>
    </row>
    <row r="3424" spans="50:50">
      <c r="AX3424" s="159"/>
    </row>
    <row r="3425" spans="50:50">
      <c r="AX3425" s="159"/>
    </row>
    <row r="3426" spans="50:50">
      <c r="AX3426" s="159"/>
    </row>
    <row r="3427" spans="50:50">
      <c r="AX3427" s="159"/>
    </row>
    <row r="3428" spans="50:50">
      <c r="AX3428" s="159"/>
    </row>
    <row r="3429" spans="50:50">
      <c r="AX3429" s="159"/>
    </row>
    <row r="3430" spans="50:50">
      <c r="AX3430" s="159"/>
    </row>
    <row r="3431" spans="50:50">
      <c r="AX3431" s="159"/>
    </row>
    <row r="3432" spans="50:50">
      <c r="AX3432" s="159"/>
    </row>
    <row r="3433" spans="50:50">
      <c r="AX3433" s="159"/>
    </row>
    <row r="3434" spans="50:50">
      <c r="AX3434" s="159"/>
    </row>
    <row r="3435" spans="50:50">
      <c r="AX3435" s="159"/>
    </row>
    <row r="3436" spans="50:50">
      <c r="AX3436" s="159"/>
    </row>
    <row r="3437" spans="50:50">
      <c r="AX3437" s="159"/>
    </row>
    <row r="3438" spans="50:50">
      <c r="AX3438" s="159"/>
    </row>
    <row r="3439" spans="50:50">
      <c r="AX3439" s="159"/>
    </row>
    <row r="3440" spans="50:50">
      <c r="AX3440" s="159"/>
    </row>
    <row r="3441" spans="50:50">
      <c r="AX3441" s="159"/>
    </row>
    <row r="3442" spans="50:50">
      <c r="AX3442" s="159"/>
    </row>
    <row r="3443" spans="50:50">
      <c r="AX3443" s="159"/>
    </row>
    <row r="3444" spans="50:50">
      <c r="AX3444" s="159"/>
    </row>
    <row r="3445" spans="50:50">
      <c r="AX3445" s="159"/>
    </row>
    <row r="3446" spans="50:50">
      <c r="AX3446" s="159"/>
    </row>
    <row r="3447" spans="50:50">
      <c r="AX3447" s="159"/>
    </row>
    <row r="3448" spans="50:50">
      <c r="AX3448" s="159"/>
    </row>
    <row r="3449" spans="50:50">
      <c r="AX3449" s="159"/>
    </row>
    <row r="3450" spans="50:50">
      <c r="AX3450" s="159"/>
    </row>
    <row r="3451" spans="50:50">
      <c r="AX3451" s="159"/>
    </row>
    <row r="3452" spans="50:50">
      <c r="AX3452" s="159"/>
    </row>
    <row r="3453" spans="50:50">
      <c r="AX3453" s="159"/>
    </row>
    <row r="3454" spans="50:50">
      <c r="AX3454" s="159"/>
    </row>
    <row r="3455" spans="50:50">
      <c r="AX3455" s="159"/>
    </row>
    <row r="3456" spans="50:50">
      <c r="AX3456" s="159"/>
    </row>
    <row r="3457" spans="50:50">
      <c r="AX3457" s="159"/>
    </row>
    <row r="3458" spans="50:50">
      <c r="AX3458" s="159"/>
    </row>
    <row r="3459" spans="50:50">
      <c r="AX3459" s="159"/>
    </row>
    <row r="3460" spans="50:50">
      <c r="AX3460" s="159"/>
    </row>
    <row r="3461" spans="50:50">
      <c r="AX3461" s="159"/>
    </row>
    <row r="3462" spans="50:50">
      <c r="AX3462" s="159"/>
    </row>
    <row r="3463" spans="50:50">
      <c r="AX3463" s="159"/>
    </row>
    <row r="3464" spans="50:50">
      <c r="AX3464" s="159"/>
    </row>
    <row r="3465" spans="50:50">
      <c r="AX3465" s="159"/>
    </row>
    <row r="3466" spans="50:50">
      <c r="AX3466" s="159"/>
    </row>
    <row r="3467" spans="50:50">
      <c r="AX3467" s="159"/>
    </row>
    <row r="3468" spans="50:50">
      <c r="AX3468" s="159"/>
    </row>
    <row r="3469" spans="50:50">
      <c r="AX3469" s="159"/>
    </row>
    <row r="3470" spans="50:50">
      <c r="AX3470" s="159"/>
    </row>
    <row r="3471" spans="50:50">
      <c r="AX3471" s="159"/>
    </row>
    <row r="3472" spans="50:50">
      <c r="AX3472" s="159"/>
    </row>
    <row r="3473" spans="50:50">
      <c r="AX3473" s="159"/>
    </row>
    <row r="3474" spans="50:50">
      <c r="AX3474" s="159"/>
    </row>
    <row r="3475" spans="50:50">
      <c r="AX3475" s="159"/>
    </row>
    <row r="3476" spans="50:50">
      <c r="AX3476" s="159"/>
    </row>
    <row r="3477" spans="50:50">
      <c r="AX3477" s="159"/>
    </row>
    <row r="3478" spans="50:50">
      <c r="AX3478" s="159"/>
    </row>
    <row r="3479" spans="50:50">
      <c r="AX3479" s="159"/>
    </row>
    <row r="3480" spans="50:50">
      <c r="AX3480" s="159"/>
    </row>
    <row r="3481" spans="50:50">
      <c r="AX3481" s="159"/>
    </row>
    <row r="3482" spans="50:50">
      <c r="AX3482" s="159"/>
    </row>
    <row r="3483" spans="50:50">
      <c r="AX3483" s="159"/>
    </row>
    <row r="3484" spans="50:50">
      <c r="AX3484" s="159"/>
    </row>
    <row r="3485" spans="50:50">
      <c r="AX3485" s="159"/>
    </row>
    <row r="3486" spans="50:50">
      <c r="AX3486" s="159"/>
    </row>
    <row r="3487" spans="50:50">
      <c r="AX3487" s="159"/>
    </row>
    <row r="3488" spans="50:50">
      <c r="AX3488" s="159"/>
    </row>
    <row r="3489" spans="50:50">
      <c r="AX3489" s="159"/>
    </row>
    <row r="3490" spans="50:50">
      <c r="AX3490" s="159"/>
    </row>
    <row r="3491" spans="50:50">
      <c r="AX3491" s="159"/>
    </row>
    <row r="3492" spans="50:50">
      <c r="AX3492" s="159"/>
    </row>
    <row r="3493" spans="50:50">
      <c r="AX3493" s="159"/>
    </row>
    <row r="3494" spans="50:50">
      <c r="AX3494" s="159"/>
    </row>
    <row r="3495" spans="50:50">
      <c r="AX3495" s="159"/>
    </row>
    <row r="3496" spans="50:50">
      <c r="AX3496" s="159"/>
    </row>
    <row r="3497" spans="50:50">
      <c r="AX3497" s="159"/>
    </row>
    <row r="3498" spans="50:50">
      <c r="AX3498" s="159"/>
    </row>
    <row r="3499" spans="50:50">
      <c r="AX3499" s="159"/>
    </row>
    <row r="3500" spans="50:50">
      <c r="AX3500" s="159"/>
    </row>
    <row r="3501" spans="50:50">
      <c r="AX3501" s="159"/>
    </row>
    <row r="3502" spans="50:50">
      <c r="AX3502" s="159"/>
    </row>
    <row r="3503" spans="50:50">
      <c r="AX3503" s="159"/>
    </row>
    <row r="3504" spans="50:50">
      <c r="AX3504" s="159"/>
    </row>
    <row r="3505" spans="50:50">
      <c r="AX3505" s="159"/>
    </row>
    <row r="3506" spans="50:50">
      <c r="AX3506" s="159"/>
    </row>
    <row r="3507" spans="50:50">
      <c r="AX3507" s="159"/>
    </row>
    <row r="3508" spans="50:50">
      <c r="AX3508" s="159"/>
    </row>
    <row r="3509" spans="50:50">
      <c r="AX3509" s="159"/>
    </row>
    <row r="3510" spans="50:50">
      <c r="AX3510" s="159"/>
    </row>
    <row r="3511" spans="50:50">
      <c r="AX3511" s="159"/>
    </row>
    <row r="3512" spans="50:50">
      <c r="AX3512" s="159"/>
    </row>
    <row r="3513" spans="50:50">
      <c r="AX3513" s="159"/>
    </row>
    <row r="3514" spans="50:50">
      <c r="AX3514" s="159"/>
    </row>
    <row r="3515" spans="50:50">
      <c r="AX3515" s="159"/>
    </row>
    <row r="3516" spans="50:50">
      <c r="AX3516" s="159"/>
    </row>
    <row r="3517" spans="50:50">
      <c r="AX3517" s="159"/>
    </row>
    <row r="3518" spans="50:50">
      <c r="AX3518" s="159"/>
    </row>
    <row r="3519" spans="50:50">
      <c r="AX3519" s="159"/>
    </row>
    <row r="3520" spans="50:50">
      <c r="AX3520" s="159"/>
    </row>
    <row r="3521" spans="50:50">
      <c r="AX3521" s="159"/>
    </row>
    <row r="3522" spans="50:50">
      <c r="AX3522" s="159"/>
    </row>
    <row r="3523" spans="50:50">
      <c r="AX3523" s="159"/>
    </row>
    <row r="3524" spans="50:50">
      <c r="AX3524" s="159"/>
    </row>
    <row r="3525" spans="50:50">
      <c r="AX3525" s="159"/>
    </row>
    <row r="3526" spans="50:50">
      <c r="AX3526" s="159"/>
    </row>
    <row r="3527" spans="50:50">
      <c r="AX3527" s="159"/>
    </row>
    <row r="3528" spans="50:50">
      <c r="AX3528" s="159"/>
    </row>
    <row r="3529" spans="50:50">
      <c r="AX3529" s="159"/>
    </row>
    <row r="3530" spans="50:50">
      <c r="AX3530" s="159"/>
    </row>
    <row r="3531" spans="50:50">
      <c r="AX3531" s="159"/>
    </row>
    <row r="3532" spans="50:50">
      <c r="AX3532" s="159"/>
    </row>
    <row r="3533" spans="50:50">
      <c r="AX3533" s="159"/>
    </row>
    <row r="3534" spans="50:50">
      <c r="AX3534" s="159"/>
    </row>
    <row r="3535" spans="50:50">
      <c r="AX3535" s="159"/>
    </row>
    <row r="3536" spans="50:50">
      <c r="AX3536" s="159"/>
    </row>
    <row r="3537" spans="50:50">
      <c r="AX3537" s="159"/>
    </row>
    <row r="3538" spans="50:50">
      <c r="AX3538" s="159"/>
    </row>
    <row r="3539" spans="50:50">
      <c r="AX3539" s="159"/>
    </row>
    <row r="3540" spans="50:50">
      <c r="AX3540" s="159"/>
    </row>
    <row r="3541" spans="50:50">
      <c r="AX3541" s="159"/>
    </row>
    <row r="3542" spans="50:50">
      <c r="AX3542" s="159"/>
    </row>
    <row r="3543" spans="50:50">
      <c r="AX3543" s="159"/>
    </row>
    <row r="3544" spans="50:50">
      <c r="AX3544" s="159"/>
    </row>
    <row r="3545" spans="50:50">
      <c r="AX3545" s="159"/>
    </row>
    <row r="3546" spans="50:50">
      <c r="AX3546" s="159"/>
    </row>
    <row r="3547" spans="50:50">
      <c r="AX3547" s="159"/>
    </row>
    <row r="3548" spans="50:50">
      <c r="AX3548" s="159"/>
    </row>
    <row r="3549" spans="50:50">
      <c r="AX3549" s="159"/>
    </row>
    <row r="3550" spans="50:50">
      <c r="AX3550" s="159"/>
    </row>
    <row r="3551" spans="50:50">
      <c r="AX3551" s="159"/>
    </row>
    <row r="3552" spans="50:50">
      <c r="AX3552" s="159"/>
    </row>
    <row r="3553" spans="50:50">
      <c r="AX3553" s="159"/>
    </row>
    <row r="3554" spans="50:50">
      <c r="AX3554" s="159"/>
    </row>
    <row r="3555" spans="50:50">
      <c r="AX3555" s="159"/>
    </row>
    <row r="3556" spans="50:50">
      <c r="AX3556" s="159"/>
    </row>
    <row r="3557" spans="50:50">
      <c r="AX3557" s="159"/>
    </row>
    <row r="3558" spans="50:50">
      <c r="AX3558" s="159"/>
    </row>
    <row r="3559" spans="50:50">
      <c r="AX3559" s="159"/>
    </row>
    <row r="3560" spans="50:50">
      <c r="AX3560" s="159"/>
    </row>
    <row r="3561" spans="50:50">
      <c r="AX3561" s="159"/>
    </row>
    <row r="3562" spans="50:50">
      <c r="AX3562" s="159"/>
    </row>
    <row r="3563" spans="50:50">
      <c r="AX3563" s="159"/>
    </row>
    <row r="3564" spans="50:50">
      <c r="AX3564" s="159"/>
    </row>
    <row r="3565" spans="50:50">
      <c r="AX3565" s="159"/>
    </row>
    <row r="3566" spans="50:50">
      <c r="AX3566" s="159"/>
    </row>
    <row r="3567" spans="50:50">
      <c r="AX3567" s="159"/>
    </row>
    <row r="3568" spans="50:50">
      <c r="AX3568" s="159"/>
    </row>
    <row r="3569" spans="50:50">
      <c r="AX3569" s="159"/>
    </row>
    <row r="3570" spans="50:50">
      <c r="AX3570" s="159"/>
    </row>
    <row r="3571" spans="50:50">
      <c r="AX3571" s="159"/>
    </row>
    <row r="3572" spans="50:50">
      <c r="AX3572" s="159"/>
    </row>
    <row r="3573" spans="50:50">
      <c r="AX3573" s="159"/>
    </row>
    <row r="3574" spans="50:50">
      <c r="AX3574" s="159"/>
    </row>
    <row r="3575" spans="50:50">
      <c r="AX3575" s="159"/>
    </row>
    <row r="3576" spans="50:50">
      <c r="AX3576" s="159"/>
    </row>
    <row r="3577" spans="50:50">
      <c r="AX3577" s="159"/>
    </row>
    <row r="3578" spans="50:50">
      <c r="AX3578" s="159"/>
    </row>
    <row r="3579" spans="50:50">
      <c r="AX3579" s="159"/>
    </row>
    <row r="3580" spans="50:50">
      <c r="AX3580" s="159"/>
    </row>
    <row r="3581" spans="50:50">
      <c r="AX3581" s="159"/>
    </row>
    <row r="3582" spans="50:50">
      <c r="AX3582" s="159"/>
    </row>
    <row r="3583" spans="50:50">
      <c r="AX3583" s="159"/>
    </row>
    <row r="3584" spans="50:50">
      <c r="AX3584" s="159"/>
    </row>
    <row r="3585" spans="50:50">
      <c r="AX3585" s="159"/>
    </row>
    <row r="3586" spans="50:50">
      <c r="AX3586" s="159"/>
    </row>
    <row r="3587" spans="50:50">
      <c r="AX3587" s="159"/>
    </row>
    <row r="3588" spans="50:50">
      <c r="AX3588" s="159"/>
    </row>
    <row r="3589" spans="50:50">
      <c r="AX3589" s="159"/>
    </row>
    <row r="3590" spans="50:50">
      <c r="AX3590" s="159"/>
    </row>
    <row r="3591" spans="50:50">
      <c r="AX3591" s="159"/>
    </row>
    <row r="3592" spans="50:50">
      <c r="AX3592" s="159"/>
    </row>
    <row r="3593" spans="50:50">
      <c r="AX3593" s="159"/>
    </row>
    <row r="3594" spans="50:50">
      <c r="AX3594" s="159"/>
    </row>
    <row r="3595" spans="50:50">
      <c r="AX3595" s="159"/>
    </row>
    <row r="3596" spans="50:50">
      <c r="AX3596" s="159"/>
    </row>
    <row r="3597" spans="50:50">
      <c r="AX3597" s="159"/>
    </row>
    <row r="3598" spans="50:50">
      <c r="AX3598" s="159"/>
    </row>
    <row r="3599" spans="50:50">
      <c r="AX3599" s="159"/>
    </row>
    <row r="3600" spans="50:50">
      <c r="AX3600" s="159"/>
    </row>
    <row r="3601" spans="50:50">
      <c r="AX3601" s="159"/>
    </row>
    <row r="3602" spans="50:50">
      <c r="AX3602" s="159"/>
    </row>
    <row r="3603" spans="50:50">
      <c r="AX3603" s="159"/>
    </row>
    <row r="3604" spans="50:50">
      <c r="AX3604" s="159"/>
    </row>
    <row r="3605" spans="50:50">
      <c r="AX3605" s="159"/>
    </row>
    <row r="3606" spans="50:50">
      <c r="AX3606" s="159"/>
    </row>
    <row r="3607" spans="50:50">
      <c r="AX3607" s="159"/>
    </row>
    <row r="3608" spans="50:50">
      <c r="AX3608" s="159"/>
    </row>
    <row r="3609" spans="50:50">
      <c r="AX3609" s="159"/>
    </row>
    <row r="3610" spans="50:50">
      <c r="AX3610" s="159"/>
    </row>
    <row r="3611" spans="50:50">
      <c r="AX3611" s="159"/>
    </row>
    <row r="3612" spans="50:50">
      <c r="AX3612" s="159"/>
    </row>
    <row r="3613" spans="50:50">
      <c r="AX3613" s="159"/>
    </row>
    <row r="3614" spans="50:50">
      <c r="AX3614" s="159"/>
    </row>
    <row r="3615" spans="50:50">
      <c r="AX3615" s="159"/>
    </row>
    <row r="3616" spans="50:50">
      <c r="AX3616" s="159"/>
    </row>
    <row r="3617" spans="50:50">
      <c r="AX3617" s="159"/>
    </row>
    <row r="3618" spans="50:50">
      <c r="AX3618" s="159"/>
    </row>
    <row r="3619" spans="50:50">
      <c r="AX3619" s="159"/>
    </row>
    <row r="3620" spans="50:50">
      <c r="AX3620" s="159"/>
    </row>
    <row r="3621" spans="50:50">
      <c r="AX3621" s="159"/>
    </row>
    <row r="3622" spans="50:50">
      <c r="AX3622" s="159"/>
    </row>
    <row r="3623" spans="50:50">
      <c r="AX3623" s="159"/>
    </row>
    <row r="3624" spans="50:50">
      <c r="AX3624" s="159"/>
    </row>
    <row r="3625" spans="50:50">
      <c r="AX3625" s="159"/>
    </row>
    <row r="3626" spans="50:50">
      <c r="AX3626" s="159"/>
    </row>
    <row r="3627" spans="50:50">
      <c r="AX3627" s="159"/>
    </row>
    <row r="3628" spans="50:50">
      <c r="AX3628" s="159"/>
    </row>
    <row r="3629" spans="50:50">
      <c r="AX3629" s="159"/>
    </row>
    <row r="3630" spans="50:50">
      <c r="AX3630" s="159"/>
    </row>
    <row r="3631" spans="50:50">
      <c r="AX3631" s="159"/>
    </row>
    <row r="3632" spans="50:50">
      <c r="AX3632" s="159"/>
    </row>
    <row r="3633" spans="50:50">
      <c r="AX3633" s="159"/>
    </row>
    <row r="3634" spans="50:50">
      <c r="AX3634" s="159"/>
    </row>
    <row r="3635" spans="50:50">
      <c r="AX3635" s="159"/>
    </row>
    <row r="3636" spans="50:50">
      <c r="AX3636" s="159"/>
    </row>
    <row r="3637" spans="50:50">
      <c r="AX3637" s="159"/>
    </row>
    <row r="3638" spans="50:50">
      <c r="AX3638" s="159"/>
    </row>
    <row r="3639" spans="50:50">
      <c r="AX3639" s="159"/>
    </row>
    <row r="3640" spans="50:50">
      <c r="AX3640" s="159"/>
    </row>
    <row r="3641" spans="50:50">
      <c r="AX3641" s="159"/>
    </row>
    <row r="3642" spans="50:50">
      <c r="AX3642" s="159"/>
    </row>
    <row r="3643" spans="50:50">
      <c r="AX3643" s="159"/>
    </row>
    <row r="3644" spans="50:50">
      <c r="AX3644" s="159"/>
    </row>
    <row r="3645" spans="50:50">
      <c r="AX3645" s="159"/>
    </row>
    <row r="3646" spans="50:50">
      <c r="AX3646" s="159"/>
    </row>
    <row r="3647" spans="50:50">
      <c r="AX3647" s="159"/>
    </row>
    <row r="3648" spans="50:50">
      <c r="AX3648" s="159"/>
    </row>
    <row r="3649" spans="50:50">
      <c r="AX3649" s="159"/>
    </row>
    <row r="3650" spans="50:50">
      <c r="AX3650" s="159"/>
    </row>
    <row r="3651" spans="50:50">
      <c r="AX3651" s="159"/>
    </row>
    <row r="3652" spans="50:50">
      <c r="AX3652" s="159"/>
    </row>
    <row r="3653" spans="50:50">
      <c r="AX3653" s="159"/>
    </row>
    <row r="3654" spans="50:50">
      <c r="AX3654" s="159"/>
    </row>
    <row r="3655" spans="50:50">
      <c r="AX3655" s="159"/>
    </row>
    <row r="3656" spans="50:50">
      <c r="AX3656" s="159"/>
    </row>
    <row r="3657" spans="50:50">
      <c r="AX3657" s="159"/>
    </row>
    <row r="3658" spans="50:50">
      <c r="AX3658" s="159"/>
    </row>
    <row r="3659" spans="50:50">
      <c r="AX3659" s="159"/>
    </row>
    <row r="3660" spans="50:50">
      <c r="AX3660" s="159"/>
    </row>
    <row r="3661" spans="50:50">
      <c r="AX3661" s="159"/>
    </row>
    <row r="3662" spans="50:50">
      <c r="AX3662" s="159"/>
    </row>
    <row r="3663" spans="50:50">
      <c r="AX3663" s="159"/>
    </row>
    <row r="3664" spans="50:50">
      <c r="AX3664" s="159"/>
    </row>
    <row r="3665" spans="50:50">
      <c r="AX3665" s="159"/>
    </row>
    <row r="3666" spans="50:50">
      <c r="AX3666" s="159"/>
    </row>
    <row r="3667" spans="50:50">
      <c r="AX3667" s="159"/>
    </row>
    <row r="3668" spans="50:50">
      <c r="AX3668" s="159"/>
    </row>
    <row r="3669" spans="50:50">
      <c r="AX3669" s="159"/>
    </row>
    <row r="3670" spans="50:50">
      <c r="AX3670" s="159"/>
    </row>
    <row r="3671" spans="50:50">
      <c r="AX3671" s="159"/>
    </row>
    <row r="3672" spans="50:50">
      <c r="AX3672" s="159"/>
    </row>
    <row r="3673" spans="50:50">
      <c r="AX3673" s="159"/>
    </row>
    <row r="3674" spans="50:50">
      <c r="AX3674" s="159"/>
    </row>
    <row r="3675" spans="50:50">
      <c r="AX3675" s="159"/>
    </row>
    <row r="3676" spans="50:50">
      <c r="AX3676" s="159"/>
    </row>
    <row r="3677" spans="50:50">
      <c r="AX3677" s="159"/>
    </row>
    <row r="3678" spans="50:50">
      <c r="AX3678" s="159"/>
    </row>
    <row r="3679" spans="50:50">
      <c r="AX3679" s="159"/>
    </row>
    <row r="3680" spans="50:50">
      <c r="AX3680" s="159"/>
    </row>
    <row r="3681" spans="50:50">
      <c r="AX3681" s="159"/>
    </row>
    <row r="3682" spans="50:50">
      <c r="AX3682" s="159"/>
    </row>
    <row r="3683" spans="50:50">
      <c r="AX3683" s="159"/>
    </row>
    <row r="3684" spans="50:50">
      <c r="AX3684" s="159"/>
    </row>
    <row r="3685" spans="50:50">
      <c r="AX3685" s="159"/>
    </row>
    <row r="3686" spans="50:50">
      <c r="AX3686" s="159"/>
    </row>
    <row r="3687" spans="50:50">
      <c r="AX3687" s="159"/>
    </row>
    <row r="3688" spans="50:50">
      <c r="AX3688" s="159"/>
    </row>
    <row r="3689" spans="50:50">
      <c r="AX3689" s="159"/>
    </row>
    <row r="3690" spans="50:50">
      <c r="AX3690" s="159"/>
    </row>
    <row r="3691" spans="50:50">
      <c r="AX3691" s="159"/>
    </row>
    <row r="3692" spans="50:50">
      <c r="AX3692" s="159"/>
    </row>
    <row r="3693" spans="50:50">
      <c r="AX3693" s="159"/>
    </row>
    <row r="3694" spans="50:50">
      <c r="AX3694" s="159"/>
    </row>
    <row r="3695" spans="50:50">
      <c r="AX3695" s="159"/>
    </row>
    <row r="3696" spans="50:50">
      <c r="AX3696" s="159"/>
    </row>
    <row r="3697" spans="50:50">
      <c r="AX3697" s="159"/>
    </row>
    <row r="3698" spans="50:50">
      <c r="AX3698" s="159"/>
    </row>
    <row r="3699" spans="50:50">
      <c r="AX3699" s="159"/>
    </row>
    <row r="3700" spans="50:50">
      <c r="AX3700" s="159"/>
    </row>
    <row r="3701" spans="50:50">
      <c r="AX3701" s="159"/>
    </row>
    <row r="3702" spans="50:50">
      <c r="AX3702" s="159"/>
    </row>
    <row r="3703" spans="50:50">
      <c r="AX3703" s="159"/>
    </row>
    <row r="3704" spans="50:50">
      <c r="AX3704" s="159"/>
    </row>
    <row r="3705" spans="50:50">
      <c r="AX3705" s="159"/>
    </row>
    <row r="3706" spans="50:50">
      <c r="AX3706" s="159"/>
    </row>
    <row r="3707" spans="50:50">
      <c r="AX3707" s="159"/>
    </row>
    <row r="3708" spans="50:50">
      <c r="AX3708" s="159"/>
    </row>
    <row r="3709" spans="50:50">
      <c r="AX3709" s="159"/>
    </row>
    <row r="3710" spans="50:50">
      <c r="AX3710" s="159"/>
    </row>
    <row r="3711" spans="50:50">
      <c r="AX3711" s="159"/>
    </row>
    <row r="3712" spans="50:50">
      <c r="AX3712" s="159"/>
    </row>
    <row r="3713" spans="50:50">
      <c r="AX3713" s="159"/>
    </row>
    <row r="3714" spans="50:50">
      <c r="AX3714" s="159"/>
    </row>
    <row r="3715" spans="50:50">
      <c r="AX3715" s="159"/>
    </row>
    <row r="3716" spans="50:50">
      <c r="AX3716" s="159"/>
    </row>
    <row r="3717" spans="50:50">
      <c r="AX3717" s="159"/>
    </row>
    <row r="3718" spans="50:50">
      <c r="AX3718" s="159"/>
    </row>
    <row r="3719" spans="50:50">
      <c r="AX3719" s="159"/>
    </row>
    <row r="3720" spans="50:50">
      <c r="AX3720" s="159"/>
    </row>
    <row r="3721" spans="50:50">
      <c r="AX3721" s="159"/>
    </row>
    <row r="3722" spans="50:50">
      <c r="AX3722" s="159"/>
    </row>
    <row r="3723" spans="50:50">
      <c r="AX3723" s="159"/>
    </row>
    <row r="3724" spans="50:50">
      <c r="AX3724" s="159"/>
    </row>
    <row r="3725" spans="50:50">
      <c r="AX3725" s="159"/>
    </row>
    <row r="3726" spans="50:50">
      <c r="AX3726" s="159"/>
    </row>
    <row r="3727" spans="50:50">
      <c r="AX3727" s="159"/>
    </row>
    <row r="3728" spans="50:50">
      <c r="AX3728" s="159"/>
    </row>
    <row r="3729" spans="50:50">
      <c r="AX3729" s="159"/>
    </row>
    <row r="3730" spans="50:50">
      <c r="AX3730" s="159"/>
    </row>
    <row r="3731" spans="50:50">
      <c r="AX3731" s="159"/>
    </row>
    <row r="3732" spans="50:50">
      <c r="AX3732" s="159"/>
    </row>
    <row r="3733" spans="50:50">
      <c r="AX3733" s="159"/>
    </row>
    <row r="3734" spans="50:50">
      <c r="AX3734" s="159"/>
    </row>
    <row r="3735" spans="50:50">
      <c r="AX3735" s="159"/>
    </row>
    <row r="3736" spans="50:50">
      <c r="AX3736" s="159"/>
    </row>
    <row r="3737" spans="50:50">
      <c r="AX3737" s="159"/>
    </row>
    <row r="3738" spans="50:50">
      <c r="AX3738" s="159"/>
    </row>
    <row r="3739" spans="50:50">
      <c r="AX3739" s="159"/>
    </row>
    <row r="3740" spans="50:50">
      <c r="AX3740" s="159"/>
    </row>
    <row r="3741" spans="50:50">
      <c r="AX3741" s="159"/>
    </row>
    <row r="3742" spans="50:50">
      <c r="AX3742" s="159"/>
    </row>
    <row r="3743" spans="50:50">
      <c r="AX3743" s="159"/>
    </row>
    <row r="3744" spans="50:50">
      <c r="AX3744" s="159"/>
    </row>
    <row r="3745" spans="50:50">
      <c r="AX3745" s="159"/>
    </row>
    <row r="3746" spans="50:50">
      <c r="AX3746" s="159"/>
    </row>
    <row r="3747" spans="50:50">
      <c r="AX3747" s="159"/>
    </row>
    <row r="3748" spans="50:50">
      <c r="AX3748" s="159"/>
    </row>
    <row r="3749" spans="50:50">
      <c r="AX3749" s="159"/>
    </row>
    <row r="3750" spans="50:50">
      <c r="AX3750" s="159"/>
    </row>
    <row r="3751" spans="50:50">
      <c r="AX3751" s="159"/>
    </row>
    <row r="3752" spans="50:50">
      <c r="AX3752" s="159"/>
    </row>
    <row r="3753" spans="50:50">
      <c r="AX3753" s="159"/>
    </row>
    <row r="3754" spans="50:50">
      <c r="AX3754" s="159"/>
    </row>
    <row r="3755" spans="50:50">
      <c r="AX3755" s="159"/>
    </row>
    <row r="3756" spans="50:50">
      <c r="AX3756" s="159"/>
    </row>
    <row r="3757" spans="50:50">
      <c r="AX3757" s="159"/>
    </row>
    <row r="3758" spans="50:50">
      <c r="AX3758" s="159"/>
    </row>
    <row r="3759" spans="50:50">
      <c r="AX3759" s="159"/>
    </row>
    <row r="3760" spans="50:50">
      <c r="AX3760" s="159"/>
    </row>
    <row r="3761" spans="50:50">
      <c r="AX3761" s="159"/>
    </row>
    <row r="3762" spans="50:50">
      <c r="AX3762" s="159"/>
    </row>
    <row r="3763" spans="50:50">
      <c r="AX3763" s="159"/>
    </row>
    <row r="3764" spans="50:50">
      <c r="AX3764" s="159"/>
    </row>
    <row r="3765" spans="50:50">
      <c r="AX3765" s="159"/>
    </row>
    <row r="3766" spans="50:50">
      <c r="AX3766" s="159"/>
    </row>
    <row r="3767" spans="50:50">
      <c r="AX3767" s="159"/>
    </row>
    <row r="3768" spans="50:50">
      <c r="AX3768" s="159"/>
    </row>
    <row r="3769" spans="50:50">
      <c r="AX3769" s="159"/>
    </row>
    <row r="3770" spans="50:50">
      <c r="AX3770" s="159"/>
    </row>
    <row r="3771" spans="50:50">
      <c r="AX3771" s="159"/>
    </row>
    <row r="3772" spans="50:50">
      <c r="AX3772" s="159"/>
    </row>
    <row r="3773" spans="50:50">
      <c r="AX3773" s="159"/>
    </row>
    <row r="3774" spans="50:50">
      <c r="AX3774" s="159"/>
    </row>
    <row r="3775" spans="50:50">
      <c r="AX3775" s="159"/>
    </row>
    <row r="3776" spans="50:50">
      <c r="AX3776" s="159"/>
    </row>
    <row r="3777" spans="50:50">
      <c r="AX3777" s="159"/>
    </row>
    <row r="3778" spans="50:50">
      <c r="AX3778" s="159"/>
    </row>
    <row r="3779" spans="50:50">
      <c r="AX3779" s="159"/>
    </row>
    <row r="3780" spans="50:50">
      <c r="AX3780" s="159"/>
    </row>
    <row r="3781" spans="50:50">
      <c r="AX3781" s="159"/>
    </row>
    <row r="3782" spans="50:50">
      <c r="AX3782" s="159"/>
    </row>
    <row r="3783" spans="50:50">
      <c r="AX3783" s="159"/>
    </row>
    <row r="3784" spans="50:50">
      <c r="AX3784" s="159"/>
    </row>
    <row r="3785" spans="50:50">
      <c r="AX3785" s="159"/>
    </row>
    <row r="3786" spans="50:50">
      <c r="AX3786" s="159"/>
    </row>
    <row r="3787" spans="50:50">
      <c r="AX3787" s="159"/>
    </row>
    <row r="3788" spans="50:50">
      <c r="AX3788" s="159"/>
    </row>
    <row r="3789" spans="50:50">
      <c r="AX3789" s="159"/>
    </row>
    <row r="3790" spans="50:50">
      <c r="AX3790" s="159"/>
    </row>
    <row r="3791" spans="50:50">
      <c r="AX3791" s="159"/>
    </row>
    <row r="3792" spans="50:50">
      <c r="AX3792" s="159"/>
    </row>
    <row r="3793" spans="50:50">
      <c r="AX3793" s="159"/>
    </row>
    <row r="3794" spans="50:50">
      <c r="AX3794" s="159"/>
    </row>
    <row r="3795" spans="50:50">
      <c r="AX3795" s="159"/>
    </row>
    <row r="3796" spans="50:50">
      <c r="AX3796" s="159"/>
    </row>
    <row r="3797" spans="50:50">
      <c r="AX3797" s="159"/>
    </row>
    <row r="3798" spans="50:50">
      <c r="AX3798" s="159"/>
    </row>
    <row r="3799" spans="50:50">
      <c r="AX3799" s="159"/>
    </row>
    <row r="3800" spans="50:50">
      <c r="AX3800" s="159"/>
    </row>
    <row r="3801" spans="50:50">
      <c r="AX3801" s="159"/>
    </row>
    <row r="3802" spans="50:50">
      <c r="AX3802" s="159"/>
    </row>
    <row r="3803" spans="50:50">
      <c r="AX3803" s="159"/>
    </row>
    <row r="3804" spans="50:50">
      <c r="AX3804" s="159"/>
    </row>
    <row r="3805" spans="50:50">
      <c r="AX3805" s="159"/>
    </row>
    <row r="3806" spans="50:50">
      <c r="AX3806" s="159"/>
    </row>
    <row r="3807" spans="50:50">
      <c r="AX3807" s="159"/>
    </row>
    <row r="3808" spans="50:50">
      <c r="AX3808" s="159"/>
    </row>
    <row r="3809" spans="50:50">
      <c r="AX3809" s="159"/>
    </row>
    <row r="3810" spans="50:50">
      <c r="AX3810" s="159"/>
    </row>
    <row r="3811" spans="50:50">
      <c r="AX3811" s="159"/>
    </row>
    <row r="3812" spans="50:50">
      <c r="AX3812" s="159"/>
    </row>
    <row r="3813" spans="50:50">
      <c r="AX3813" s="159"/>
    </row>
    <row r="3814" spans="50:50">
      <c r="AX3814" s="159"/>
    </row>
    <row r="3815" spans="50:50">
      <c r="AX3815" s="159"/>
    </row>
    <row r="3816" spans="50:50">
      <c r="AX3816" s="159"/>
    </row>
    <row r="3817" spans="50:50">
      <c r="AX3817" s="159"/>
    </row>
    <row r="3818" spans="50:50">
      <c r="AX3818" s="159"/>
    </row>
    <row r="3819" spans="50:50">
      <c r="AX3819" s="159"/>
    </row>
    <row r="3820" spans="50:50">
      <c r="AX3820" s="159"/>
    </row>
    <row r="3821" spans="50:50">
      <c r="AX3821" s="159"/>
    </row>
    <row r="3822" spans="50:50">
      <c r="AX3822" s="159"/>
    </row>
    <row r="3823" spans="50:50">
      <c r="AX3823" s="159"/>
    </row>
    <row r="3824" spans="50:50">
      <c r="AX3824" s="159"/>
    </row>
    <row r="3825" spans="50:50">
      <c r="AX3825" s="159"/>
    </row>
    <row r="3826" spans="50:50">
      <c r="AX3826" s="159"/>
    </row>
    <row r="3827" spans="50:50">
      <c r="AX3827" s="159"/>
    </row>
    <row r="3828" spans="50:50">
      <c r="AX3828" s="159"/>
    </row>
    <row r="3829" spans="50:50">
      <c r="AX3829" s="159"/>
    </row>
    <row r="3830" spans="50:50">
      <c r="AX3830" s="159"/>
    </row>
    <row r="3831" spans="50:50">
      <c r="AX3831" s="159"/>
    </row>
    <row r="3832" spans="50:50">
      <c r="AX3832" s="159"/>
    </row>
    <row r="3833" spans="50:50">
      <c r="AX3833" s="159"/>
    </row>
    <row r="3834" spans="50:50">
      <c r="AX3834" s="159"/>
    </row>
    <row r="3835" spans="50:50">
      <c r="AX3835" s="159"/>
    </row>
    <row r="3836" spans="50:50">
      <c r="AX3836" s="159"/>
    </row>
    <row r="3837" spans="50:50">
      <c r="AX3837" s="159"/>
    </row>
    <row r="3838" spans="50:50">
      <c r="AX3838" s="159"/>
    </row>
    <row r="3839" spans="50:50">
      <c r="AX3839" s="159"/>
    </row>
    <row r="3840" spans="50:50">
      <c r="AX3840" s="159"/>
    </row>
    <row r="3841" spans="50:50">
      <c r="AX3841" s="159"/>
    </row>
    <row r="3842" spans="50:50">
      <c r="AX3842" s="159"/>
    </row>
    <row r="3843" spans="50:50">
      <c r="AX3843" s="159"/>
    </row>
    <row r="3844" spans="50:50">
      <c r="AX3844" s="159"/>
    </row>
    <row r="3845" spans="50:50">
      <c r="AX3845" s="159"/>
    </row>
    <row r="3846" spans="50:50">
      <c r="AX3846" s="159"/>
    </row>
    <row r="3847" spans="50:50">
      <c r="AX3847" s="159"/>
    </row>
    <row r="3848" spans="50:50">
      <c r="AX3848" s="159"/>
    </row>
    <row r="3849" spans="50:50">
      <c r="AX3849" s="159"/>
    </row>
    <row r="3850" spans="50:50">
      <c r="AX3850" s="159"/>
    </row>
    <row r="3851" spans="50:50">
      <c r="AX3851" s="159"/>
    </row>
    <row r="3852" spans="50:50">
      <c r="AX3852" s="159"/>
    </row>
    <row r="3853" spans="50:50">
      <c r="AX3853" s="159"/>
    </row>
    <row r="3854" spans="50:50">
      <c r="AX3854" s="159"/>
    </row>
    <row r="3855" spans="50:50">
      <c r="AX3855" s="159"/>
    </row>
    <row r="3856" spans="50:50">
      <c r="AX3856" s="159"/>
    </row>
    <row r="3857" spans="50:50">
      <c r="AX3857" s="159"/>
    </row>
    <row r="3858" spans="50:50">
      <c r="AX3858" s="159"/>
    </row>
    <row r="3859" spans="50:50">
      <c r="AX3859" s="159"/>
    </row>
    <row r="3860" spans="50:50">
      <c r="AX3860" s="159"/>
    </row>
    <row r="3861" spans="50:50">
      <c r="AX3861" s="159"/>
    </row>
    <row r="3862" spans="50:50">
      <c r="AX3862" s="159"/>
    </row>
    <row r="3863" spans="50:50">
      <c r="AX3863" s="159"/>
    </row>
    <row r="3864" spans="50:50">
      <c r="AX3864" s="159"/>
    </row>
    <row r="3865" spans="50:50">
      <c r="AX3865" s="159"/>
    </row>
    <row r="3866" spans="50:50">
      <c r="AX3866" s="159"/>
    </row>
    <row r="3867" spans="50:50">
      <c r="AX3867" s="159"/>
    </row>
    <row r="3868" spans="50:50">
      <c r="AX3868" s="159"/>
    </row>
    <row r="3869" spans="50:50">
      <c r="AX3869" s="159"/>
    </row>
    <row r="3870" spans="50:50">
      <c r="AX3870" s="159"/>
    </row>
    <row r="3871" spans="50:50">
      <c r="AX3871" s="159"/>
    </row>
    <row r="3872" spans="50:50">
      <c r="AX3872" s="159"/>
    </row>
    <row r="3873" spans="50:50">
      <c r="AX3873" s="159"/>
    </row>
    <row r="3874" spans="50:50">
      <c r="AX3874" s="159"/>
    </row>
    <row r="3875" spans="50:50">
      <c r="AX3875" s="159"/>
    </row>
    <row r="3876" spans="50:50">
      <c r="AX3876" s="159"/>
    </row>
    <row r="3877" spans="50:50">
      <c r="AX3877" s="159"/>
    </row>
    <row r="3878" spans="50:50">
      <c r="AX3878" s="159"/>
    </row>
    <row r="3879" spans="50:50">
      <c r="AX3879" s="159"/>
    </row>
    <row r="3880" spans="50:50">
      <c r="AX3880" s="159"/>
    </row>
    <row r="3881" spans="50:50">
      <c r="AX3881" s="159"/>
    </row>
    <row r="3882" spans="50:50">
      <c r="AX3882" s="159"/>
    </row>
    <row r="3883" spans="50:50">
      <c r="AX3883" s="159"/>
    </row>
    <row r="3884" spans="50:50">
      <c r="AX3884" s="159"/>
    </row>
    <row r="3885" spans="50:50">
      <c r="AX3885" s="159"/>
    </row>
    <row r="3886" spans="50:50">
      <c r="AX3886" s="159"/>
    </row>
    <row r="3887" spans="50:50">
      <c r="AX3887" s="159"/>
    </row>
    <row r="3888" spans="50:50">
      <c r="AX3888" s="159"/>
    </row>
    <row r="3889" spans="50:50">
      <c r="AX3889" s="159"/>
    </row>
    <row r="3890" spans="50:50">
      <c r="AX3890" s="159"/>
    </row>
    <row r="3891" spans="50:50">
      <c r="AX3891" s="159"/>
    </row>
    <row r="3892" spans="50:50">
      <c r="AX3892" s="159"/>
    </row>
    <row r="3893" spans="50:50">
      <c r="AX3893" s="159"/>
    </row>
    <row r="3894" spans="50:50">
      <c r="AX3894" s="159"/>
    </row>
    <row r="3895" spans="50:50">
      <c r="AX3895" s="159"/>
    </row>
    <row r="3896" spans="50:50">
      <c r="AX3896" s="159"/>
    </row>
    <row r="3897" spans="50:50">
      <c r="AX3897" s="159"/>
    </row>
    <row r="3898" spans="50:50">
      <c r="AX3898" s="159"/>
    </row>
    <row r="3899" spans="50:50">
      <c r="AX3899" s="159"/>
    </row>
    <row r="3900" spans="50:50">
      <c r="AX3900" s="159"/>
    </row>
    <row r="3901" spans="50:50">
      <c r="AX3901" s="159"/>
    </row>
    <row r="3902" spans="50:50">
      <c r="AX3902" s="159"/>
    </row>
    <row r="3903" spans="50:50">
      <c r="AX3903" s="159"/>
    </row>
    <row r="3904" spans="50:50">
      <c r="AX3904" s="159"/>
    </row>
    <row r="3905" spans="50:50">
      <c r="AX3905" s="159"/>
    </row>
    <row r="3906" spans="50:50">
      <c r="AX3906" s="159"/>
    </row>
    <row r="3907" spans="50:50">
      <c r="AX3907" s="159"/>
    </row>
    <row r="3908" spans="50:50">
      <c r="AX3908" s="159"/>
    </row>
    <row r="3909" spans="50:50">
      <c r="AX3909" s="159"/>
    </row>
    <row r="3910" spans="50:50">
      <c r="AX3910" s="159"/>
    </row>
    <row r="3911" spans="50:50">
      <c r="AX3911" s="159"/>
    </row>
    <row r="3912" spans="50:50">
      <c r="AX3912" s="159"/>
    </row>
    <row r="3913" spans="50:50">
      <c r="AX3913" s="159"/>
    </row>
    <row r="3914" spans="50:50">
      <c r="AX3914" s="159"/>
    </row>
    <row r="3915" spans="50:50">
      <c r="AX3915" s="159"/>
    </row>
    <row r="3916" spans="50:50">
      <c r="AX3916" s="159"/>
    </row>
    <row r="3917" spans="50:50">
      <c r="AX3917" s="159"/>
    </row>
    <row r="3918" spans="50:50">
      <c r="AX3918" s="159"/>
    </row>
    <row r="3919" spans="50:50">
      <c r="AX3919" s="159"/>
    </row>
    <row r="3920" spans="50:50">
      <c r="AX3920" s="159"/>
    </row>
    <row r="3921" spans="50:50">
      <c r="AX3921" s="159"/>
    </row>
    <row r="3922" spans="50:50">
      <c r="AX3922" s="159"/>
    </row>
    <row r="3923" spans="50:50">
      <c r="AX3923" s="159"/>
    </row>
    <row r="3924" spans="50:50">
      <c r="AX3924" s="159"/>
    </row>
    <row r="3925" spans="50:50">
      <c r="AX3925" s="159"/>
    </row>
    <row r="3926" spans="50:50">
      <c r="AX3926" s="159"/>
    </row>
    <row r="3927" spans="50:50">
      <c r="AX3927" s="159"/>
    </row>
    <row r="3928" spans="50:50">
      <c r="AX3928" s="159"/>
    </row>
    <row r="3929" spans="50:50">
      <c r="AX3929" s="159"/>
    </row>
    <row r="3930" spans="50:50">
      <c r="AX3930" s="159"/>
    </row>
    <row r="3931" spans="50:50">
      <c r="AX3931" s="159"/>
    </row>
    <row r="3932" spans="50:50">
      <c r="AX3932" s="159"/>
    </row>
    <row r="3933" spans="50:50">
      <c r="AX3933" s="159"/>
    </row>
    <row r="3934" spans="50:50">
      <c r="AX3934" s="159"/>
    </row>
    <row r="3935" spans="50:50">
      <c r="AX3935" s="159"/>
    </row>
    <row r="3936" spans="50:50">
      <c r="AX3936" s="159"/>
    </row>
    <row r="3937" spans="50:50">
      <c r="AX3937" s="159"/>
    </row>
    <row r="3938" spans="50:50">
      <c r="AX3938" s="159"/>
    </row>
    <row r="3939" spans="50:50">
      <c r="AX3939" s="159"/>
    </row>
    <row r="3940" spans="50:50">
      <c r="AX3940" s="159"/>
    </row>
    <row r="3941" spans="50:50">
      <c r="AX3941" s="159"/>
    </row>
    <row r="3942" spans="50:50">
      <c r="AX3942" s="159"/>
    </row>
    <row r="3943" spans="50:50">
      <c r="AX3943" s="159"/>
    </row>
    <row r="3944" spans="50:50">
      <c r="AX3944" s="159"/>
    </row>
    <row r="3945" spans="50:50">
      <c r="AX3945" s="159"/>
    </row>
    <row r="3946" spans="50:50">
      <c r="AX3946" s="159"/>
    </row>
    <row r="3947" spans="50:50">
      <c r="AX3947" s="159"/>
    </row>
    <row r="3948" spans="50:50">
      <c r="AX3948" s="159"/>
    </row>
    <row r="3949" spans="50:50">
      <c r="AX3949" s="159"/>
    </row>
    <row r="3950" spans="50:50">
      <c r="AX3950" s="159"/>
    </row>
    <row r="3951" spans="50:50">
      <c r="AX3951" s="159"/>
    </row>
    <row r="3952" spans="50:50">
      <c r="AX3952" s="159"/>
    </row>
    <row r="3953" spans="50:50">
      <c r="AX3953" s="159"/>
    </row>
    <row r="3954" spans="50:50">
      <c r="AX3954" s="159"/>
    </row>
    <row r="3955" spans="50:50">
      <c r="AX3955" s="159"/>
    </row>
    <row r="3956" spans="50:50">
      <c r="AX3956" s="159"/>
    </row>
    <row r="3957" spans="50:50">
      <c r="AX3957" s="159"/>
    </row>
    <row r="3958" spans="50:50">
      <c r="AX3958" s="159"/>
    </row>
    <row r="3959" spans="50:50">
      <c r="AX3959" s="159"/>
    </row>
    <row r="3960" spans="50:50">
      <c r="AX3960" s="159"/>
    </row>
    <row r="3961" spans="50:50">
      <c r="AX3961" s="159"/>
    </row>
    <row r="3962" spans="50:50">
      <c r="AX3962" s="159"/>
    </row>
    <row r="3963" spans="50:50">
      <c r="AX3963" s="159"/>
    </row>
    <row r="3964" spans="50:50">
      <c r="AX3964" s="159"/>
    </row>
    <row r="3965" spans="50:50">
      <c r="AX3965" s="159"/>
    </row>
    <row r="3966" spans="50:50">
      <c r="AX3966" s="159"/>
    </row>
    <row r="3967" spans="50:50">
      <c r="AX3967" s="159"/>
    </row>
    <row r="3968" spans="50:50">
      <c r="AX3968" s="159"/>
    </row>
    <row r="3969" spans="50:50">
      <c r="AX3969" s="159"/>
    </row>
    <row r="3970" spans="50:50">
      <c r="AX3970" s="159"/>
    </row>
    <row r="3971" spans="50:50">
      <c r="AX3971" s="159"/>
    </row>
    <row r="3972" spans="50:50">
      <c r="AX3972" s="159"/>
    </row>
    <row r="3973" spans="50:50">
      <c r="AX3973" s="159"/>
    </row>
    <row r="3974" spans="50:50">
      <c r="AX3974" s="159"/>
    </row>
    <row r="3975" spans="50:50">
      <c r="AX3975" s="159"/>
    </row>
    <row r="3976" spans="50:50">
      <c r="AX3976" s="159"/>
    </row>
    <row r="3977" spans="50:50">
      <c r="AX3977" s="159"/>
    </row>
    <row r="3978" spans="50:50">
      <c r="AX3978" s="159"/>
    </row>
    <row r="3979" spans="50:50">
      <c r="AX3979" s="159"/>
    </row>
    <row r="3980" spans="50:50">
      <c r="AX3980" s="159"/>
    </row>
    <row r="3981" spans="50:50">
      <c r="AX3981" s="159"/>
    </row>
    <row r="3982" spans="50:50">
      <c r="AX3982" s="159"/>
    </row>
    <row r="3983" spans="50:50">
      <c r="AX3983" s="159"/>
    </row>
    <row r="3984" spans="50:50">
      <c r="AX3984" s="159"/>
    </row>
    <row r="3985" spans="50:50">
      <c r="AX3985" s="159"/>
    </row>
    <row r="3986" spans="50:50">
      <c r="AX3986" s="159"/>
    </row>
    <row r="3987" spans="50:50">
      <c r="AX3987" s="159"/>
    </row>
    <row r="3988" spans="50:50">
      <c r="AX3988" s="159"/>
    </row>
    <row r="3989" spans="50:50">
      <c r="AX3989" s="159"/>
    </row>
    <row r="3990" spans="50:50">
      <c r="AX3990" s="159"/>
    </row>
    <row r="3991" spans="50:50">
      <c r="AX3991" s="159"/>
    </row>
    <row r="3992" spans="50:50">
      <c r="AX3992" s="159"/>
    </row>
    <row r="3993" spans="50:50">
      <c r="AX3993" s="159"/>
    </row>
    <row r="3994" spans="50:50">
      <c r="AX3994" s="159"/>
    </row>
    <row r="3995" spans="50:50">
      <c r="AX3995" s="159"/>
    </row>
    <row r="3996" spans="50:50">
      <c r="AX3996" s="159"/>
    </row>
    <row r="3997" spans="50:50">
      <c r="AX3997" s="159"/>
    </row>
    <row r="3998" spans="50:50">
      <c r="AX3998" s="159"/>
    </row>
    <row r="3999" spans="50:50">
      <c r="AX3999" s="159"/>
    </row>
    <row r="4000" spans="50:50">
      <c r="AX4000" s="159"/>
    </row>
    <row r="4001" spans="50:50">
      <c r="AX4001" s="159"/>
    </row>
    <row r="4002" spans="50:50">
      <c r="AX4002" s="159"/>
    </row>
    <row r="4003" spans="50:50">
      <c r="AX4003" s="159"/>
    </row>
    <row r="4004" spans="50:50">
      <c r="AX4004" s="159"/>
    </row>
    <row r="4005" spans="50:50">
      <c r="AX4005" s="159"/>
    </row>
    <row r="4006" spans="50:50">
      <c r="AX4006" s="159"/>
    </row>
    <row r="4007" spans="50:50">
      <c r="AX4007" s="159"/>
    </row>
    <row r="4008" spans="50:50">
      <c r="AX4008" s="159"/>
    </row>
    <row r="4009" spans="50:50">
      <c r="AX4009" s="159"/>
    </row>
    <row r="4010" spans="50:50">
      <c r="AX4010" s="159"/>
    </row>
    <row r="4011" spans="50:50">
      <c r="AX4011" s="159"/>
    </row>
    <row r="4012" spans="50:50">
      <c r="AX4012" s="159"/>
    </row>
    <row r="4013" spans="50:50">
      <c r="AX4013" s="159"/>
    </row>
    <row r="4014" spans="50:50">
      <c r="AX4014" s="159"/>
    </row>
    <row r="4015" spans="50:50">
      <c r="AX4015" s="159"/>
    </row>
    <row r="4016" spans="50:50">
      <c r="AX4016" s="159"/>
    </row>
    <row r="4017" spans="50:50">
      <c r="AX4017" s="159"/>
    </row>
    <row r="4018" spans="50:50">
      <c r="AX4018" s="159"/>
    </row>
    <row r="4019" spans="50:50">
      <c r="AX4019" s="159"/>
    </row>
    <row r="4020" spans="50:50">
      <c r="AX4020" s="159"/>
    </row>
    <row r="4021" spans="50:50">
      <c r="AX4021" s="159"/>
    </row>
    <row r="4022" spans="50:50">
      <c r="AX4022" s="159"/>
    </row>
    <row r="4023" spans="50:50">
      <c r="AX4023" s="159"/>
    </row>
    <row r="4024" spans="50:50">
      <c r="AX4024" s="159"/>
    </row>
    <row r="4025" spans="50:50">
      <c r="AX4025" s="159"/>
    </row>
    <row r="4026" spans="50:50">
      <c r="AX4026" s="159"/>
    </row>
    <row r="4027" spans="50:50">
      <c r="AX4027" s="159"/>
    </row>
    <row r="4028" spans="50:50">
      <c r="AX4028" s="159"/>
    </row>
    <row r="4029" spans="50:50">
      <c r="AX4029" s="159"/>
    </row>
    <row r="4030" spans="50:50">
      <c r="AX4030" s="159"/>
    </row>
    <row r="4031" spans="50:50">
      <c r="AX4031" s="159"/>
    </row>
    <row r="4032" spans="50:50">
      <c r="AX4032" s="159"/>
    </row>
    <row r="4033" spans="50:50">
      <c r="AX4033" s="159"/>
    </row>
    <row r="4034" spans="50:50">
      <c r="AX4034" s="159"/>
    </row>
    <row r="4035" spans="50:50">
      <c r="AX4035" s="159"/>
    </row>
    <row r="4036" spans="50:50">
      <c r="AX4036" s="159"/>
    </row>
    <row r="4037" spans="50:50">
      <c r="AX4037" s="159"/>
    </row>
    <row r="4038" spans="50:50">
      <c r="AX4038" s="159"/>
    </row>
    <row r="4039" spans="50:50">
      <c r="AX4039" s="159"/>
    </row>
    <row r="4040" spans="50:50">
      <c r="AX4040" s="159"/>
    </row>
    <row r="4041" spans="50:50">
      <c r="AX4041" s="159"/>
    </row>
    <row r="4042" spans="50:50">
      <c r="AX4042" s="159"/>
    </row>
    <row r="4043" spans="50:50">
      <c r="AX4043" s="159"/>
    </row>
    <row r="4044" spans="50:50">
      <c r="AX4044" s="159"/>
    </row>
    <row r="4045" spans="50:50">
      <c r="AX4045" s="159"/>
    </row>
    <row r="4046" spans="50:50">
      <c r="AX4046" s="159"/>
    </row>
    <row r="4047" spans="50:50">
      <c r="AX4047" s="159"/>
    </row>
    <row r="4048" spans="50:50">
      <c r="AX4048" s="159"/>
    </row>
    <row r="4049" spans="50:50">
      <c r="AX4049" s="159"/>
    </row>
    <row r="4050" spans="50:50">
      <c r="AX4050" s="159"/>
    </row>
    <row r="4051" spans="50:50">
      <c r="AX4051" s="159"/>
    </row>
    <row r="4052" spans="50:50">
      <c r="AX4052" s="159"/>
    </row>
    <row r="4053" spans="50:50">
      <c r="AX4053" s="159"/>
    </row>
    <row r="4054" spans="50:50">
      <c r="AX4054" s="159"/>
    </row>
    <row r="4055" spans="50:50">
      <c r="AX4055" s="159"/>
    </row>
    <row r="4056" spans="50:50">
      <c r="AX4056" s="159"/>
    </row>
    <row r="4057" spans="50:50">
      <c r="AX4057" s="159"/>
    </row>
    <row r="4058" spans="50:50">
      <c r="AX4058" s="159"/>
    </row>
    <row r="4059" spans="50:50">
      <c r="AX4059" s="159"/>
    </row>
    <row r="4060" spans="50:50">
      <c r="AX4060" s="159"/>
    </row>
    <row r="4061" spans="50:50">
      <c r="AX4061" s="159"/>
    </row>
    <row r="4062" spans="50:50">
      <c r="AX4062" s="159"/>
    </row>
    <row r="4063" spans="50:50">
      <c r="AX4063" s="159"/>
    </row>
    <row r="4064" spans="50:50">
      <c r="AX4064" s="159"/>
    </row>
    <row r="4065" spans="50:50">
      <c r="AX4065" s="159"/>
    </row>
    <row r="4066" spans="50:50">
      <c r="AX4066" s="159"/>
    </row>
    <row r="4067" spans="50:50">
      <c r="AX4067" s="159"/>
    </row>
    <row r="4068" spans="50:50">
      <c r="AX4068" s="159"/>
    </row>
    <row r="4069" spans="50:50">
      <c r="AX4069" s="159"/>
    </row>
    <row r="4070" spans="50:50">
      <c r="AX4070" s="159"/>
    </row>
    <row r="4071" spans="50:50">
      <c r="AX4071" s="159"/>
    </row>
    <row r="4072" spans="50:50">
      <c r="AX4072" s="159"/>
    </row>
    <row r="4073" spans="50:50">
      <c r="AX4073" s="159"/>
    </row>
    <row r="4074" spans="50:50">
      <c r="AX4074" s="159"/>
    </row>
    <row r="4075" spans="50:50">
      <c r="AX4075" s="159"/>
    </row>
    <row r="4076" spans="50:50">
      <c r="AX4076" s="159"/>
    </row>
    <row r="4077" spans="50:50">
      <c r="AX4077" s="159"/>
    </row>
    <row r="4078" spans="50:50">
      <c r="AX4078" s="159"/>
    </row>
    <row r="4079" spans="50:50">
      <c r="AX4079" s="159"/>
    </row>
    <row r="4080" spans="50:50">
      <c r="AX4080" s="159"/>
    </row>
    <row r="4081" spans="50:50">
      <c r="AX4081" s="159"/>
    </row>
    <row r="4082" spans="50:50">
      <c r="AX4082" s="159"/>
    </row>
    <row r="4083" spans="50:50">
      <c r="AX4083" s="159"/>
    </row>
    <row r="4084" spans="50:50">
      <c r="AX4084" s="159"/>
    </row>
    <row r="4085" spans="50:50">
      <c r="AX4085" s="159"/>
    </row>
    <row r="4086" spans="50:50">
      <c r="AX4086" s="159"/>
    </row>
    <row r="4087" spans="50:50">
      <c r="AX4087" s="159"/>
    </row>
    <row r="4088" spans="50:50">
      <c r="AX4088" s="159"/>
    </row>
    <row r="4089" spans="50:50">
      <c r="AX4089" s="159"/>
    </row>
    <row r="4090" spans="50:50">
      <c r="AX4090" s="159"/>
    </row>
    <row r="4091" spans="50:50">
      <c r="AX4091" s="159"/>
    </row>
    <row r="4092" spans="50:50">
      <c r="AX4092" s="159"/>
    </row>
    <row r="4093" spans="50:50">
      <c r="AX4093" s="159"/>
    </row>
    <row r="4094" spans="50:50">
      <c r="AX4094" s="159"/>
    </row>
    <row r="4095" spans="50:50">
      <c r="AX4095" s="159"/>
    </row>
    <row r="4096" spans="50:50">
      <c r="AX4096" s="159"/>
    </row>
    <row r="4097" spans="50:50">
      <c r="AX4097" s="159"/>
    </row>
    <row r="4098" spans="50:50">
      <c r="AX4098" s="159"/>
    </row>
    <row r="4099" spans="50:50">
      <c r="AX4099" s="159"/>
    </row>
    <row r="4100" spans="50:50">
      <c r="AX4100" s="159"/>
    </row>
    <row r="4101" spans="50:50">
      <c r="AX4101" s="159"/>
    </row>
    <row r="4102" spans="50:50">
      <c r="AX4102" s="159"/>
    </row>
    <row r="4103" spans="50:50">
      <c r="AX4103" s="159"/>
    </row>
    <row r="4104" spans="50:50">
      <c r="AX4104" s="159"/>
    </row>
    <row r="4105" spans="50:50">
      <c r="AX4105" s="159"/>
    </row>
    <row r="4106" spans="50:50">
      <c r="AX4106" s="159"/>
    </row>
    <row r="4107" spans="50:50">
      <c r="AX4107" s="159"/>
    </row>
    <row r="4108" spans="50:50">
      <c r="AX4108" s="159"/>
    </row>
    <row r="4109" spans="50:50">
      <c r="AX4109" s="159"/>
    </row>
    <row r="4110" spans="50:50">
      <c r="AX4110" s="159"/>
    </row>
    <row r="4111" spans="50:50">
      <c r="AX4111" s="159"/>
    </row>
    <row r="4112" spans="50:50">
      <c r="AX4112" s="159"/>
    </row>
    <row r="4113" spans="50:50">
      <c r="AX4113" s="159"/>
    </row>
    <row r="4114" spans="50:50">
      <c r="AX4114" s="159"/>
    </row>
    <row r="4115" spans="50:50">
      <c r="AX4115" s="159"/>
    </row>
    <row r="4116" spans="50:50">
      <c r="AX4116" s="159"/>
    </row>
    <row r="4117" spans="50:50">
      <c r="AX4117" s="159"/>
    </row>
    <row r="4118" spans="50:50">
      <c r="AX4118" s="159"/>
    </row>
    <row r="4119" spans="50:50">
      <c r="AX4119" s="159"/>
    </row>
    <row r="4120" spans="50:50">
      <c r="AX4120" s="159"/>
    </row>
    <row r="4121" spans="50:50">
      <c r="AX4121" s="159"/>
    </row>
    <row r="4122" spans="50:50">
      <c r="AX4122" s="159"/>
    </row>
    <row r="4123" spans="50:50">
      <c r="AX4123" s="159"/>
    </row>
    <row r="4124" spans="50:50">
      <c r="AX4124" s="159"/>
    </row>
    <row r="4125" spans="50:50">
      <c r="AX4125" s="159"/>
    </row>
    <row r="4126" spans="50:50">
      <c r="AX4126" s="159"/>
    </row>
    <row r="4127" spans="50:50">
      <c r="AX4127" s="159"/>
    </row>
    <row r="4128" spans="50:50">
      <c r="AX4128" s="159"/>
    </row>
    <row r="4129" spans="50:50">
      <c r="AX4129" s="159"/>
    </row>
    <row r="4130" spans="50:50">
      <c r="AX4130" s="159"/>
    </row>
    <row r="4131" spans="50:50">
      <c r="AX4131" s="159"/>
    </row>
    <row r="4132" spans="50:50">
      <c r="AX4132" s="159"/>
    </row>
    <row r="4133" spans="50:50">
      <c r="AX4133" s="159"/>
    </row>
    <row r="4134" spans="50:50">
      <c r="AX4134" s="159"/>
    </row>
    <row r="4135" spans="50:50">
      <c r="AX4135" s="159"/>
    </row>
    <row r="4136" spans="50:50">
      <c r="AX4136" s="159"/>
    </row>
    <row r="4137" spans="50:50">
      <c r="AX4137" s="159"/>
    </row>
    <row r="4138" spans="50:50">
      <c r="AX4138" s="159"/>
    </row>
    <row r="4139" spans="50:50">
      <c r="AX4139" s="159"/>
    </row>
    <row r="4140" spans="50:50">
      <c r="AX4140" s="159"/>
    </row>
    <row r="4141" spans="50:50">
      <c r="AX4141" s="159"/>
    </row>
    <row r="4142" spans="50:50">
      <c r="AX4142" s="159"/>
    </row>
    <row r="4143" spans="50:50">
      <c r="AX4143" s="159"/>
    </row>
    <row r="4144" spans="50:50">
      <c r="AX4144" s="159"/>
    </row>
    <row r="4145" spans="50:50">
      <c r="AX4145" s="159"/>
    </row>
    <row r="4146" spans="50:50">
      <c r="AX4146" s="159"/>
    </row>
    <row r="4147" spans="50:50">
      <c r="AX4147" s="159"/>
    </row>
    <row r="4148" spans="50:50">
      <c r="AX4148" s="159"/>
    </row>
    <row r="4149" spans="50:50">
      <c r="AX4149" s="159"/>
    </row>
    <row r="4150" spans="50:50">
      <c r="AX4150" s="159"/>
    </row>
    <row r="4151" spans="50:50">
      <c r="AX4151" s="159"/>
    </row>
    <row r="4152" spans="50:50">
      <c r="AX4152" s="159"/>
    </row>
    <row r="4153" spans="50:50">
      <c r="AX4153" s="159"/>
    </row>
    <row r="4154" spans="50:50">
      <c r="AX4154" s="159"/>
    </row>
    <row r="4155" spans="50:50">
      <c r="AX4155" s="159"/>
    </row>
    <row r="4156" spans="50:50">
      <c r="AX4156" s="159"/>
    </row>
    <row r="4157" spans="50:50">
      <c r="AX4157" s="159"/>
    </row>
    <row r="4158" spans="50:50">
      <c r="AX4158" s="159"/>
    </row>
    <row r="4159" spans="50:50">
      <c r="AX4159" s="159"/>
    </row>
    <row r="4160" spans="50:50">
      <c r="AX4160" s="159"/>
    </row>
    <row r="4161" spans="50:50">
      <c r="AX4161" s="159"/>
    </row>
    <row r="4162" spans="50:50">
      <c r="AX4162" s="159"/>
    </row>
    <row r="4163" spans="50:50">
      <c r="AX4163" s="159"/>
    </row>
    <row r="4164" spans="50:50">
      <c r="AX4164" s="159"/>
    </row>
    <row r="4165" spans="50:50">
      <c r="AX4165" s="159"/>
    </row>
    <row r="4166" spans="50:50">
      <c r="AX4166" s="159"/>
    </row>
    <row r="4167" spans="50:50">
      <c r="AX4167" s="159"/>
    </row>
    <row r="4168" spans="50:50">
      <c r="AX4168" s="159"/>
    </row>
    <row r="4169" spans="50:50">
      <c r="AX4169" s="159"/>
    </row>
    <row r="4170" spans="50:50">
      <c r="AX4170" s="159"/>
    </row>
    <row r="4171" spans="50:50">
      <c r="AX4171" s="159"/>
    </row>
    <row r="4172" spans="50:50">
      <c r="AX4172" s="159"/>
    </row>
    <row r="4173" spans="50:50">
      <c r="AX4173" s="159"/>
    </row>
    <row r="4174" spans="50:50">
      <c r="AX4174" s="159"/>
    </row>
    <row r="4175" spans="50:50">
      <c r="AX4175" s="159"/>
    </row>
    <row r="4176" spans="50:50">
      <c r="AX4176" s="159"/>
    </row>
    <row r="4177" spans="50:50">
      <c r="AX4177" s="159"/>
    </row>
    <row r="4178" spans="50:50">
      <c r="AX4178" s="159"/>
    </row>
    <row r="4179" spans="50:50">
      <c r="AX4179" s="159"/>
    </row>
    <row r="4180" spans="50:50">
      <c r="AX4180" s="159"/>
    </row>
    <row r="4181" spans="50:50">
      <c r="AX4181" s="159"/>
    </row>
    <row r="4182" spans="50:50">
      <c r="AX4182" s="159"/>
    </row>
    <row r="4183" spans="50:50">
      <c r="AX4183" s="159"/>
    </row>
    <row r="4184" spans="50:50">
      <c r="AX4184" s="159"/>
    </row>
    <row r="4185" spans="50:50">
      <c r="AX4185" s="159"/>
    </row>
    <row r="4186" spans="50:50">
      <c r="AX4186" s="159"/>
    </row>
    <row r="4187" spans="50:50">
      <c r="AX4187" s="159"/>
    </row>
    <row r="4188" spans="50:50">
      <c r="AX4188" s="159"/>
    </row>
    <row r="4189" spans="50:50">
      <c r="AX4189" s="159"/>
    </row>
    <row r="4190" spans="50:50">
      <c r="AX4190" s="159"/>
    </row>
    <row r="4191" spans="50:50">
      <c r="AX4191" s="159"/>
    </row>
    <row r="4192" spans="50:50">
      <c r="AX4192" s="159"/>
    </row>
    <row r="4193" spans="50:50">
      <c r="AX4193" s="159"/>
    </row>
    <row r="4194" spans="50:50">
      <c r="AX4194" s="159"/>
    </row>
    <row r="4195" spans="50:50">
      <c r="AX4195" s="159"/>
    </row>
    <row r="4196" spans="50:50">
      <c r="AX4196" s="159"/>
    </row>
    <row r="4197" spans="50:50">
      <c r="AX4197" s="159"/>
    </row>
    <row r="4198" spans="50:50">
      <c r="AX4198" s="159"/>
    </row>
    <row r="4199" spans="50:50">
      <c r="AX4199" s="159"/>
    </row>
    <row r="4200" spans="50:50">
      <c r="AX4200" s="159"/>
    </row>
    <row r="4201" spans="50:50">
      <c r="AX4201" s="159"/>
    </row>
    <row r="4202" spans="50:50">
      <c r="AX4202" s="159"/>
    </row>
    <row r="4203" spans="50:50">
      <c r="AX4203" s="159"/>
    </row>
    <row r="4204" spans="50:50">
      <c r="AX4204" s="159"/>
    </row>
    <row r="4205" spans="50:50">
      <c r="AX4205" s="159"/>
    </row>
    <row r="4206" spans="50:50">
      <c r="AX4206" s="159"/>
    </row>
    <row r="4207" spans="50:50">
      <c r="AX4207" s="159"/>
    </row>
    <row r="4208" spans="50:50">
      <c r="AX4208" s="159"/>
    </row>
    <row r="4209" spans="50:50">
      <c r="AX4209" s="159"/>
    </row>
    <row r="4210" spans="50:50">
      <c r="AX4210" s="159"/>
    </row>
    <row r="4211" spans="50:50">
      <c r="AX4211" s="159"/>
    </row>
    <row r="4212" spans="50:50">
      <c r="AX4212" s="159"/>
    </row>
    <row r="4213" spans="50:50">
      <c r="AX4213" s="159"/>
    </row>
    <row r="4214" spans="50:50">
      <c r="AX4214" s="159"/>
    </row>
    <row r="4215" spans="50:50">
      <c r="AX4215" s="159"/>
    </row>
    <row r="4216" spans="50:50">
      <c r="AX4216" s="159"/>
    </row>
    <row r="4217" spans="50:50">
      <c r="AX4217" s="159"/>
    </row>
    <row r="4218" spans="50:50">
      <c r="AX4218" s="159"/>
    </row>
    <row r="4219" spans="50:50">
      <c r="AX4219" s="159"/>
    </row>
    <row r="4220" spans="50:50">
      <c r="AX4220" s="159"/>
    </row>
    <row r="4221" spans="50:50">
      <c r="AX4221" s="159"/>
    </row>
    <row r="4222" spans="50:50">
      <c r="AX4222" s="159"/>
    </row>
    <row r="4223" spans="50:50">
      <c r="AX4223" s="159"/>
    </row>
    <row r="4224" spans="50:50">
      <c r="AX4224" s="159"/>
    </row>
    <row r="4225" spans="50:50">
      <c r="AX4225" s="159"/>
    </row>
    <row r="4226" spans="50:50">
      <c r="AX4226" s="159"/>
    </row>
    <row r="4227" spans="50:50">
      <c r="AX4227" s="159"/>
    </row>
    <row r="4228" spans="50:50">
      <c r="AX4228" s="159"/>
    </row>
    <row r="4229" spans="50:50">
      <c r="AX4229" s="159"/>
    </row>
    <row r="4230" spans="50:50">
      <c r="AX4230" s="159"/>
    </row>
    <row r="4231" spans="50:50">
      <c r="AX4231" s="159"/>
    </row>
    <row r="4232" spans="50:50">
      <c r="AX4232" s="159"/>
    </row>
    <row r="4233" spans="50:50">
      <c r="AX4233" s="159"/>
    </row>
    <row r="4234" spans="50:50">
      <c r="AX4234" s="159"/>
    </row>
    <row r="4235" spans="50:50">
      <c r="AX4235" s="159"/>
    </row>
    <row r="4236" spans="50:50">
      <c r="AX4236" s="159"/>
    </row>
    <row r="4237" spans="50:50">
      <c r="AX4237" s="159"/>
    </row>
    <row r="4238" spans="50:50">
      <c r="AX4238" s="159"/>
    </row>
    <row r="4239" spans="50:50">
      <c r="AX4239" s="159"/>
    </row>
    <row r="4240" spans="50:50">
      <c r="AX4240" s="159"/>
    </row>
    <row r="4241" spans="50:50">
      <c r="AX4241" s="159"/>
    </row>
    <row r="4242" spans="50:50">
      <c r="AX4242" s="159"/>
    </row>
    <row r="4243" spans="50:50">
      <c r="AX4243" s="159"/>
    </row>
    <row r="4244" spans="50:50">
      <c r="AX4244" s="159"/>
    </row>
    <row r="4245" spans="50:50">
      <c r="AX4245" s="159"/>
    </row>
    <row r="4246" spans="50:50">
      <c r="AX4246" s="159"/>
    </row>
    <row r="4247" spans="50:50">
      <c r="AX4247" s="159"/>
    </row>
    <row r="4248" spans="50:50">
      <c r="AX4248" s="159"/>
    </row>
    <row r="4249" spans="50:50">
      <c r="AX4249" s="159"/>
    </row>
    <row r="4250" spans="50:50">
      <c r="AX4250" s="159"/>
    </row>
    <row r="4251" spans="50:50">
      <c r="AX4251" s="159"/>
    </row>
    <row r="4252" spans="50:50">
      <c r="AX4252" s="159"/>
    </row>
    <row r="4253" spans="50:50">
      <c r="AX4253" s="159"/>
    </row>
    <row r="4254" spans="50:50">
      <c r="AX4254" s="159"/>
    </row>
    <row r="4255" spans="50:50">
      <c r="AX4255" s="159"/>
    </row>
    <row r="4256" spans="50:50">
      <c r="AX4256" s="159"/>
    </row>
    <row r="4257" spans="50:50">
      <c r="AX4257" s="159"/>
    </row>
    <row r="4258" spans="50:50">
      <c r="AX4258" s="159"/>
    </row>
    <row r="4259" spans="50:50">
      <c r="AX4259" s="159"/>
    </row>
    <row r="4260" spans="50:50">
      <c r="AX4260" s="159"/>
    </row>
    <row r="4261" spans="50:50">
      <c r="AX4261" s="159"/>
    </row>
    <row r="4262" spans="50:50">
      <c r="AX4262" s="159"/>
    </row>
    <row r="4263" spans="50:50">
      <c r="AX4263" s="159"/>
    </row>
    <row r="4264" spans="50:50">
      <c r="AX4264" s="159"/>
    </row>
    <row r="4265" spans="50:50">
      <c r="AX4265" s="159"/>
    </row>
    <row r="4266" spans="50:50">
      <c r="AX4266" s="159"/>
    </row>
    <row r="4267" spans="50:50">
      <c r="AX4267" s="159"/>
    </row>
    <row r="4268" spans="50:50">
      <c r="AX4268" s="159"/>
    </row>
    <row r="4269" spans="50:50">
      <c r="AX4269" s="159"/>
    </row>
    <row r="4270" spans="50:50">
      <c r="AX4270" s="159"/>
    </row>
    <row r="4271" spans="50:50">
      <c r="AX4271" s="159"/>
    </row>
    <row r="4272" spans="50:50">
      <c r="AX4272" s="159"/>
    </row>
    <row r="4273" spans="50:50">
      <c r="AX4273" s="159"/>
    </row>
    <row r="4274" spans="50:50">
      <c r="AX4274" s="159"/>
    </row>
    <row r="4275" spans="50:50">
      <c r="AX4275" s="159"/>
    </row>
    <row r="4276" spans="50:50">
      <c r="AX4276" s="159"/>
    </row>
    <row r="4277" spans="50:50">
      <c r="AX4277" s="159"/>
    </row>
    <row r="4278" spans="50:50">
      <c r="AX4278" s="159"/>
    </row>
    <row r="4279" spans="50:50">
      <c r="AX4279" s="159"/>
    </row>
    <row r="4280" spans="50:50">
      <c r="AX4280" s="159"/>
    </row>
    <row r="4281" spans="50:50">
      <c r="AX4281" s="159"/>
    </row>
    <row r="4282" spans="50:50">
      <c r="AX4282" s="159"/>
    </row>
    <row r="4283" spans="50:50">
      <c r="AX4283" s="159"/>
    </row>
    <row r="4284" spans="50:50">
      <c r="AX4284" s="159"/>
    </row>
    <row r="4285" spans="50:50">
      <c r="AX4285" s="159"/>
    </row>
    <row r="4286" spans="50:50">
      <c r="AX4286" s="159"/>
    </row>
    <row r="4287" spans="50:50">
      <c r="AX4287" s="159"/>
    </row>
    <row r="4288" spans="50:50">
      <c r="AX4288" s="159"/>
    </row>
    <row r="4289" spans="50:50">
      <c r="AX4289" s="159"/>
    </row>
    <row r="4290" spans="50:50">
      <c r="AX4290" s="159"/>
    </row>
    <row r="4291" spans="50:50">
      <c r="AX4291" s="159"/>
    </row>
    <row r="4292" spans="50:50">
      <c r="AX4292" s="159"/>
    </row>
    <row r="4293" spans="50:50">
      <c r="AX4293" s="159"/>
    </row>
    <row r="4294" spans="50:50">
      <c r="AX4294" s="159"/>
    </row>
    <row r="4295" spans="50:50">
      <c r="AX4295" s="159"/>
    </row>
    <row r="4296" spans="50:50">
      <c r="AX4296" s="159"/>
    </row>
    <row r="4297" spans="50:50">
      <c r="AX4297" s="159"/>
    </row>
    <row r="4298" spans="50:50">
      <c r="AX4298" s="159"/>
    </row>
    <row r="4299" spans="50:50">
      <c r="AX4299" s="159"/>
    </row>
    <row r="4300" spans="50:50">
      <c r="AX4300" s="159"/>
    </row>
    <row r="4301" spans="50:50">
      <c r="AX4301" s="159"/>
    </row>
    <row r="4302" spans="50:50">
      <c r="AX4302" s="159"/>
    </row>
    <row r="4303" spans="50:50">
      <c r="AX4303" s="159"/>
    </row>
    <row r="4304" spans="50:50">
      <c r="AX4304" s="159"/>
    </row>
    <row r="4305" spans="50:50">
      <c r="AX4305" s="159"/>
    </row>
    <row r="4306" spans="50:50">
      <c r="AX4306" s="159"/>
    </row>
    <row r="4307" spans="50:50">
      <c r="AX4307" s="159"/>
    </row>
    <row r="4308" spans="50:50">
      <c r="AX4308" s="159"/>
    </row>
    <row r="4309" spans="50:50">
      <c r="AX4309" s="159"/>
    </row>
    <row r="4310" spans="50:50">
      <c r="AX4310" s="159"/>
    </row>
    <row r="4311" spans="50:50">
      <c r="AX4311" s="159"/>
    </row>
    <row r="4312" spans="50:50">
      <c r="AX4312" s="159"/>
    </row>
    <row r="4313" spans="50:50">
      <c r="AX4313" s="159"/>
    </row>
    <row r="4314" spans="50:50">
      <c r="AX4314" s="159"/>
    </row>
    <row r="4315" spans="50:50">
      <c r="AX4315" s="159"/>
    </row>
    <row r="4316" spans="50:50">
      <c r="AX4316" s="159"/>
    </row>
    <row r="4317" spans="50:50">
      <c r="AX4317" s="159"/>
    </row>
    <row r="4318" spans="50:50">
      <c r="AX4318" s="159"/>
    </row>
    <row r="4319" spans="50:50">
      <c r="AX4319" s="159"/>
    </row>
    <row r="4320" spans="50:50">
      <c r="AX4320" s="159"/>
    </row>
    <row r="4321" spans="50:50">
      <c r="AX4321" s="159"/>
    </row>
    <row r="4322" spans="50:50">
      <c r="AX4322" s="159"/>
    </row>
    <row r="4323" spans="50:50">
      <c r="AX4323" s="159"/>
    </row>
    <row r="4324" spans="50:50">
      <c r="AX4324" s="159"/>
    </row>
    <row r="4325" spans="50:50">
      <c r="AX4325" s="159"/>
    </row>
    <row r="4326" spans="50:50">
      <c r="AX4326" s="159"/>
    </row>
    <row r="4327" spans="50:50">
      <c r="AX4327" s="159"/>
    </row>
    <row r="4328" spans="50:50">
      <c r="AX4328" s="159"/>
    </row>
    <row r="4329" spans="50:50">
      <c r="AX4329" s="159"/>
    </row>
    <row r="4330" spans="50:50">
      <c r="AX4330" s="159"/>
    </row>
    <row r="4331" spans="50:50">
      <c r="AX4331" s="159"/>
    </row>
    <row r="4332" spans="50:50">
      <c r="AX4332" s="159"/>
    </row>
    <row r="4333" spans="50:50">
      <c r="AX4333" s="159"/>
    </row>
    <row r="4334" spans="50:50">
      <c r="AX4334" s="159"/>
    </row>
    <row r="4335" spans="50:50">
      <c r="AX4335" s="159"/>
    </row>
    <row r="4336" spans="50:50">
      <c r="AX4336" s="159"/>
    </row>
    <row r="4337" spans="50:50">
      <c r="AX4337" s="159"/>
    </row>
    <row r="4338" spans="50:50">
      <c r="AX4338" s="159"/>
    </row>
    <row r="4339" spans="50:50">
      <c r="AX4339" s="159"/>
    </row>
    <row r="4340" spans="50:50">
      <c r="AX4340" s="159"/>
    </row>
    <row r="4341" spans="50:50">
      <c r="AX4341" s="159"/>
    </row>
    <row r="4342" spans="50:50">
      <c r="AX4342" s="159"/>
    </row>
    <row r="4343" spans="50:50">
      <c r="AX4343" s="159"/>
    </row>
    <row r="4344" spans="50:50">
      <c r="AX4344" s="159"/>
    </row>
    <row r="4345" spans="50:50">
      <c r="AX4345" s="159"/>
    </row>
    <row r="4346" spans="50:50">
      <c r="AX4346" s="159"/>
    </row>
    <row r="4347" spans="50:50">
      <c r="AX4347" s="159"/>
    </row>
    <row r="4348" spans="50:50">
      <c r="AX4348" s="159"/>
    </row>
    <row r="4349" spans="50:50">
      <c r="AX4349" s="159"/>
    </row>
    <row r="4350" spans="50:50">
      <c r="AX4350" s="159"/>
    </row>
    <row r="4351" spans="50:50">
      <c r="AX4351" s="159"/>
    </row>
    <row r="4352" spans="50:50">
      <c r="AX4352" s="159"/>
    </row>
    <row r="4353" spans="50:50">
      <c r="AX4353" s="159"/>
    </row>
    <row r="4354" spans="50:50">
      <c r="AX4354" s="159"/>
    </row>
    <row r="4355" spans="50:50">
      <c r="AX4355" s="159"/>
    </row>
    <row r="4356" spans="50:50">
      <c r="AX4356" s="159"/>
    </row>
    <row r="4357" spans="50:50">
      <c r="AX4357" s="159"/>
    </row>
    <row r="4358" spans="50:50">
      <c r="AX4358" s="159"/>
    </row>
    <row r="4359" spans="50:50">
      <c r="AX4359" s="159"/>
    </row>
    <row r="4360" spans="50:50">
      <c r="AX4360" s="159"/>
    </row>
    <row r="4361" spans="50:50">
      <c r="AX4361" s="159"/>
    </row>
    <row r="4362" spans="50:50">
      <c r="AX4362" s="159"/>
    </row>
    <row r="4363" spans="50:50">
      <c r="AX4363" s="159"/>
    </row>
    <row r="4364" spans="50:50">
      <c r="AX4364" s="159"/>
    </row>
    <row r="4365" spans="50:50">
      <c r="AX4365" s="159"/>
    </row>
    <row r="4366" spans="50:50">
      <c r="AX4366" s="159"/>
    </row>
    <row r="4367" spans="50:50">
      <c r="AX4367" s="159"/>
    </row>
    <row r="4368" spans="50:50">
      <c r="AX4368" s="159"/>
    </row>
    <row r="4369" spans="50:50">
      <c r="AX4369" s="159"/>
    </row>
    <row r="4370" spans="50:50">
      <c r="AX4370" s="159"/>
    </row>
    <row r="4371" spans="50:50">
      <c r="AX4371" s="159"/>
    </row>
    <row r="4372" spans="50:50">
      <c r="AX4372" s="159"/>
    </row>
    <row r="4373" spans="50:50">
      <c r="AX4373" s="159"/>
    </row>
    <row r="4374" spans="50:50">
      <c r="AX4374" s="159"/>
    </row>
    <row r="4375" spans="50:50">
      <c r="AX4375" s="159"/>
    </row>
    <row r="4376" spans="50:50">
      <c r="AX4376" s="159"/>
    </row>
    <row r="4377" spans="50:50">
      <c r="AX4377" s="159"/>
    </row>
    <row r="4378" spans="50:50">
      <c r="AX4378" s="159"/>
    </row>
    <row r="4379" spans="50:50">
      <c r="AX4379" s="159"/>
    </row>
    <row r="4380" spans="50:50">
      <c r="AX4380" s="159"/>
    </row>
    <row r="4381" spans="50:50">
      <c r="AX4381" s="159"/>
    </row>
    <row r="4382" spans="50:50">
      <c r="AX4382" s="159"/>
    </row>
    <row r="4383" spans="50:50">
      <c r="AX4383" s="159"/>
    </row>
    <row r="4384" spans="50:50">
      <c r="AX4384" s="159"/>
    </row>
    <row r="4385" spans="50:50">
      <c r="AX4385" s="159"/>
    </row>
    <row r="4386" spans="50:50">
      <c r="AX4386" s="159"/>
    </row>
    <row r="4387" spans="50:50">
      <c r="AX4387" s="159"/>
    </row>
    <row r="4388" spans="50:50">
      <c r="AX4388" s="159"/>
    </row>
    <row r="4389" spans="50:50">
      <c r="AX4389" s="159"/>
    </row>
    <row r="4390" spans="50:50">
      <c r="AX4390" s="159"/>
    </row>
    <row r="4391" spans="50:50">
      <c r="AX4391" s="159"/>
    </row>
    <row r="4392" spans="50:50">
      <c r="AX4392" s="159"/>
    </row>
    <row r="4393" spans="50:50">
      <c r="AX4393" s="159"/>
    </row>
    <row r="4394" spans="50:50">
      <c r="AX4394" s="159"/>
    </row>
    <row r="4395" spans="50:50">
      <c r="AX4395" s="159"/>
    </row>
    <row r="4396" spans="50:50">
      <c r="AX4396" s="159"/>
    </row>
    <row r="4397" spans="50:50">
      <c r="AX4397" s="159"/>
    </row>
    <row r="4398" spans="50:50">
      <c r="AX4398" s="159"/>
    </row>
    <row r="4399" spans="50:50">
      <c r="AX4399" s="159"/>
    </row>
    <row r="4400" spans="50:50">
      <c r="AX4400" s="159"/>
    </row>
    <row r="4401" spans="50:50">
      <c r="AX4401" s="159"/>
    </row>
    <row r="4402" spans="50:50">
      <c r="AX4402" s="159"/>
    </row>
    <row r="4403" spans="50:50">
      <c r="AX4403" s="159"/>
    </row>
    <row r="4404" spans="50:50">
      <c r="AX4404" s="159"/>
    </row>
    <row r="4405" spans="50:50">
      <c r="AX4405" s="159"/>
    </row>
    <row r="4406" spans="50:50">
      <c r="AX4406" s="159"/>
    </row>
    <row r="4407" spans="50:50">
      <c r="AX4407" s="159"/>
    </row>
    <row r="4408" spans="50:50">
      <c r="AX4408" s="159"/>
    </row>
    <row r="4409" spans="50:50">
      <c r="AX4409" s="159"/>
    </row>
    <row r="4410" spans="50:50">
      <c r="AX4410" s="159"/>
    </row>
    <row r="4411" spans="50:50">
      <c r="AX4411" s="159"/>
    </row>
    <row r="4412" spans="50:50">
      <c r="AX4412" s="159"/>
    </row>
    <row r="4413" spans="50:50">
      <c r="AX4413" s="159"/>
    </row>
    <row r="4414" spans="50:50">
      <c r="AX4414" s="159"/>
    </row>
    <row r="4415" spans="50:50">
      <c r="AX4415" s="159"/>
    </row>
    <row r="4416" spans="50:50">
      <c r="AX4416" s="159"/>
    </row>
    <row r="4417" spans="50:50">
      <c r="AX4417" s="159"/>
    </row>
    <row r="4418" spans="50:50">
      <c r="AX4418" s="159"/>
    </row>
    <row r="4419" spans="50:50">
      <c r="AX4419" s="159"/>
    </row>
    <row r="4420" spans="50:50">
      <c r="AX4420" s="159"/>
    </row>
    <row r="4421" spans="50:50">
      <c r="AX4421" s="159"/>
    </row>
    <row r="4422" spans="50:50">
      <c r="AX4422" s="159"/>
    </row>
    <row r="4423" spans="50:50">
      <c r="AX4423" s="159"/>
    </row>
    <row r="4424" spans="50:50">
      <c r="AX4424" s="159"/>
    </row>
    <row r="4425" spans="50:50">
      <c r="AX4425" s="159"/>
    </row>
    <row r="4426" spans="50:50">
      <c r="AX4426" s="159"/>
    </row>
    <row r="4427" spans="50:50">
      <c r="AX4427" s="159"/>
    </row>
    <row r="4428" spans="50:50">
      <c r="AX4428" s="159"/>
    </row>
    <row r="4429" spans="50:50">
      <c r="AX4429" s="159"/>
    </row>
    <row r="4430" spans="50:50">
      <c r="AX4430" s="159"/>
    </row>
    <row r="4431" spans="50:50">
      <c r="AX4431" s="159"/>
    </row>
    <row r="4432" spans="50:50">
      <c r="AX4432" s="159"/>
    </row>
    <row r="4433" spans="50:50">
      <c r="AX4433" s="159"/>
    </row>
    <row r="4434" spans="50:50">
      <c r="AX4434" s="159"/>
    </row>
    <row r="4435" spans="50:50">
      <c r="AX4435" s="159"/>
    </row>
    <row r="4436" spans="50:50">
      <c r="AX4436" s="159"/>
    </row>
    <row r="4437" spans="50:50">
      <c r="AX4437" s="159"/>
    </row>
    <row r="4438" spans="50:50">
      <c r="AX4438" s="159"/>
    </row>
    <row r="4439" spans="50:50">
      <c r="AX4439" s="159"/>
    </row>
    <row r="4440" spans="50:50">
      <c r="AX4440" s="159"/>
    </row>
    <row r="4441" spans="50:50">
      <c r="AX4441" s="159"/>
    </row>
    <row r="4442" spans="50:50">
      <c r="AX4442" s="159"/>
    </row>
    <row r="4443" spans="50:50">
      <c r="AX4443" s="159"/>
    </row>
    <row r="4444" spans="50:50">
      <c r="AX4444" s="159"/>
    </row>
    <row r="4445" spans="50:50">
      <c r="AX4445" s="159"/>
    </row>
    <row r="4446" spans="50:50">
      <c r="AX4446" s="159"/>
    </row>
    <row r="4447" spans="50:50">
      <c r="AX4447" s="159"/>
    </row>
    <row r="4448" spans="50:50">
      <c r="AX4448" s="159"/>
    </row>
    <row r="4449" spans="50:50">
      <c r="AX4449" s="159"/>
    </row>
    <row r="4450" spans="50:50">
      <c r="AX4450" s="159"/>
    </row>
    <row r="4451" spans="50:50">
      <c r="AX4451" s="159"/>
    </row>
    <row r="4452" spans="50:50">
      <c r="AX4452" s="159"/>
    </row>
    <row r="4453" spans="50:50">
      <c r="AX4453" s="159"/>
    </row>
    <row r="4454" spans="50:50">
      <c r="AX4454" s="159"/>
    </row>
    <row r="4455" spans="50:50">
      <c r="AX4455" s="159"/>
    </row>
    <row r="4456" spans="50:50">
      <c r="AX4456" s="159"/>
    </row>
    <row r="4457" spans="50:50">
      <c r="AX4457" s="159"/>
    </row>
    <row r="4458" spans="50:50">
      <c r="AX4458" s="159"/>
    </row>
    <row r="4459" spans="50:50">
      <c r="AX4459" s="159"/>
    </row>
    <row r="4460" spans="50:50">
      <c r="AX4460" s="159"/>
    </row>
    <row r="4461" spans="50:50">
      <c r="AX4461" s="159"/>
    </row>
    <row r="4462" spans="50:50">
      <c r="AX4462" s="159"/>
    </row>
    <row r="4463" spans="50:50">
      <c r="AX4463" s="159"/>
    </row>
    <row r="4464" spans="50:50">
      <c r="AX4464" s="159"/>
    </row>
    <row r="4465" spans="50:50">
      <c r="AX4465" s="159"/>
    </row>
    <row r="4466" spans="50:50">
      <c r="AX4466" s="159"/>
    </row>
    <row r="4467" spans="50:50">
      <c r="AX4467" s="159"/>
    </row>
    <row r="4468" spans="50:50">
      <c r="AX4468" s="159"/>
    </row>
    <row r="4469" spans="50:50">
      <c r="AX4469" s="159"/>
    </row>
    <row r="4470" spans="50:50">
      <c r="AX4470" s="159"/>
    </row>
    <row r="4471" spans="50:50">
      <c r="AX4471" s="159"/>
    </row>
    <row r="4472" spans="50:50">
      <c r="AX4472" s="159"/>
    </row>
    <row r="4473" spans="50:50">
      <c r="AX4473" s="159"/>
    </row>
    <row r="4474" spans="50:50">
      <c r="AX4474" s="159"/>
    </row>
    <row r="4475" spans="50:50">
      <c r="AX4475" s="159"/>
    </row>
    <row r="4476" spans="50:50">
      <c r="AX4476" s="159"/>
    </row>
    <row r="4477" spans="50:50">
      <c r="AX4477" s="159"/>
    </row>
    <row r="4478" spans="50:50">
      <c r="AX4478" s="159"/>
    </row>
    <row r="4479" spans="50:50">
      <c r="AX4479" s="159"/>
    </row>
    <row r="4480" spans="50:50">
      <c r="AX4480" s="159"/>
    </row>
    <row r="4481" spans="50:50">
      <c r="AX4481" s="159"/>
    </row>
    <row r="4482" spans="50:50">
      <c r="AX4482" s="159"/>
    </row>
    <row r="4483" spans="50:50">
      <c r="AX4483" s="159"/>
    </row>
    <row r="4484" spans="50:50">
      <c r="AX4484" s="159"/>
    </row>
    <row r="4485" spans="50:50">
      <c r="AX4485" s="159"/>
    </row>
    <row r="4486" spans="50:50">
      <c r="AX4486" s="159"/>
    </row>
    <row r="4487" spans="50:50">
      <c r="AX4487" s="159"/>
    </row>
    <row r="4488" spans="50:50">
      <c r="AX4488" s="159"/>
    </row>
    <row r="4489" spans="50:50">
      <c r="AX4489" s="159"/>
    </row>
    <row r="4490" spans="50:50">
      <c r="AX4490" s="159"/>
    </row>
    <row r="4491" spans="50:50">
      <c r="AX4491" s="159"/>
    </row>
    <row r="4492" spans="50:50">
      <c r="AX4492" s="159"/>
    </row>
    <row r="4493" spans="50:50">
      <c r="AX4493" s="159"/>
    </row>
    <row r="4494" spans="50:50">
      <c r="AX4494" s="159"/>
    </row>
    <row r="4495" spans="50:50">
      <c r="AX4495" s="159"/>
    </row>
    <row r="4496" spans="50:50">
      <c r="AX4496" s="159"/>
    </row>
    <row r="4497" spans="50:50">
      <c r="AX4497" s="159"/>
    </row>
    <row r="4498" spans="50:50">
      <c r="AX4498" s="159"/>
    </row>
    <row r="4499" spans="50:50">
      <c r="AX4499" s="159"/>
    </row>
    <row r="4500" spans="50:50">
      <c r="AX4500" s="159"/>
    </row>
    <row r="4501" spans="50:50">
      <c r="AX4501" s="159"/>
    </row>
    <row r="4502" spans="50:50">
      <c r="AX4502" s="159"/>
    </row>
    <row r="4503" spans="50:50">
      <c r="AX4503" s="159"/>
    </row>
    <row r="4504" spans="50:50">
      <c r="AX4504" s="159"/>
    </row>
    <row r="4505" spans="50:50">
      <c r="AX4505" s="159"/>
    </row>
    <row r="4506" spans="50:50">
      <c r="AX4506" s="159"/>
    </row>
    <row r="4507" spans="50:50">
      <c r="AX4507" s="159"/>
    </row>
    <row r="4508" spans="50:50">
      <c r="AX4508" s="159"/>
    </row>
    <row r="4509" spans="50:50">
      <c r="AX4509" s="159"/>
    </row>
    <row r="4510" spans="50:50">
      <c r="AX4510" s="159"/>
    </row>
    <row r="4511" spans="50:50">
      <c r="AX4511" s="159"/>
    </row>
    <row r="4512" spans="50:50">
      <c r="AX4512" s="159"/>
    </row>
    <row r="4513" spans="50:50">
      <c r="AX4513" s="159"/>
    </row>
    <row r="4514" spans="50:50">
      <c r="AX4514" s="159"/>
    </row>
    <row r="4515" spans="50:50">
      <c r="AX4515" s="159"/>
    </row>
    <row r="4516" spans="50:50">
      <c r="AX4516" s="159"/>
    </row>
    <row r="4517" spans="50:50">
      <c r="AX4517" s="159"/>
    </row>
    <row r="4518" spans="50:50">
      <c r="AX4518" s="159"/>
    </row>
    <row r="4519" spans="50:50">
      <c r="AX4519" s="159"/>
    </row>
    <row r="4520" spans="50:50">
      <c r="AX4520" s="159"/>
    </row>
    <row r="4521" spans="50:50">
      <c r="AX4521" s="159"/>
    </row>
    <row r="4522" spans="50:50">
      <c r="AX4522" s="159"/>
    </row>
    <row r="4523" spans="50:50">
      <c r="AX4523" s="159"/>
    </row>
    <row r="4524" spans="50:50">
      <c r="AX4524" s="159"/>
    </row>
    <row r="4525" spans="50:50">
      <c r="AX4525" s="159"/>
    </row>
    <row r="4526" spans="50:50">
      <c r="AX4526" s="159"/>
    </row>
    <row r="4527" spans="50:50">
      <c r="AX4527" s="159"/>
    </row>
    <row r="4528" spans="50:50">
      <c r="AX4528" s="159"/>
    </row>
    <row r="4529" spans="50:50">
      <c r="AX4529" s="159"/>
    </row>
    <row r="4530" spans="50:50">
      <c r="AX4530" s="159"/>
    </row>
    <row r="4531" spans="50:50">
      <c r="AX4531" s="159"/>
    </row>
    <row r="4532" spans="50:50">
      <c r="AX4532" s="159"/>
    </row>
    <row r="4533" spans="50:50">
      <c r="AX4533" s="159"/>
    </row>
    <row r="4534" spans="50:50">
      <c r="AX4534" s="159"/>
    </row>
    <row r="4535" spans="50:50">
      <c r="AX4535" s="159"/>
    </row>
    <row r="4536" spans="50:50">
      <c r="AX4536" s="159"/>
    </row>
    <row r="4537" spans="50:50">
      <c r="AX4537" s="159"/>
    </row>
    <row r="4538" spans="50:50">
      <c r="AX4538" s="159"/>
    </row>
    <row r="4539" spans="50:50">
      <c r="AX4539" s="159"/>
    </row>
    <row r="4540" spans="50:50">
      <c r="AX4540" s="159"/>
    </row>
    <row r="4541" spans="50:50">
      <c r="AX4541" s="159"/>
    </row>
    <row r="4542" spans="50:50">
      <c r="AX4542" s="159"/>
    </row>
    <row r="4543" spans="50:50">
      <c r="AX4543" s="159"/>
    </row>
    <row r="4544" spans="50:50">
      <c r="AX4544" s="159"/>
    </row>
    <row r="4545" spans="50:50">
      <c r="AX4545" s="159"/>
    </row>
    <row r="4546" spans="50:50">
      <c r="AX4546" s="159"/>
    </row>
    <row r="4547" spans="50:50">
      <c r="AX4547" s="159"/>
    </row>
    <row r="4548" spans="50:50">
      <c r="AX4548" s="159"/>
    </row>
    <row r="4549" spans="50:50">
      <c r="AX4549" s="159"/>
    </row>
    <row r="4550" spans="50:50">
      <c r="AX4550" s="159"/>
    </row>
    <row r="4551" spans="50:50">
      <c r="AX4551" s="159"/>
    </row>
    <row r="4552" spans="50:50">
      <c r="AX4552" s="159"/>
    </row>
    <row r="4553" spans="50:50">
      <c r="AX4553" s="159"/>
    </row>
    <row r="4554" spans="50:50">
      <c r="AX4554" s="159"/>
    </row>
    <row r="4555" spans="50:50">
      <c r="AX4555" s="159"/>
    </row>
    <row r="4556" spans="50:50">
      <c r="AX4556" s="159"/>
    </row>
    <row r="4557" spans="50:50">
      <c r="AX4557" s="159"/>
    </row>
    <row r="4558" spans="50:50">
      <c r="AX4558" s="159"/>
    </row>
    <row r="4559" spans="50:50">
      <c r="AX4559" s="159"/>
    </row>
    <row r="4560" spans="50:50">
      <c r="AX4560" s="159"/>
    </row>
    <row r="4561" spans="50:50">
      <c r="AX4561" s="159"/>
    </row>
    <row r="4562" spans="50:50">
      <c r="AX4562" s="159"/>
    </row>
    <row r="4563" spans="50:50">
      <c r="AX4563" s="159"/>
    </row>
    <row r="4564" spans="50:50">
      <c r="AX4564" s="159"/>
    </row>
    <row r="4565" spans="50:50">
      <c r="AX4565" s="159"/>
    </row>
    <row r="4566" spans="50:50">
      <c r="AX4566" s="159"/>
    </row>
    <row r="4567" spans="50:50">
      <c r="AX4567" s="159"/>
    </row>
    <row r="4568" spans="50:50">
      <c r="AX4568" s="159"/>
    </row>
    <row r="4569" spans="50:50">
      <c r="AX4569" s="159"/>
    </row>
    <row r="4570" spans="50:50">
      <c r="AX4570" s="159"/>
    </row>
    <row r="4571" spans="50:50">
      <c r="AX4571" s="159"/>
    </row>
    <row r="4572" spans="50:50">
      <c r="AX4572" s="159"/>
    </row>
    <row r="4573" spans="50:50">
      <c r="AX4573" s="159"/>
    </row>
    <row r="4574" spans="50:50">
      <c r="AX4574" s="159"/>
    </row>
    <row r="4575" spans="50:50">
      <c r="AX4575" s="159"/>
    </row>
    <row r="4576" spans="50:50">
      <c r="AX4576" s="159"/>
    </row>
    <row r="4577" spans="50:50">
      <c r="AX4577" s="159"/>
    </row>
    <row r="4578" spans="50:50">
      <c r="AX4578" s="159"/>
    </row>
    <row r="4579" spans="50:50">
      <c r="AX4579" s="159"/>
    </row>
    <row r="4580" spans="50:50">
      <c r="AX4580" s="159"/>
    </row>
    <row r="4581" spans="50:50">
      <c r="AX4581" s="159"/>
    </row>
    <row r="4582" spans="50:50">
      <c r="AX4582" s="159"/>
    </row>
    <row r="4583" spans="50:50">
      <c r="AX4583" s="159"/>
    </row>
    <row r="4584" spans="50:50">
      <c r="AX4584" s="159"/>
    </row>
    <row r="4585" spans="50:50">
      <c r="AX4585" s="159"/>
    </row>
    <row r="4586" spans="50:50">
      <c r="AX4586" s="159"/>
    </row>
    <row r="4587" spans="50:50">
      <c r="AX4587" s="159"/>
    </row>
    <row r="4588" spans="50:50">
      <c r="AX4588" s="159"/>
    </row>
    <row r="4589" spans="50:50">
      <c r="AX4589" s="159"/>
    </row>
    <row r="4590" spans="50:50">
      <c r="AX4590" s="159"/>
    </row>
    <row r="4591" spans="50:50">
      <c r="AX4591" s="159"/>
    </row>
    <row r="4592" spans="50:50">
      <c r="AX4592" s="159"/>
    </row>
    <row r="4593" spans="50:50">
      <c r="AX4593" s="159"/>
    </row>
    <row r="4594" spans="50:50">
      <c r="AX4594" s="159"/>
    </row>
    <row r="4595" spans="50:50">
      <c r="AX4595" s="159"/>
    </row>
    <row r="4596" spans="50:50">
      <c r="AX4596" s="159"/>
    </row>
    <row r="4597" spans="50:50">
      <c r="AX4597" s="159"/>
    </row>
    <row r="4598" spans="50:50">
      <c r="AX4598" s="159"/>
    </row>
    <row r="4599" spans="50:50">
      <c r="AX4599" s="159"/>
    </row>
    <row r="4600" spans="50:50">
      <c r="AX4600" s="159"/>
    </row>
    <row r="4601" spans="50:50">
      <c r="AX4601" s="159"/>
    </row>
    <row r="4602" spans="50:50">
      <c r="AX4602" s="159"/>
    </row>
    <row r="4603" spans="50:50">
      <c r="AX4603" s="159"/>
    </row>
    <row r="4604" spans="50:50">
      <c r="AX4604" s="159"/>
    </row>
    <row r="4605" spans="50:50">
      <c r="AX4605" s="159"/>
    </row>
    <row r="4606" spans="50:50">
      <c r="AX4606" s="159"/>
    </row>
    <row r="4607" spans="50:50">
      <c r="AX4607" s="159"/>
    </row>
    <row r="4608" spans="50:50">
      <c r="AX4608" s="159"/>
    </row>
    <row r="4609" spans="50:50">
      <c r="AX4609" s="159"/>
    </row>
    <row r="4610" spans="50:50">
      <c r="AX4610" s="159"/>
    </row>
    <row r="4611" spans="50:50">
      <c r="AX4611" s="159"/>
    </row>
    <row r="4612" spans="50:50">
      <c r="AX4612" s="159"/>
    </row>
    <row r="4613" spans="50:50">
      <c r="AX4613" s="159"/>
    </row>
    <row r="4614" spans="50:50">
      <c r="AX4614" s="159"/>
    </row>
    <row r="4615" spans="50:50">
      <c r="AX4615" s="159"/>
    </row>
    <row r="4616" spans="50:50">
      <c r="AX4616" s="159"/>
    </row>
    <row r="4617" spans="50:50">
      <c r="AX4617" s="159"/>
    </row>
    <row r="4618" spans="50:50">
      <c r="AX4618" s="159"/>
    </row>
    <row r="4619" spans="50:50">
      <c r="AX4619" s="159"/>
    </row>
    <row r="4620" spans="50:50">
      <c r="AX4620" s="159"/>
    </row>
    <row r="4621" spans="50:50">
      <c r="AX4621" s="159"/>
    </row>
    <row r="4622" spans="50:50">
      <c r="AX4622" s="159"/>
    </row>
    <row r="4623" spans="50:50">
      <c r="AX4623" s="159"/>
    </row>
    <row r="4624" spans="50:50">
      <c r="AX4624" s="159"/>
    </row>
    <row r="4625" spans="50:50">
      <c r="AX4625" s="159"/>
    </row>
    <row r="4626" spans="50:50">
      <c r="AX4626" s="159"/>
    </row>
    <row r="4627" spans="50:50">
      <c r="AX4627" s="159"/>
    </row>
    <row r="4628" spans="50:50">
      <c r="AX4628" s="159"/>
    </row>
    <row r="4629" spans="50:50">
      <c r="AX4629" s="159"/>
    </row>
    <row r="4630" spans="50:50">
      <c r="AX4630" s="159"/>
    </row>
    <row r="4631" spans="50:50">
      <c r="AX4631" s="159"/>
    </row>
    <row r="4632" spans="50:50">
      <c r="AX4632" s="159"/>
    </row>
    <row r="4633" spans="50:50">
      <c r="AX4633" s="159"/>
    </row>
    <row r="4634" spans="50:50">
      <c r="AX4634" s="159"/>
    </row>
    <row r="4635" spans="50:50">
      <c r="AX4635" s="159"/>
    </row>
    <row r="4636" spans="50:50">
      <c r="AX4636" s="159"/>
    </row>
    <row r="4637" spans="50:50">
      <c r="AX4637" s="159"/>
    </row>
    <row r="4638" spans="50:50">
      <c r="AX4638" s="159"/>
    </row>
    <row r="4639" spans="50:50">
      <c r="AX4639" s="159"/>
    </row>
    <row r="4640" spans="50:50">
      <c r="AX4640" s="159"/>
    </row>
    <row r="4641" spans="50:50">
      <c r="AX4641" s="159"/>
    </row>
    <row r="4642" spans="50:50">
      <c r="AX4642" s="159"/>
    </row>
    <row r="4643" spans="50:50">
      <c r="AX4643" s="159"/>
    </row>
    <row r="4644" spans="50:50">
      <c r="AX4644" s="159"/>
    </row>
    <row r="4645" spans="50:50">
      <c r="AX4645" s="159"/>
    </row>
    <row r="4646" spans="50:50">
      <c r="AX4646" s="159"/>
    </row>
    <row r="4647" spans="50:50">
      <c r="AX4647" s="159"/>
    </row>
    <row r="4648" spans="50:50">
      <c r="AX4648" s="159"/>
    </row>
    <row r="4649" spans="50:50">
      <c r="AX4649" s="159"/>
    </row>
    <row r="4650" spans="50:50">
      <c r="AX4650" s="159"/>
    </row>
    <row r="4651" spans="50:50">
      <c r="AX4651" s="159"/>
    </row>
    <row r="4652" spans="50:50">
      <c r="AX4652" s="159"/>
    </row>
    <row r="4653" spans="50:50">
      <c r="AX4653" s="159"/>
    </row>
    <row r="4654" spans="50:50">
      <c r="AX4654" s="159"/>
    </row>
    <row r="4655" spans="50:50">
      <c r="AX4655" s="159"/>
    </row>
    <row r="4656" spans="50:50">
      <c r="AX4656" s="159"/>
    </row>
    <row r="4657" spans="50:50">
      <c r="AX4657" s="159"/>
    </row>
    <row r="4658" spans="50:50">
      <c r="AX4658" s="159"/>
    </row>
    <row r="4659" spans="50:50">
      <c r="AX4659" s="159"/>
    </row>
    <row r="4660" spans="50:50">
      <c r="AX4660" s="159"/>
    </row>
    <row r="4661" spans="50:50">
      <c r="AX4661" s="159"/>
    </row>
    <row r="4662" spans="50:50">
      <c r="AX4662" s="159"/>
    </row>
    <row r="4663" spans="50:50">
      <c r="AX4663" s="159"/>
    </row>
    <row r="4664" spans="50:50">
      <c r="AX4664" s="159"/>
    </row>
    <row r="4665" spans="50:50">
      <c r="AX4665" s="159"/>
    </row>
    <row r="4666" spans="50:50">
      <c r="AX4666" s="159"/>
    </row>
    <row r="4667" spans="50:50">
      <c r="AX4667" s="159"/>
    </row>
    <row r="4668" spans="50:50">
      <c r="AX4668" s="159"/>
    </row>
    <row r="4669" spans="50:50">
      <c r="AX4669" s="159"/>
    </row>
    <row r="4670" spans="50:50">
      <c r="AX4670" s="159"/>
    </row>
    <row r="4671" spans="50:50">
      <c r="AX4671" s="159"/>
    </row>
    <row r="4672" spans="50:50">
      <c r="AX4672" s="159"/>
    </row>
    <row r="4673" spans="50:50">
      <c r="AX4673" s="159"/>
    </row>
    <row r="4674" spans="50:50">
      <c r="AX4674" s="159"/>
    </row>
    <row r="4675" spans="50:50">
      <c r="AX4675" s="159"/>
    </row>
    <row r="4676" spans="50:50">
      <c r="AX4676" s="159"/>
    </row>
    <row r="4677" spans="50:50">
      <c r="AX4677" s="159"/>
    </row>
    <row r="4678" spans="50:50">
      <c r="AX4678" s="159"/>
    </row>
    <row r="4679" spans="50:50">
      <c r="AX4679" s="159"/>
    </row>
    <row r="4680" spans="50:50">
      <c r="AX4680" s="159"/>
    </row>
    <row r="4681" spans="50:50">
      <c r="AX4681" s="159"/>
    </row>
    <row r="4682" spans="50:50">
      <c r="AX4682" s="159"/>
    </row>
    <row r="4683" spans="50:50">
      <c r="AX4683" s="159"/>
    </row>
    <row r="4684" spans="50:50">
      <c r="AX4684" s="159"/>
    </row>
    <row r="4685" spans="50:50">
      <c r="AX4685" s="159"/>
    </row>
    <row r="4686" spans="50:50">
      <c r="AX4686" s="159"/>
    </row>
    <row r="4687" spans="50:50">
      <c r="AX4687" s="159"/>
    </row>
    <row r="4688" spans="50:50">
      <c r="AX4688" s="159"/>
    </row>
    <row r="4689" spans="50:50">
      <c r="AX4689" s="159"/>
    </row>
    <row r="4690" spans="50:50">
      <c r="AX4690" s="159"/>
    </row>
    <row r="4691" spans="50:50">
      <c r="AX4691" s="159"/>
    </row>
    <row r="4692" spans="50:50">
      <c r="AX4692" s="159"/>
    </row>
    <row r="4693" spans="50:50">
      <c r="AX4693" s="159"/>
    </row>
    <row r="4694" spans="50:50">
      <c r="AX4694" s="159"/>
    </row>
    <row r="4695" spans="50:50">
      <c r="AX4695" s="159"/>
    </row>
    <row r="4696" spans="50:50">
      <c r="AX4696" s="159"/>
    </row>
    <row r="4697" spans="50:50">
      <c r="AX4697" s="159"/>
    </row>
    <row r="4698" spans="50:50">
      <c r="AX4698" s="159"/>
    </row>
    <row r="4699" spans="50:50">
      <c r="AX4699" s="159"/>
    </row>
    <row r="4700" spans="50:50">
      <c r="AX4700" s="159"/>
    </row>
    <row r="4701" spans="50:50">
      <c r="AX4701" s="159"/>
    </row>
    <row r="4702" spans="50:50">
      <c r="AX4702" s="159"/>
    </row>
    <row r="4703" spans="50:50">
      <c r="AX4703" s="159"/>
    </row>
    <row r="4704" spans="50:50">
      <c r="AX4704" s="159"/>
    </row>
    <row r="4705" spans="50:50">
      <c r="AX4705" s="159"/>
    </row>
    <row r="4706" spans="50:50">
      <c r="AX4706" s="159"/>
    </row>
    <row r="4707" spans="50:50">
      <c r="AX4707" s="159"/>
    </row>
    <row r="4708" spans="50:50">
      <c r="AX4708" s="159"/>
    </row>
    <row r="4709" spans="50:50">
      <c r="AX4709" s="159"/>
    </row>
    <row r="4710" spans="50:50">
      <c r="AX4710" s="159"/>
    </row>
    <row r="4711" spans="50:50">
      <c r="AX4711" s="159"/>
    </row>
    <row r="4712" spans="50:50">
      <c r="AX4712" s="159"/>
    </row>
    <row r="4713" spans="50:50">
      <c r="AX4713" s="159"/>
    </row>
    <row r="4714" spans="50:50">
      <c r="AX4714" s="159"/>
    </row>
    <row r="4715" spans="50:50">
      <c r="AX4715" s="159"/>
    </row>
    <row r="4716" spans="50:50">
      <c r="AX4716" s="159"/>
    </row>
    <row r="4717" spans="50:50">
      <c r="AX4717" s="159"/>
    </row>
    <row r="4718" spans="50:50">
      <c r="AX4718" s="159"/>
    </row>
    <row r="4719" spans="50:50">
      <c r="AX4719" s="159"/>
    </row>
    <row r="4720" spans="50:50">
      <c r="AX4720" s="159"/>
    </row>
    <row r="4721" spans="50:50">
      <c r="AX4721" s="159"/>
    </row>
    <row r="4722" spans="50:50">
      <c r="AX4722" s="159"/>
    </row>
    <row r="4723" spans="50:50">
      <c r="AX4723" s="159"/>
    </row>
    <row r="4724" spans="50:50">
      <c r="AX4724" s="159"/>
    </row>
    <row r="4725" spans="50:50">
      <c r="AX4725" s="159"/>
    </row>
    <row r="4726" spans="50:50">
      <c r="AX4726" s="159"/>
    </row>
    <row r="4727" spans="50:50">
      <c r="AX4727" s="159"/>
    </row>
    <row r="4728" spans="50:50">
      <c r="AX4728" s="159"/>
    </row>
    <row r="4729" spans="50:50">
      <c r="AX4729" s="159"/>
    </row>
    <row r="4730" spans="50:50">
      <c r="AX4730" s="159"/>
    </row>
    <row r="4731" spans="50:50">
      <c r="AX4731" s="159"/>
    </row>
    <row r="4732" spans="50:50">
      <c r="AX4732" s="159"/>
    </row>
    <row r="4733" spans="50:50">
      <c r="AX4733" s="159"/>
    </row>
    <row r="4734" spans="50:50">
      <c r="AX4734" s="159"/>
    </row>
    <row r="4735" spans="50:50">
      <c r="AX4735" s="159"/>
    </row>
    <row r="4736" spans="50:50">
      <c r="AX4736" s="159"/>
    </row>
    <row r="4737" spans="50:50">
      <c r="AX4737" s="159"/>
    </row>
    <row r="4738" spans="50:50">
      <c r="AX4738" s="159"/>
    </row>
    <row r="4739" spans="50:50">
      <c r="AX4739" s="159"/>
    </row>
    <row r="4740" spans="50:50">
      <c r="AX4740" s="159"/>
    </row>
    <row r="4741" spans="50:50">
      <c r="AX4741" s="159"/>
    </row>
    <row r="4742" spans="50:50">
      <c r="AX4742" s="159"/>
    </row>
    <row r="4743" spans="50:50">
      <c r="AX4743" s="159"/>
    </row>
    <row r="4744" spans="50:50">
      <c r="AX4744" s="159"/>
    </row>
    <row r="4745" spans="50:50">
      <c r="AX4745" s="159"/>
    </row>
    <row r="4746" spans="50:50">
      <c r="AX4746" s="159"/>
    </row>
    <row r="4747" spans="50:50">
      <c r="AX4747" s="159"/>
    </row>
    <row r="4748" spans="50:50">
      <c r="AX4748" s="159"/>
    </row>
    <row r="4749" spans="50:50">
      <c r="AX4749" s="159"/>
    </row>
    <row r="4750" spans="50:50">
      <c r="AX4750" s="159"/>
    </row>
    <row r="4751" spans="50:50">
      <c r="AX4751" s="159"/>
    </row>
    <row r="4752" spans="50:50">
      <c r="AX4752" s="159"/>
    </row>
    <row r="4753" spans="50:50">
      <c r="AX4753" s="159"/>
    </row>
    <row r="4754" spans="50:50">
      <c r="AX4754" s="159"/>
    </row>
    <row r="4755" spans="50:50">
      <c r="AX4755" s="159"/>
    </row>
    <row r="4756" spans="50:50">
      <c r="AX4756" s="159"/>
    </row>
    <row r="4757" spans="50:50">
      <c r="AX4757" s="159"/>
    </row>
    <row r="4758" spans="50:50">
      <c r="AX4758" s="159"/>
    </row>
    <row r="4759" spans="50:50">
      <c r="AX4759" s="159"/>
    </row>
    <row r="4760" spans="50:50">
      <c r="AX4760" s="159"/>
    </row>
    <row r="4761" spans="50:50">
      <c r="AX4761" s="159"/>
    </row>
    <row r="4762" spans="50:50">
      <c r="AX4762" s="159"/>
    </row>
    <row r="4763" spans="50:50">
      <c r="AX4763" s="159"/>
    </row>
    <row r="4764" spans="50:50">
      <c r="AX4764" s="159"/>
    </row>
    <row r="4765" spans="50:50">
      <c r="AX4765" s="159"/>
    </row>
    <row r="4766" spans="50:50">
      <c r="AX4766" s="159"/>
    </row>
    <row r="4767" spans="50:50">
      <c r="AX4767" s="159"/>
    </row>
    <row r="4768" spans="50:50">
      <c r="AX4768" s="159"/>
    </row>
    <row r="4769" spans="50:50">
      <c r="AX4769" s="159"/>
    </row>
    <row r="4770" spans="50:50">
      <c r="AX4770" s="159"/>
    </row>
    <row r="4771" spans="50:50">
      <c r="AX4771" s="159"/>
    </row>
    <row r="4772" spans="50:50">
      <c r="AX4772" s="159"/>
    </row>
    <row r="4773" spans="50:50">
      <c r="AX4773" s="159"/>
    </row>
    <row r="4774" spans="50:50">
      <c r="AX4774" s="159"/>
    </row>
    <row r="4775" spans="50:50">
      <c r="AX4775" s="159"/>
    </row>
    <row r="4776" spans="50:50">
      <c r="AX4776" s="159"/>
    </row>
    <row r="4777" spans="50:50">
      <c r="AX4777" s="159"/>
    </row>
    <row r="4778" spans="50:50">
      <c r="AX4778" s="159"/>
    </row>
    <row r="4779" spans="50:50">
      <c r="AX4779" s="159"/>
    </row>
    <row r="4780" spans="50:50">
      <c r="AX4780" s="159"/>
    </row>
    <row r="4781" spans="50:50">
      <c r="AX4781" s="159"/>
    </row>
    <row r="4782" spans="50:50">
      <c r="AX4782" s="159"/>
    </row>
    <row r="4783" spans="50:50">
      <c r="AX4783" s="159"/>
    </row>
    <row r="4784" spans="50:50">
      <c r="AX4784" s="159"/>
    </row>
    <row r="4785" spans="50:50">
      <c r="AX4785" s="159"/>
    </row>
    <row r="4786" spans="50:50">
      <c r="AX4786" s="159"/>
    </row>
    <row r="4787" spans="50:50">
      <c r="AX4787" s="159"/>
    </row>
    <row r="4788" spans="50:50">
      <c r="AX4788" s="159"/>
    </row>
    <row r="4789" spans="50:50">
      <c r="AX4789" s="159"/>
    </row>
    <row r="4790" spans="50:50">
      <c r="AX4790" s="159"/>
    </row>
    <row r="4791" spans="50:50">
      <c r="AX4791" s="159"/>
    </row>
    <row r="4792" spans="50:50">
      <c r="AX4792" s="159"/>
    </row>
    <row r="4793" spans="50:50">
      <c r="AX4793" s="159"/>
    </row>
    <row r="4794" spans="50:50">
      <c r="AX4794" s="159"/>
    </row>
    <row r="4795" spans="50:50">
      <c r="AX4795" s="159"/>
    </row>
    <row r="4796" spans="50:50">
      <c r="AX4796" s="159"/>
    </row>
    <row r="4797" spans="50:50">
      <c r="AX4797" s="159"/>
    </row>
    <row r="4798" spans="50:50">
      <c r="AX4798" s="159"/>
    </row>
    <row r="4799" spans="50:50">
      <c r="AX4799" s="159"/>
    </row>
    <row r="4800" spans="50:50">
      <c r="AX4800" s="159"/>
    </row>
    <row r="4801" spans="50:50">
      <c r="AX4801" s="159"/>
    </row>
    <row r="4802" spans="50:50">
      <c r="AX4802" s="159"/>
    </row>
    <row r="4803" spans="50:50">
      <c r="AX4803" s="159"/>
    </row>
    <row r="4804" spans="50:50">
      <c r="AX4804" s="159"/>
    </row>
    <row r="4805" spans="50:50">
      <c r="AX4805" s="159"/>
    </row>
    <row r="4806" spans="50:50">
      <c r="AX4806" s="159"/>
    </row>
    <row r="4807" spans="50:50">
      <c r="AX4807" s="159"/>
    </row>
    <row r="4808" spans="50:50">
      <c r="AX4808" s="159"/>
    </row>
    <row r="4809" spans="50:50">
      <c r="AX4809" s="159"/>
    </row>
    <row r="4810" spans="50:50">
      <c r="AX4810" s="159"/>
    </row>
    <row r="4811" spans="50:50">
      <c r="AX4811" s="159"/>
    </row>
    <row r="4812" spans="50:50">
      <c r="AX4812" s="159"/>
    </row>
    <row r="4813" spans="50:50">
      <c r="AX4813" s="159"/>
    </row>
    <row r="4814" spans="50:50">
      <c r="AX4814" s="159"/>
    </row>
    <row r="4815" spans="50:50">
      <c r="AX4815" s="159"/>
    </row>
    <row r="4816" spans="50:50">
      <c r="AX4816" s="159"/>
    </row>
    <row r="4817" spans="50:50">
      <c r="AX4817" s="159"/>
    </row>
    <row r="4818" spans="50:50">
      <c r="AX4818" s="159"/>
    </row>
    <row r="4819" spans="50:50">
      <c r="AX4819" s="159"/>
    </row>
    <row r="4820" spans="50:50">
      <c r="AX4820" s="159"/>
    </row>
    <row r="4821" spans="50:50">
      <c r="AX4821" s="159"/>
    </row>
    <row r="4822" spans="50:50">
      <c r="AX4822" s="159"/>
    </row>
    <row r="4823" spans="50:50">
      <c r="AX4823" s="159"/>
    </row>
    <row r="4824" spans="50:50">
      <c r="AX4824" s="159"/>
    </row>
    <row r="4825" spans="50:50">
      <c r="AX4825" s="159"/>
    </row>
    <row r="4826" spans="50:50">
      <c r="AX4826" s="159"/>
    </row>
    <row r="4827" spans="50:50">
      <c r="AX4827" s="159"/>
    </row>
    <row r="4828" spans="50:50">
      <c r="AX4828" s="159"/>
    </row>
    <row r="4829" spans="50:50">
      <c r="AX4829" s="159"/>
    </row>
    <row r="4830" spans="50:50">
      <c r="AX4830" s="159"/>
    </row>
    <row r="4831" spans="50:50">
      <c r="AX4831" s="159"/>
    </row>
    <row r="4832" spans="50:50">
      <c r="AX4832" s="159"/>
    </row>
    <row r="4833" spans="50:50">
      <c r="AX4833" s="159"/>
    </row>
    <row r="4834" spans="50:50">
      <c r="AX4834" s="159"/>
    </row>
    <row r="4835" spans="50:50">
      <c r="AX4835" s="159"/>
    </row>
    <row r="4836" spans="50:50">
      <c r="AX4836" s="159"/>
    </row>
    <row r="4837" spans="50:50">
      <c r="AX4837" s="159"/>
    </row>
    <row r="4838" spans="50:50">
      <c r="AX4838" s="159"/>
    </row>
    <row r="4839" spans="50:50">
      <c r="AX4839" s="159"/>
    </row>
    <row r="4840" spans="50:50">
      <c r="AX4840" s="159"/>
    </row>
    <row r="4841" spans="50:50">
      <c r="AX4841" s="159"/>
    </row>
    <row r="4842" spans="50:50">
      <c r="AX4842" s="159"/>
    </row>
    <row r="4843" spans="50:50">
      <c r="AX4843" s="159"/>
    </row>
    <row r="4844" spans="50:50">
      <c r="AX4844" s="159"/>
    </row>
    <row r="4845" spans="50:50">
      <c r="AX4845" s="159"/>
    </row>
    <row r="4846" spans="50:50">
      <c r="AX4846" s="159"/>
    </row>
    <row r="4847" spans="50:50">
      <c r="AX4847" s="159"/>
    </row>
    <row r="4848" spans="50:50">
      <c r="AX4848" s="159"/>
    </row>
    <row r="4849" spans="50:50">
      <c r="AX4849" s="159"/>
    </row>
    <row r="4850" spans="50:50">
      <c r="AX4850" s="159"/>
    </row>
    <row r="4851" spans="50:50">
      <c r="AX4851" s="159"/>
    </row>
    <row r="4852" spans="50:50">
      <c r="AX4852" s="159"/>
    </row>
    <row r="4853" spans="50:50">
      <c r="AX4853" s="159"/>
    </row>
    <row r="4854" spans="50:50">
      <c r="AX4854" s="159"/>
    </row>
    <row r="4855" spans="50:50">
      <c r="AX4855" s="159"/>
    </row>
    <row r="4856" spans="50:50">
      <c r="AX4856" s="159"/>
    </row>
    <row r="4857" spans="50:50">
      <c r="AX4857" s="159"/>
    </row>
    <row r="4858" spans="50:50">
      <c r="AX4858" s="159"/>
    </row>
    <row r="4859" spans="50:50">
      <c r="AX4859" s="159"/>
    </row>
    <row r="4860" spans="50:50">
      <c r="AX4860" s="159"/>
    </row>
    <row r="4861" spans="50:50">
      <c r="AX4861" s="159"/>
    </row>
    <row r="4862" spans="50:50">
      <c r="AX4862" s="159"/>
    </row>
    <row r="4863" spans="50:50">
      <c r="AX4863" s="159"/>
    </row>
    <row r="4864" spans="50:50">
      <c r="AX4864" s="159"/>
    </row>
    <row r="4865" spans="50:50">
      <c r="AX4865" s="159"/>
    </row>
    <row r="4866" spans="50:50">
      <c r="AX4866" s="159"/>
    </row>
    <row r="4867" spans="50:50">
      <c r="AX4867" s="159"/>
    </row>
    <row r="4868" spans="50:50">
      <c r="AX4868" s="159"/>
    </row>
    <row r="4869" spans="50:50">
      <c r="AX4869" s="159"/>
    </row>
    <row r="4870" spans="50:50">
      <c r="AX4870" s="159"/>
    </row>
    <row r="4871" spans="50:50">
      <c r="AX4871" s="159"/>
    </row>
    <row r="4872" spans="50:50">
      <c r="AX4872" s="159"/>
    </row>
    <row r="4873" spans="50:50">
      <c r="AX4873" s="159"/>
    </row>
    <row r="4874" spans="50:50">
      <c r="AX4874" s="159"/>
    </row>
    <row r="4875" spans="50:50">
      <c r="AX4875" s="159"/>
    </row>
    <row r="4876" spans="50:50">
      <c r="AX4876" s="159"/>
    </row>
    <row r="4877" spans="50:50">
      <c r="AX4877" s="159"/>
    </row>
    <row r="4878" spans="50:50">
      <c r="AX4878" s="159"/>
    </row>
    <row r="4879" spans="50:50">
      <c r="AX4879" s="159"/>
    </row>
    <row r="4880" spans="50:50">
      <c r="AX4880" s="159"/>
    </row>
    <row r="4881" spans="50:50">
      <c r="AX4881" s="159"/>
    </row>
    <row r="4882" spans="50:50">
      <c r="AX4882" s="159"/>
    </row>
    <row r="4883" spans="50:50">
      <c r="AX4883" s="159"/>
    </row>
    <row r="4884" spans="50:50">
      <c r="AX4884" s="159"/>
    </row>
    <row r="4885" spans="50:50">
      <c r="AX4885" s="159"/>
    </row>
    <row r="4886" spans="50:50">
      <c r="AX4886" s="159"/>
    </row>
    <row r="4887" spans="50:50">
      <c r="AX4887" s="159"/>
    </row>
    <row r="4888" spans="50:50">
      <c r="AX4888" s="159"/>
    </row>
    <row r="4889" spans="50:50">
      <c r="AX4889" s="159"/>
    </row>
    <row r="4890" spans="50:50">
      <c r="AX4890" s="159"/>
    </row>
    <row r="4891" spans="50:50">
      <c r="AX4891" s="159"/>
    </row>
    <row r="4892" spans="50:50">
      <c r="AX4892" s="159"/>
    </row>
    <row r="4893" spans="50:50">
      <c r="AX4893" s="159"/>
    </row>
    <row r="4894" spans="50:50">
      <c r="AX4894" s="159"/>
    </row>
    <row r="4895" spans="50:50">
      <c r="AX4895" s="159"/>
    </row>
    <row r="4896" spans="50:50">
      <c r="AX4896" s="159"/>
    </row>
    <row r="4897" spans="50:50">
      <c r="AX4897" s="159"/>
    </row>
    <row r="4898" spans="50:50">
      <c r="AX4898" s="159"/>
    </row>
    <row r="4899" spans="50:50">
      <c r="AX4899" s="159"/>
    </row>
    <row r="4900" spans="50:50">
      <c r="AX4900" s="159"/>
    </row>
    <row r="4901" spans="50:50">
      <c r="AX4901" s="159"/>
    </row>
    <row r="4902" spans="50:50">
      <c r="AX4902" s="159"/>
    </row>
    <row r="4903" spans="50:50">
      <c r="AX4903" s="159"/>
    </row>
    <row r="4904" spans="50:50">
      <c r="AX4904" s="159"/>
    </row>
    <row r="4905" spans="50:50">
      <c r="AX4905" s="159"/>
    </row>
    <row r="4906" spans="50:50">
      <c r="AX4906" s="159"/>
    </row>
    <row r="4907" spans="50:50">
      <c r="AX4907" s="159"/>
    </row>
    <row r="4908" spans="50:50">
      <c r="AX4908" s="159"/>
    </row>
    <row r="4909" spans="50:50">
      <c r="AX4909" s="159"/>
    </row>
    <row r="4910" spans="50:50">
      <c r="AX4910" s="159"/>
    </row>
    <row r="4911" spans="50:50">
      <c r="AX4911" s="159"/>
    </row>
    <row r="4912" spans="50:50">
      <c r="AX4912" s="159"/>
    </row>
    <row r="4913" spans="50:50">
      <c r="AX4913" s="159"/>
    </row>
    <row r="4914" spans="50:50">
      <c r="AX4914" s="159"/>
    </row>
    <row r="4915" spans="50:50">
      <c r="AX4915" s="159"/>
    </row>
    <row r="4916" spans="50:50">
      <c r="AX4916" s="159"/>
    </row>
    <row r="4917" spans="50:50">
      <c r="AX4917" s="159"/>
    </row>
    <row r="4918" spans="50:50">
      <c r="AX4918" s="159"/>
    </row>
    <row r="4919" spans="50:50">
      <c r="AX4919" s="159"/>
    </row>
    <row r="4920" spans="50:50">
      <c r="AX4920" s="159"/>
    </row>
    <row r="4921" spans="50:50">
      <c r="AX4921" s="159"/>
    </row>
    <row r="4922" spans="50:50">
      <c r="AX4922" s="159"/>
    </row>
    <row r="4923" spans="50:50">
      <c r="AX4923" s="159"/>
    </row>
    <row r="4924" spans="50:50">
      <c r="AX4924" s="159"/>
    </row>
    <row r="4925" spans="50:50">
      <c r="AX4925" s="159"/>
    </row>
    <row r="4926" spans="50:50">
      <c r="AX4926" s="159"/>
    </row>
    <row r="4927" spans="50:50">
      <c r="AX4927" s="159"/>
    </row>
    <row r="4928" spans="50:50">
      <c r="AX4928" s="159"/>
    </row>
    <row r="4929" spans="50:50">
      <c r="AX4929" s="159"/>
    </row>
    <row r="4930" spans="50:50">
      <c r="AX4930" s="159"/>
    </row>
    <row r="4931" spans="50:50">
      <c r="AX4931" s="159"/>
    </row>
    <row r="4932" spans="50:50">
      <c r="AX4932" s="159"/>
    </row>
    <row r="4933" spans="50:50">
      <c r="AX4933" s="159"/>
    </row>
    <row r="4934" spans="50:50">
      <c r="AX4934" s="159"/>
    </row>
    <row r="4935" spans="50:50">
      <c r="AX4935" s="159"/>
    </row>
    <row r="4936" spans="50:50">
      <c r="AX4936" s="159"/>
    </row>
    <row r="4937" spans="50:50">
      <c r="AX4937" s="159"/>
    </row>
    <row r="4938" spans="50:50">
      <c r="AX4938" s="159"/>
    </row>
    <row r="4939" spans="50:50">
      <c r="AX4939" s="159"/>
    </row>
    <row r="4940" spans="50:50">
      <c r="AX4940" s="159"/>
    </row>
    <row r="4941" spans="50:50">
      <c r="AX4941" s="159"/>
    </row>
    <row r="4942" spans="50:50">
      <c r="AX4942" s="159"/>
    </row>
    <row r="4943" spans="50:50">
      <c r="AX4943" s="159"/>
    </row>
    <row r="4944" spans="50:50">
      <c r="AX4944" s="159"/>
    </row>
    <row r="4945" spans="50:50">
      <c r="AX4945" s="159"/>
    </row>
    <row r="4946" spans="50:50">
      <c r="AX4946" s="159"/>
    </row>
    <row r="4947" spans="50:50">
      <c r="AX4947" s="159"/>
    </row>
    <row r="4948" spans="50:50">
      <c r="AX4948" s="159"/>
    </row>
    <row r="4949" spans="50:50">
      <c r="AX4949" s="159"/>
    </row>
    <row r="4950" spans="50:50">
      <c r="AX4950" s="159"/>
    </row>
    <row r="4951" spans="50:50">
      <c r="AX4951" s="159"/>
    </row>
    <row r="4952" spans="50:50">
      <c r="AX4952" s="159"/>
    </row>
    <row r="4953" spans="50:50">
      <c r="AX4953" s="159"/>
    </row>
    <row r="4954" spans="50:50">
      <c r="AX4954" s="159"/>
    </row>
    <row r="4955" spans="50:50">
      <c r="AX4955" s="159"/>
    </row>
    <row r="4956" spans="50:50">
      <c r="AX4956" s="159"/>
    </row>
    <row r="4957" spans="50:50">
      <c r="AX4957" s="159"/>
    </row>
    <row r="4958" spans="50:50">
      <c r="AX4958" s="159"/>
    </row>
    <row r="4959" spans="50:50">
      <c r="AX4959" s="159"/>
    </row>
    <row r="4960" spans="50:50">
      <c r="AX4960" s="159"/>
    </row>
    <row r="4961" spans="50:50">
      <c r="AX4961" s="159"/>
    </row>
    <row r="4962" spans="50:50">
      <c r="AX4962" s="159"/>
    </row>
    <row r="4963" spans="50:50">
      <c r="AX4963" s="159"/>
    </row>
    <row r="4964" spans="50:50">
      <c r="AX4964" s="159"/>
    </row>
    <row r="4965" spans="50:50">
      <c r="AX4965" s="159"/>
    </row>
    <row r="4966" spans="50:50">
      <c r="AX4966" s="159"/>
    </row>
    <row r="4967" spans="50:50">
      <c r="AX4967" s="159"/>
    </row>
    <row r="4968" spans="50:50">
      <c r="AX4968" s="159"/>
    </row>
    <row r="4969" spans="50:50">
      <c r="AX4969" s="159"/>
    </row>
    <row r="4970" spans="50:50">
      <c r="AX4970" s="159"/>
    </row>
    <row r="4971" spans="50:50">
      <c r="AX4971" s="159"/>
    </row>
    <row r="4972" spans="50:50">
      <c r="AX4972" s="159"/>
    </row>
    <row r="4973" spans="50:50">
      <c r="AX4973" s="159"/>
    </row>
    <row r="4974" spans="50:50">
      <c r="AX4974" s="159"/>
    </row>
    <row r="4975" spans="50:50">
      <c r="AX4975" s="159"/>
    </row>
    <row r="4976" spans="50:50">
      <c r="AX4976" s="159"/>
    </row>
    <row r="4977" spans="50:50">
      <c r="AX4977" s="159"/>
    </row>
    <row r="4978" spans="50:50">
      <c r="AX4978" s="159"/>
    </row>
    <row r="4979" spans="50:50">
      <c r="AX4979" s="159"/>
    </row>
    <row r="4980" spans="50:50">
      <c r="AX4980" s="159"/>
    </row>
    <row r="4981" spans="50:50">
      <c r="AX4981" s="159"/>
    </row>
    <row r="4982" spans="50:50">
      <c r="AX4982" s="159"/>
    </row>
    <row r="4983" spans="50:50">
      <c r="AX4983" s="159"/>
    </row>
    <row r="4984" spans="50:50">
      <c r="AX4984" s="159"/>
    </row>
    <row r="4985" spans="50:50">
      <c r="AX4985" s="159"/>
    </row>
    <row r="4986" spans="50:50">
      <c r="AX4986" s="159"/>
    </row>
    <row r="4987" spans="50:50">
      <c r="AX4987" s="159"/>
    </row>
    <row r="4988" spans="50:50">
      <c r="AX4988" s="159"/>
    </row>
    <row r="4989" spans="50:50">
      <c r="AX4989" s="159"/>
    </row>
    <row r="4990" spans="50:50">
      <c r="AX4990" s="159"/>
    </row>
    <row r="4991" spans="50:50">
      <c r="AX4991" s="159"/>
    </row>
    <row r="4992" spans="50:50">
      <c r="AX4992" s="159"/>
    </row>
    <row r="4993" spans="50:50">
      <c r="AX4993" s="159"/>
    </row>
    <row r="4994" spans="50:50">
      <c r="AX4994" s="159"/>
    </row>
    <row r="4995" spans="50:50">
      <c r="AX4995" s="159"/>
    </row>
    <row r="4996" spans="50:50">
      <c r="AX4996" s="159"/>
    </row>
    <row r="4997" spans="50:50">
      <c r="AX4997" s="159"/>
    </row>
    <row r="4998" spans="50:50">
      <c r="AX4998" s="159"/>
    </row>
    <row r="4999" spans="50:50">
      <c r="AX4999" s="159"/>
    </row>
    <row r="5000" spans="50:50">
      <c r="AX5000" s="159"/>
    </row>
    <row r="5001" spans="50:50">
      <c r="AX5001" s="159"/>
    </row>
    <row r="5002" spans="50:50">
      <c r="AX5002" s="159"/>
    </row>
    <row r="5003" spans="50:50">
      <c r="AX5003" s="159"/>
    </row>
    <row r="5004" spans="50:50">
      <c r="AX5004" s="159"/>
    </row>
    <row r="5005" spans="50:50">
      <c r="AX5005" s="159"/>
    </row>
    <row r="5006" spans="50:50">
      <c r="AX5006" s="159"/>
    </row>
    <row r="5007" spans="50:50">
      <c r="AX5007" s="159"/>
    </row>
    <row r="5008" spans="50:50">
      <c r="AX5008" s="159"/>
    </row>
    <row r="5009" spans="50:50">
      <c r="AX5009" s="159"/>
    </row>
    <row r="5010" spans="50:50">
      <c r="AX5010" s="159"/>
    </row>
    <row r="5011" spans="50:50">
      <c r="AX5011" s="159"/>
    </row>
    <row r="5012" spans="50:50">
      <c r="AX5012" s="159"/>
    </row>
    <row r="5013" spans="50:50">
      <c r="AX5013" s="159"/>
    </row>
    <row r="5014" spans="50:50">
      <c r="AX5014" s="159"/>
    </row>
    <row r="5015" spans="50:50">
      <c r="AX5015" s="159"/>
    </row>
    <row r="5016" spans="50:50">
      <c r="AX5016" s="159"/>
    </row>
    <row r="5017" spans="50:50">
      <c r="AX5017" s="159"/>
    </row>
    <row r="5018" spans="50:50">
      <c r="AX5018" s="159"/>
    </row>
    <row r="5019" spans="50:50">
      <c r="AX5019" s="159"/>
    </row>
    <row r="5020" spans="50:50">
      <c r="AX5020" s="159"/>
    </row>
    <row r="5021" spans="50:50">
      <c r="AX5021" s="159"/>
    </row>
    <row r="5022" spans="50:50">
      <c r="AX5022" s="159"/>
    </row>
    <row r="5023" spans="50:50">
      <c r="AX5023" s="159"/>
    </row>
    <row r="5024" spans="50:50">
      <c r="AX5024" s="159"/>
    </row>
    <row r="5025" spans="50:50">
      <c r="AX5025" s="159"/>
    </row>
    <row r="5026" spans="50:50">
      <c r="AX5026" s="159"/>
    </row>
    <row r="5027" spans="50:50">
      <c r="AX5027" s="159"/>
    </row>
    <row r="5028" spans="50:50">
      <c r="AX5028" s="159"/>
    </row>
    <row r="5029" spans="50:50">
      <c r="AX5029" s="159"/>
    </row>
    <row r="5030" spans="50:50">
      <c r="AX5030" s="159"/>
    </row>
    <row r="5031" spans="50:50">
      <c r="AX5031" s="159"/>
    </row>
    <row r="5032" spans="50:50">
      <c r="AX5032" s="159"/>
    </row>
    <row r="5033" spans="50:50">
      <c r="AX5033" s="159"/>
    </row>
    <row r="5034" spans="50:50">
      <c r="AX5034" s="159"/>
    </row>
    <row r="5035" spans="50:50">
      <c r="AX5035" s="159"/>
    </row>
    <row r="5036" spans="50:50">
      <c r="AX5036" s="159"/>
    </row>
    <row r="5037" spans="50:50">
      <c r="AX5037" s="159"/>
    </row>
    <row r="5038" spans="50:50">
      <c r="AX5038" s="159"/>
    </row>
    <row r="5039" spans="50:50">
      <c r="AX5039" s="159"/>
    </row>
    <row r="5040" spans="50:50">
      <c r="AX5040" s="159"/>
    </row>
    <row r="5041" spans="50:50">
      <c r="AX5041" s="159"/>
    </row>
    <row r="5042" spans="50:50">
      <c r="AX5042" s="159"/>
    </row>
    <row r="5043" spans="50:50">
      <c r="AX5043" s="159"/>
    </row>
    <row r="5044" spans="50:50">
      <c r="AX5044" s="159"/>
    </row>
    <row r="5045" spans="50:50">
      <c r="AX5045" s="159"/>
    </row>
    <row r="5046" spans="50:50">
      <c r="AX5046" s="159"/>
    </row>
    <row r="5047" spans="50:50">
      <c r="AX5047" s="159"/>
    </row>
    <row r="5048" spans="50:50">
      <c r="AX5048" s="159"/>
    </row>
    <row r="5049" spans="50:50">
      <c r="AX5049" s="159"/>
    </row>
    <row r="5050" spans="50:50">
      <c r="AX5050" s="159"/>
    </row>
    <row r="5051" spans="50:50">
      <c r="AX5051" s="159"/>
    </row>
    <row r="5052" spans="50:50">
      <c r="AX5052" s="159"/>
    </row>
    <row r="5053" spans="50:50">
      <c r="AX5053" s="159"/>
    </row>
    <row r="5054" spans="50:50">
      <c r="AX5054" s="159"/>
    </row>
    <row r="5055" spans="50:50">
      <c r="AX5055" s="159"/>
    </row>
    <row r="5056" spans="50:50">
      <c r="AX5056" s="159"/>
    </row>
    <row r="5057" spans="50:50">
      <c r="AX5057" s="159"/>
    </row>
    <row r="5058" spans="50:50">
      <c r="AX5058" s="159"/>
    </row>
    <row r="5059" spans="50:50">
      <c r="AX5059" s="159"/>
    </row>
    <row r="5060" spans="50:50">
      <c r="AX5060" s="159"/>
    </row>
    <row r="5061" spans="50:50">
      <c r="AX5061" s="159"/>
    </row>
    <row r="5062" spans="50:50">
      <c r="AX5062" s="159"/>
    </row>
    <row r="5063" spans="50:50">
      <c r="AX5063" s="159"/>
    </row>
    <row r="5064" spans="50:50">
      <c r="AX5064" s="159"/>
    </row>
    <row r="5065" spans="50:50">
      <c r="AX5065" s="159"/>
    </row>
    <row r="5066" spans="50:50">
      <c r="AX5066" s="159"/>
    </row>
    <row r="5067" spans="50:50">
      <c r="AX5067" s="159"/>
    </row>
    <row r="5068" spans="50:50">
      <c r="AX5068" s="159"/>
    </row>
    <row r="5069" spans="50:50">
      <c r="AX5069" s="159"/>
    </row>
    <row r="5070" spans="50:50">
      <c r="AX5070" s="159"/>
    </row>
    <row r="5071" spans="50:50">
      <c r="AX5071" s="159"/>
    </row>
    <row r="5072" spans="50:50">
      <c r="AX5072" s="159"/>
    </row>
    <row r="5073" spans="50:50">
      <c r="AX5073" s="159"/>
    </row>
    <row r="5074" spans="50:50">
      <c r="AX5074" s="159"/>
    </row>
    <row r="5075" spans="50:50">
      <c r="AX5075" s="159"/>
    </row>
    <row r="5076" spans="50:50">
      <c r="AX5076" s="159"/>
    </row>
    <row r="5077" spans="50:50">
      <c r="AX5077" s="159"/>
    </row>
    <row r="5078" spans="50:50">
      <c r="AX5078" s="159"/>
    </row>
    <row r="5079" spans="50:50">
      <c r="AX5079" s="159"/>
    </row>
    <row r="5080" spans="50:50">
      <c r="AX5080" s="159"/>
    </row>
    <row r="5081" spans="50:50">
      <c r="AX5081" s="159"/>
    </row>
    <row r="5082" spans="50:50">
      <c r="AX5082" s="159"/>
    </row>
    <row r="5083" spans="50:50">
      <c r="AX5083" s="159"/>
    </row>
    <row r="5084" spans="50:50">
      <c r="AX5084" s="159"/>
    </row>
    <row r="5085" spans="50:50">
      <c r="AX5085" s="159"/>
    </row>
    <row r="5086" spans="50:50">
      <c r="AX5086" s="159"/>
    </row>
    <row r="5087" spans="50:50">
      <c r="AX5087" s="159"/>
    </row>
    <row r="5088" spans="50:50">
      <c r="AX5088" s="159"/>
    </row>
    <row r="5089" spans="50:50">
      <c r="AX5089" s="159"/>
    </row>
    <row r="5090" spans="50:50">
      <c r="AX5090" s="159"/>
    </row>
    <row r="5091" spans="50:50">
      <c r="AX5091" s="159"/>
    </row>
    <row r="5092" spans="50:50">
      <c r="AX5092" s="159"/>
    </row>
    <row r="5093" spans="50:50">
      <c r="AX5093" s="159"/>
    </row>
    <row r="5094" spans="50:50">
      <c r="AX5094" s="159"/>
    </row>
    <row r="5095" spans="50:50">
      <c r="AX5095" s="159"/>
    </row>
    <row r="5096" spans="50:50">
      <c r="AX5096" s="159"/>
    </row>
    <row r="5097" spans="50:50">
      <c r="AX5097" s="159"/>
    </row>
    <row r="5098" spans="50:50">
      <c r="AX5098" s="159"/>
    </row>
    <row r="5099" spans="50:50">
      <c r="AX5099" s="159"/>
    </row>
    <row r="5100" spans="50:50">
      <c r="AX5100" s="159"/>
    </row>
    <row r="5101" spans="50:50">
      <c r="AX5101" s="159"/>
    </row>
    <row r="5102" spans="50:50">
      <c r="AX5102" s="159"/>
    </row>
    <row r="5103" spans="50:50">
      <c r="AX5103" s="159"/>
    </row>
    <row r="5104" spans="50:50">
      <c r="AX5104" s="159"/>
    </row>
    <row r="5105" spans="50:50">
      <c r="AX5105" s="159"/>
    </row>
    <row r="5106" spans="50:50">
      <c r="AX5106" s="159"/>
    </row>
    <row r="5107" spans="50:50">
      <c r="AX5107" s="159"/>
    </row>
    <row r="5108" spans="50:50">
      <c r="AX5108" s="159"/>
    </row>
    <row r="5109" spans="50:50">
      <c r="AX5109" s="159"/>
    </row>
    <row r="5110" spans="50:50">
      <c r="AX5110" s="159"/>
    </row>
    <row r="5111" spans="50:50">
      <c r="AX5111" s="159"/>
    </row>
    <row r="5112" spans="50:50">
      <c r="AX5112" s="159"/>
    </row>
    <row r="5113" spans="50:50">
      <c r="AX5113" s="159"/>
    </row>
    <row r="5114" spans="50:50">
      <c r="AX5114" s="159"/>
    </row>
    <row r="5115" spans="50:50">
      <c r="AX5115" s="159"/>
    </row>
    <row r="5116" spans="50:50">
      <c r="AX5116" s="159"/>
    </row>
    <row r="5117" spans="50:50">
      <c r="AX5117" s="159"/>
    </row>
    <row r="5118" spans="50:50">
      <c r="AX5118" s="159"/>
    </row>
    <row r="5119" spans="50:50">
      <c r="AX5119" s="159"/>
    </row>
    <row r="5120" spans="50:50">
      <c r="AX5120" s="159"/>
    </row>
    <row r="5121" spans="50:50">
      <c r="AX5121" s="159"/>
    </row>
    <row r="5122" spans="50:50">
      <c r="AX5122" s="159"/>
    </row>
    <row r="5123" spans="50:50">
      <c r="AX5123" s="159"/>
    </row>
    <row r="5124" spans="50:50">
      <c r="AX5124" s="159"/>
    </row>
    <row r="5125" spans="50:50">
      <c r="AX5125" s="159"/>
    </row>
    <row r="5126" spans="50:50">
      <c r="AX5126" s="159"/>
    </row>
    <row r="5127" spans="50:50">
      <c r="AX5127" s="159"/>
    </row>
    <row r="5128" spans="50:50">
      <c r="AX5128" s="159"/>
    </row>
    <row r="5129" spans="50:50">
      <c r="AX5129" s="159"/>
    </row>
    <row r="5130" spans="50:50">
      <c r="AX5130" s="159"/>
    </row>
    <row r="5131" spans="50:50">
      <c r="AX5131" s="159"/>
    </row>
    <row r="5132" spans="50:50">
      <c r="AX5132" s="159"/>
    </row>
    <row r="5133" spans="50:50">
      <c r="AX5133" s="159"/>
    </row>
    <row r="5134" spans="50:50">
      <c r="AX5134" s="159"/>
    </row>
    <row r="5135" spans="50:50">
      <c r="AX5135" s="159"/>
    </row>
    <row r="5136" spans="50:50">
      <c r="AX5136" s="159"/>
    </row>
    <row r="5137" spans="50:50">
      <c r="AX5137" s="159"/>
    </row>
    <row r="5138" spans="50:50">
      <c r="AX5138" s="159"/>
    </row>
    <row r="5139" spans="50:50">
      <c r="AX5139" s="159"/>
    </row>
    <row r="5140" spans="50:50">
      <c r="AX5140" s="159"/>
    </row>
    <row r="5141" spans="50:50">
      <c r="AX5141" s="159"/>
    </row>
    <row r="5142" spans="50:50">
      <c r="AX5142" s="159"/>
    </row>
    <row r="5143" spans="50:50">
      <c r="AX5143" s="159"/>
    </row>
    <row r="5144" spans="50:50">
      <c r="AX5144" s="159"/>
    </row>
    <row r="5145" spans="50:50">
      <c r="AX5145" s="159"/>
    </row>
    <row r="5146" spans="50:50">
      <c r="AX5146" s="159"/>
    </row>
    <row r="5147" spans="50:50">
      <c r="AX5147" s="159"/>
    </row>
    <row r="5148" spans="50:50">
      <c r="AX5148" s="159"/>
    </row>
    <row r="5149" spans="50:50">
      <c r="AX5149" s="159"/>
    </row>
    <row r="5150" spans="50:50">
      <c r="AX5150" s="159"/>
    </row>
    <row r="5151" spans="50:50">
      <c r="AX5151" s="159"/>
    </row>
    <row r="5152" spans="50:50">
      <c r="AX5152" s="159"/>
    </row>
    <row r="5153" spans="50:50">
      <c r="AX5153" s="159"/>
    </row>
    <row r="5154" spans="50:50">
      <c r="AX5154" s="159"/>
    </row>
    <row r="5155" spans="50:50">
      <c r="AX5155" s="159"/>
    </row>
    <row r="5156" spans="50:50">
      <c r="AX5156" s="159"/>
    </row>
    <row r="5157" spans="50:50">
      <c r="AX5157" s="159"/>
    </row>
    <row r="5158" spans="50:50">
      <c r="AX5158" s="159"/>
    </row>
    <row r="5159" spans="50:50">
      <c r="AX5159" s="159"/>
    </row>
    <row r="5160" spans="50:50">
      <c r="AX5160" s="159"/>
    </row>
    <row r="5161" spans="50:50">
      <c r="AX5161" s="159"/>
    </row>
    <row r="5162" spans="50:50">
      <c r="AX5162" s="159"/>
    </row>
    <row r="5163" spans="50:50">
      <c r="AX5163" s="159"/>
    </row>
    <row r="5164" spans="50:50">
      <c r="AX5164" s="159"/>
    </row>
    <row r="5165" spans="50:50">
      <c r="AX5165" s="159"/>
    </row>
    <row r="5166" spans="50:50">
      <c r="AX5166" s="159"/>
    </row>
    <row r="5167" spans="50:50">
      <c r="AX5167" s="159"/>
    </row>
    <row r="5168" spans="50:50">
      <c r="AX5168" s="159"/>
    </row>
    <row r="5169" spans="50:50">
      <c r="AX5169" s="159"/>
    </row>
    <row r="5170" spans="50:50">
      <c r="AX5170" s="159"/>
    </row>
    <row r="5171" spans="50:50">
      <c r="AX5171" s="159"/>
    </row>
    <row r="5172" spans="50:50">
      <c r="AX5172" s="159"/>
    </row>
    <row r="5173" spans="50:50">
      <c r="AX5173" s="159"/>
    </row>
    <row r="5174" spans="50:50">
      <c r="AX5174" s="159"/>
    </row>
    <row r="5175" spans="50:50">
      <c r="AX5175" s="159"/>
    </row>
    <row r="5176" spans="50:50">
      <c r="AX5176" s="159"/>
    </row>
    <row r="5177" spans="50:50">
      <c r="AX5177" s="159"/>
    </row>
    <row r="5178" spans="50:50">
      <c r="AX5178" s="159"/>
    </row>
    <row r="5179" spans="50:50">
      <c r="AX5179" s="159"/>
    </row>
    <row r="5180" spans="50:50">
      <c r="AX5180" s="159"/>
    </row>
    <row r="5181" spans="50:50">
      <c r="AX5181" s="159"/>
    </row>
    <row r="5182" spans="50:50">
      <c r="AX5182" s="159"/>
    </row>
    <row r="5183" spans="50:50">
      <c r="AX5183" s="159"/>
    </row>
    <row r="5184" spans="50:50">
      <c r="AX5184" s="159"/>
    </row>
    <row r="5185" spans="50:50">
      <c r="AX5185" s="159"/>
    </row>
    <row r="5186" spans="50:50">
      <c r="AX5186" s="159"/>
    </row>
    <row r="5187" spans="50:50">
      <c r="AX5187" s="159"/>
    </row>
    <row r="5188" spans="50:50">
      <c r="AX5188" s="159"/>
    </row>
    <row r="5189" spans="50:50">
      <c r="AX5189" s="159"/>
    </row>
    <row r="5190" spans="50:50">
      <c r="AX5190" s="159"/>
    </row>
    <row r="5191" spans="50:50">
      <c r="AX5191" s="159"/>
    </row>
    <row r="5192" spans="50:50">
      <c r="AX5192" s="159"/>
    </row>
    <row r="5193" spans="50:50">
      <c r="AX5193" s="159"/>
    </row>
    <row r="5194" spans="50:50">
      <c r="AX5194" s="159"/>
    </row>
    <row r="5195" spans="50:50">
      <c r="AX5195" s="159"/>
    </row>
    <row r="5196" spans="50:50">
      <c r="AX5196" s="159"/>
    </row>
    <row r="5197" spans="50:50">
      <c r="AX5197" s="159"/>
    </row>
    <row r="5198" spans="50:50">
      <c r="AX5198" s="159"/>
    </row>
    <row r="5199" spans="50:50">
      <c r="AX5199" s="159"/>
    </row>
    <row r="5200" spans="50:50">
      <c r="AX5200" s="159"/>
    </row>
    <row r="5201" spans="50:50">
      <c r="AX5201" s="159"/>
    </row>
    <row r="5202" spans="50:50">
      <c r="AX5202" s="159"/>
    </row>
    <row r="5203" spans="50:50">
      <c r="AX5203" s="159"/>
    </row>
    <row r="5204" spans="50:50">
      <c r="AX5204" s="159"/>
    </row>
    <row r="5205" spans="50:50">
      <c r="AX5205" s="159"/>
    </row>
    <row r="5206" spans="50:50">
      <c r="AX5206" s="159"/>
    </row>
    <row r="5207" spans="50:50">
      <c r="AX5207" s="159"/>
    </row>
    <row r="5208" spans="50:50">
      <c r="AX5208" s="159"/>
    </row>
    <row r="5209" spans="50:50">
      <c r="AX5209" s="159"/>
    </row>
    <row r="5210" spans="50:50">
      <c r="AX5210" s="159"/>
    </row>
    <row r="5211" spans="50:50">
      <c r="AX5211" s="159"/>
    </row>
    <row r="5212" spans="50:50">
      <c r="AX5212" s="159"/>
    </row>
    <row r="5213" spans="50:50">
      <c r="AX5213" s="159"/>
    </row>
    <row r="5214" spans="50:50">
      <c r="AX5214" s="159"/>
    </row>
    <row r="5215" spans="50:50">
      <c r="AX5215" s="159"/>
    </row>
    <row r="5216" spans="50:50">
      <c r="AX5216" s="159"/>
    </row>
    <row r="5217" spans="50:50">
      <c r="AX5217" s="159"/>
    </row>
    <row r="5218" spans="50:50">
      <c r="AX5218" s="159"/>
    </row>
    <row r="5219" spans="50:50">
      <c r="AX5219" s="159"/>
    </row>
    <row r="5220" spans="50:50">
      <c r="AX5220" s="159"/>
    </row>
    <row r="5221" spans="50:50">
      <c r="AX5221" s="159"/>
    </row>
    <row r="5222" spans="50:50">
      <c r="AX5222" s="159"/>
    </row>
    <row r="5223" spans="50:50">
      <c r="AX5223" s="159"/>
    </row>
    <row r="5224" spans="50:50">
      <c r="AX5224" s="159"/>
    </row>
    <row r="5225" spans="50:50">
      <c r="AX5225" s="159"/>
    </row>
    <row r="5226" spans="50:50">
      <c r="AX5226" s="159"/>
    </row>
    <row r="5227" spans="50:50">
      <c r="AX5227" s="159"/>
    </row>
    <row r="5228" spans="50:50">
      <c r="AX5228" s="159"/>
    </row>
    <row r="5229" spans="50:50">
      <c r="AX5229" s="159"/>
    </row>
    <row r="5230" spans="50:50">
      <c r="AX5230" s="159"/>
    </row>
    <row r="5231" spans="50:50">
      <c r="AX5231" s="159"/>
    </row>
    <row r="5232" spans="50:50">
      <c r="AX5232" s="159"/>
    </row>
    <row r="5233" spans="50:50">
      <c r="AX5233" s="159"/>
    </row>
    <row r="5234" spans="50:50">
      <c r="AX5234" s="159"/>
    </row>
    <row r="5235" spans="50:50">
      <c r="AX5235" s="159"/>
    </row>
    <row r="5236" spans="50:50">
      <c r="AX5236" s="159"/>
    </row>
    <row r="5237" spans="50:50">
      <c r="AX5237" s="159"/>
    </row>
    <row r="5238" spans="50:50">
      <c r="AX5238" s="159"/>
    </row>
    <row r="5239" spans="50:50">
      <c r="AX5239" s="159"/>
    </row>
    <row r="5240" spans="50:50">
      <c r="AX5240" s="159"/>
    </row>
    <row r="5241" spans="50:50">
      <c r="AX5241" s="159"/>
    </row>
    <row r="5242" spans="50:50">
      <c r="AX5242" s="159"/>
    </row>
    <row r="5243" spans="50:50">
      <c r="AX5243" s="159"/>
    </row>
    <row r="5244" spans="50:50">
      <c r="AX5244" s="159"/>
    </row>
    <row r="5245" spans="50:50">
      <c r="AX5245" s="159"/>
    </row>
    <row r="5246" spans="50:50">
      <c r="AX5246" s="159"/>
    </row>
    <row r="5247" spans="50:50">
      <c r="AX5247" s="159"/>
    </row>
    <row r="5248" spans="50:50">
      <c r="AX5248" s="159"/>
    </row>
    <row r="5249" spans="50:50">
      <c r="AX5249" s="159"/>
    </row>
    <row r="5250" spans="50:50">
      <c r="AX5250" s="159"/>
    </row>
    <row r="5251" spans="50:50">
      <c r="AX5251" s="159"/>
    </row>
    <row r="5252" spans="50:50">
      <c r="AX5252" s="159"/>
    </row>
    <row r="5253" spans="50:50">
      <c r="AX5253" s="159"/>
    </row>
    <row r="5254" spans="50:50">
      <c r="AX5254" s="159"/>
    </row>
    <row r="5255" spans="50:50">
      <c r="AX5255" s="159"/>
    </row>
    <row r="5256" spans="50:50">
      <c r="AX5256" s="159"/>
    </row>
    <row r="5257" spans="50:50">
      <c r="AX5257" s="159"/>
    </row>
    <row r="5258" spans="50:50">
      <c r="AX5258" s="159"/>
    </row>
    <row r="5259" spans="50:50">
      <c r="AX5259" s="159"/>
    </row>
    <row r="5260" spans="50:50">
      <c r="AX5260" s="159"/>
    </row>
    <row r="5261" spans="50:50">
      <c r="AX5261" s="159"/>
    </row>
    <row r="5262" spans="50:50">
      <c r="AX5262" s="159"/>
    </row>
    <row r="5263" spans="50:50">
      <c r="AX5263" s="159"/>
    </row>
    <row r="5264" spans="50:50">
      <c r="AX5264" s="159"/>
    </row>
    <row r="5265" spans="50:50">
      <c r="AX5265" s="159"/>
    </row>
    <row r="5266" spans="50:50">
      <c r="AX5266" s="159"/>
    </row>
    <row r="5267" spans="50:50">
      <c r="AX5267" s="159"/>
    </row>
    <row r="5268" spans="50:50">
      <c r="AX5268" s="159"/>
    </row>
    <row r="5269" spans="50:50">
      <c r="AX5269" s="159"/>
    </row>
    <row r="5270" spans="50:50">
      <c r="AX5270" s="159"/>
    </row>
    <row r="5271" spans="50:50">
      <c r="AX5271" s="159"/>
    </row>
    <row r="5272" spans="50:50">
      <c r="AX5272" s="159"/>
    </row>
    <row r="5273" spans="50:50">
      <c r="AX5273" s="159"/>
    </row>
    <row r="5274" spans="50:50">
      <c r="AX5274" s="159"/>
    </row>
    <row r="5275" spans="50:50">
      <c r="AX5275" s="159"/>
    </row>
    <row r="5276" spans="50:50">
      <c r="AX5276" s="159"/>
    </row>
    <row r="5277" spans="50:50">
      <c r="AX5277" s="159"/>
    </row>
    <row r="5278" spans="50:50">
      <c r="AX5278" s="159"/>
    </row>
    <row r="5279" spans="50:50">
      <c r="AX5279" s="159"/>
    </row>
    <row r="5280" spans="50:50">
      <c r="AX5280" s="159"/>
    </row>
    <row r="5281" spans="50:50">
      <c r="AX5281" s="159"/>
    </row>
    <row r="5282" spans="50:50">
      <c r="AX5282" s="159"/>
    </row>
    <row r="5283" spans="50:50">
      <c r="AX5283" s="159"/>
    </row>
    <row r="5284" spans="50:50">
      <c r="AX5284" s="159"/>
    </row>
    <row r="5285" spans="50:50">
      <c r="AX5285" s="159"/>
    </row>
    <row r="5286" spans="50:50">
      <c r="AX5286" s="159"/>
    </row>
    <row r="5287" spans="50:50">
      <c r="AX5287" s="159"/>
    </row>
    <row r="5288" spans="50:50">
      <c r="AX5288" s="159"/>
    </row>
    <row r="5289" spans="50:50">
      <c r="AX5289" s="159"/>
    </row>
    <row r="5290" spans="50:50">
      <c r="AX5290" s="159"/>
    </row>
    <row r="5291" spans="50:50">
      <c r="AX5291" s="159"/>
    </row>
    <row r="5292" spans="50:50">
      <c r="AX5292" s="159"/>
    </row>
    <row r="5293" spans="50:50">
      <c r="AX5293" s="159"/>
    </row>
    <row r="5294" spans="50:50">
      <c r="AX5294" s="159"/>
    </row>
    <row r="5295" spans="50:50">
      <c r="AX5295" s="159"/>
    </row>
    <row r="5296" spans="50:50">
      <c r="AX5296" s="159"/>
    </row>
    <row r="5297" spans="50:50">
      <c r="AX5297" s="159"/>
    </row>
    <row r="5298" spans="50:50">
      <c r="AX5298" s="159"/>
    </row>
    <row r="5299" spans="50:50">
      <c r="AX5299" s="159"/>
    </row>
    <row r="5300" spans="50:50">
      <c r="AX5300" s="159"/>
    </row>
    <row r="5301" spans="50:50">
      <c r="AX5301" s="159"/>
    </row>
    <row r="5302" spans="50:50">
      <c r="AX5302" s="159"/>
    </row>
    <row r="5303" spans="50:50">
      <c r="AX5303" s="159"/>
    </row>
    <row r="5304" spans="50:50">
      <c r="AX5304" s="159"/>
    </row>
    <row r="5305" spans="50:50">
      <c r="AX5305" s="159"/>
    </row>
    <row r="5306" spans="50:50">
      <c r="AX5306" s="159"/>
    </row>
    <row r="5307" spans="50:50">
      <c r="AX5307" s="159"/>
    </row>
    <row r="5308" spans="50:50">
      <c r="AX5308" s="159"/>
    </row>
    <row r="5309" spans="50:50">
      <c r="AX5309" s="159"/>
    </row>
    <row r="5310" spans="50:50">
      <c r="AX5310" s="159"/>
    </row>
    <row r="5311" spans="50:50">
      <c r="AX5311" s="159"/>
    </row>
    <row r="5312" spans="50:50">
      <c r="AX5312" s="159"/>
    </row>
    <row r="5313" spans="50:50">
      <c r="AX5313" s="159"/>
    </row>
    <row r="5314" spans="50:50">
      <c r="AX5314" s="159"/>
    </row>
    <row r="5315" spans="50:50">
      <c r="AX5315" s="159"/>
    </row>
    <row r="5316" spans="50:50">
      <c r="AX5316" s="159"/>
    </row>
    <row r="5317" spans="50:50">
      <c r="AX5317" s="159"/>
    </row>
    <row r="5318" spans="50:50">
      <c r="AX5318" s="159"/>
    </row>
    <row r="5319" spans="50:50">
      <c r="AX5319" s="159"/>
    </row>
    <row r="5320" spans="50:50">
      <c r="AX5320" s="159"/>
    </row>
    <row r="5321" spans="50:50">
      <c r="AX5321" s="159"/>
    </row>
    <row r="5322" spans="50:50">
      <c r="AX5322" s="159"/>
    </row>
    <row r="5323" spans="50:50">
      <c r="AX5323" s="159"/>
    </row>
    <row r="5324" spans="50:50">
      <c r="AX5324" s="159"/>
    </row>
    <row r="5325" spans="50:50">
      <c r="AX5325" s="159"/>
    </row>
    <row r="5326" spans="50:50">
      <c r="AX5326" s="159"/>
    </row>
    <row r="5327" spans="50:50">
      <c r="AX5327" s="159"/>
    </row>
    <row r="5328" spans="50:50">
      <c r="AX5328" s="159"/>
    </row>
    <row r="5329" spans="50:50">
      <c r="AX5329" s="159"/>
    </row>
    <row r="5330" spans="50:50">
      <c r="AX5330" s="159"/>
    </row>
    <row r="5331" spans="50:50">
      <c r="AX5331" s="159"/>
    </row>
    <row r="5332" spans="50:50">
      <c r="AX5332" s="159"/>
    </row>
    <row r="5333" spans="50:50">
      <c r="AX5333" s="159"/>
    </row>
    <row r="5334" spans="50:50">
      <c r="AX5334" s="159"/>
    </row>
    <row r="5335" spans="50:50">
      <c r="AX5335" s="159"/>
    </row>
    <row r="5336" spans="50:50">
      <c r="AX5336" s="159"/>
    </row>
    <row r="5337" spans="50:50">
      <c r="AX5337" s="159"/>
    </row>
    <row r="5338" spans="50:50">
      <c r="AX5338" s="159"/>
    </row>
    <row r="5339" spans="50:50">
      <c r="AX5339" s="159"/>
    </row>
    <row r="5340" spans="50:50">
      <c r="AX5340" s="159"/>
    </row>
    <row r="5341" spans="50:50">
      <c r="AX5341" s="159"/>
    </row>
    <row r="5342" spans="50:50">
      <c r="AX5342" s="159"/>
    </row>
    <row r="5343" spans="50:50">
      <c r="AX5343" s="159"/>
    </row>
    <row r="5344" spans="50:50">
      <c r="AX5344" s="159"/>
    </row>
    <row r="5345" spans="50:50">
      <c r="AX5345" s="159"/>
    </row>
    <row r="5346" spans="50:50">
      <c r="AX5346" s="159"/>
    </row>
    <row r="5347" spans="50:50">
      <c r="AX5347" s="159"/>
    </row>
    <row r="5348" spans="50:50">
      <c r="AX5348" s="159"/>
    </row>
    <row r="5349" spans="50:50">
      <c r="AX5349" s="159"/>
    </row>
    <row r="5350" spans="50:50">
      <c r="AX5350" s="159"/>
    </row>
    <row r="5351" spans="50:50">
      <c r="AX5351" s="159"/>
    </row>
    <row r="5352" spans="50:50">
      <c r="AX5352" s="159"/>
    </row>
    <row r="5353" spans="50:50">
      <c r="AX5353" s="159"/>
    </row>
    <row r="5354" spans="50:50">
      <c r="AX5354" s="159"/>
    </row>
    <row r="5355" spans="50:50">
      <c r="AX5355" s="159"/>
    </row>
    <row r="5356" spans="50:50">
      <c r="AX5356" s="159"/>
    </row>
    <row r="5357" spans="50:50">
      <c r="AX5357" s="159"/>
    </row>
    <row r="5358" spans="50:50">
      <c r="AX5358" s="159"/>
    </row>
    <row r="5359" spans="50:50">
      <c r="AX5359" s="159"/>
    </row>
    <row r="5360" spans="50:50">
      <c r="AX5360" s="159"/>
    </row>
    <row r="5361" spans="50:50">
      <c r="AX5361" s="159"/>
    </row>
    <row r="5362" spans="50:50">
      <c r="AX5362" s="159"/>
    </row>
    <row r="5363" spans="50:50">
      <c r="AX5363" s="159"/>
    </row>
    <row r="5364" spans="50:50">
      <c r="AX5364" s="159"/>
    </row>
    <row r="5365" spans="50:50">
      <c r="AX5365" s="159"/>
    </row>
    <row r="5366" spans="50:50">
      <c r="AX5366" s="159"/>
    </row>
    <row r="5367" spans="50:50">
      <c r="AX5367" s="159"/>
    </row>
    <row r="5368" spans="50:50">
      <c r="AX5368" s="159"/>
    </row>
    <row r="5369" spans="50:50">
      <c r="AX5369" s="159"/>
    </row>
    <row r="5370" spans="50:50">
      <c r="AX5370" s="159"/>
    </row>
    <row r="5371" spans="50:50">
      <c r="AX5371" s="159"/>
    </row>
    <row r="5372" spans="50:50">
      <c r="AX5372" s="159"/>
    </row>
    <row r="5373" spans="50:50">
      <c r="AX5373" s="159"/>
    </row>
    <row r="5374" spans="50:50">
      <c r="AX5374" s="159"/>
    </row>
    <row r="5375" spans="50:50">
      <c r="AX5375" s="159"/>
    </row>
    <row r="5376" spans="50:50">
      <c r="AX5376" s="159"/>
    </row>
    <row r="5377" spans="50:50">
      <c r="AX5377" s="159"/>
    </row>
    <row r="5378" spans="50:50">
      <c r="AX5378" s="159"/>
    </row>
    <row r="5379" spans="50:50">
      <c r="AX5379" s="159"/>
    </row>
    <row r="5380" spans="50:50">
      <c r="AX5380" s="159"/>
    </row>
    <row r="5381" spans="50:50">
      <c r="AX5381" s="159"/>
    </row>
    <row r="5382" spans="50:50">
      <c r="AX5382" s="159"/>
    </row>
    <row r="5383" spans="50:50">
      <c r="AX5383" s="159"/>
    </row>
    <row r="5384" spans="50:50">
      <c r="AX5384" s="159"/>
    </row>
    <row r="5385" spans="50:50">
      <c r="AX5385" s="159"/>
    </row>
    <row r="5386" spans="50:50">
      <c r="AX5386" s="159"/>
    </row>
    <row r="5387" spans="50:50">
      <c r="AX5387" s="159"/>
    </row>
    <row r="5388" spans="50:50">
      <c r="AX5388" s="159"/>
    </row>
    <row r="5389" spans="50:50">
      <c r="AX5389" s="159"/>
    </row>
    <row r="5390" spans="50:50">
      <c r="AX5390" s="159"/>
    </row>
    <row r="5391" spans="50:50">
      <c r="AX5391" s="159"/>
    </row>
    <row r="5392" spans="50:50">
      <c r="AX5392" s="159"/>
    </row>
    <row r="5393" spans="50:50">
      <c r="AX5393" s="159"/>
    </row>
    <row r="5394" spans="50:50">
      <c r="AX5394" s="159"/>
    </row>
    <row r="5395" spans="50:50">
      <c r="AX5395" s="159"/>
    </row>
    <row r="5396" spans="50:50">
      <c r="AX5396" s="159"/>
    </row>
    <row r="5397" spans="50:50">
      <c r="AX5397" s="159"/>
    </row>
    <row r="5398" spans="50:50">
      <c r="AX5398" s="159"/>
    </row>
    <row r="5399" spans="50:50">
      <c r="AX5399" s="159"/>
    </row>
    <row r="5400" spans="50:50">
      <c r="AX5400" s="159"/>
    </row>
    <row r="5401" spans="50:50">
      <c r="AX5401" s="159"/>
    </row>
    <row r="5402" spans="50:50">
      <c r="AX5402" s="159"/>
    </row>
    <row r="5403" spans="50:50">
      <c r="AX5403" s="159"/>
    </row>
    <row r="5404" spans="50:50">
      <c r="AX5404" s="159"/>
    </row>
    <row r="5405" spans="50:50">
      <c r="AX5405" s="159"/>
    </row>
    <row r="5406" spans="50:50">
      <c r="AX5406" s="159"/>
    </row>
    <row r="5407" spans="50:50">
      <c r="AX5407" s="159"/>
    </row>
    <row r="5408" spans="50:50">
      <c r="AX5408" s="159"/>
    </row>
    <row r="5409" spans="50:50">
      <c r="AX5409" s="159"/>
    </row>
    <row r="5410" spans="50:50">
      <c r="AX5410" s="159"/>
    </row>
    <row r="5411" spans="50:50">
      <c r="AX5411" s="159"/>
    </row>
    <row r="5412" spans="50:50">
      <c r="AX5412" s="159"/>
    </row>
    <row r="5413" spans="50:50">
      <c r="AX5413" s="159"/>
    </row>
    <row r="5414" spans="50:50">
      <c r="AX5414" s="159"/>
    </row>
    <row r="5415" spans="50:50">
      <c r="AX5415" s="159"/>
    </row>
    <row r="5416" spans="50:50">
      <c r="AX5416" s="159"/>
    </row>
    <row r="5417" spans="50:50">
      <c r="AX5417" s="159"/>
    </row>
    <row r="5418" spans="50:50">
      <c r="AX5418" s="159"/>
    </row>
    <row r="5419" spans="50:50">
      <c r="AX5419" s="159"/>
    </row>
    <row r="5420" spans="50:50">
      <c r="AX5420" s="159"/>
    </row>
    <row r="5421" spans="50:50">
      <c r="AX5421" s="159"/>
    </row>
    <row r="5422" spans="50:50">
      <c r="AX5422" s="159"/>
    </row>
    <row r="5423" spans="50:50">
      <c r="AX5423" s="159"/>
    </row>
    <row r="5424" spans="50:50">
      <c r="AX5424" s="159"/>
    </row>
    <row r="5425" spans="50:50">
      <c r="AX5425" s="159"/>
    </row>
    <row r="5426" spans="50:50">
      <c r="AX5426" s="159"/>
    </row>
    <row r="5427" spans="50:50">
      <c r="AX5427" s="159"/>
    </row>
    <row r="5428" spans="50:50">
      <c r="AX5428" s="159"/>
    </row>
    <row r="5429" spans="50:50">
      <c r="AX5429" s="159"/>
    </row>
    <row r="5430" spans="50:50">
      <c r="AX5430" s="159"/>
    </row>
    <row r="5431" spans="50:50">
      <c r="AX5431" s="159"/>
    </row>
    <row r="5432" spans="50:50">
      <c r="AX5432" s="159"/>
    </row>
    <row r="5433" spans="50:50">
      <c r="AX5433" s="159"/>
    </row>
    <row r="5434" spans="50:50">
      <c r="AX5434" s="159"/>
    </row>
    <row r="5435" spans="50:50">
      <c r="AX5435" s="159"/>
    </row>
    <row r="5436" spans="50:50">
      <c r="AX5436" s="159"/>
    </row>
    <row r="5437" spans="50:50">
      <c r="AX5437" s="159"/>
    </row>
    <row r="5438" spans="50:50">
      <c r="AX5438" s="159"/>
    </row>
    <row r="5439" spans="50:50">
      <c r="AX5439" s="159"/>
    </row>
    <row r="5440" spans="50:50">
      <c r="AX5440" s="159"/>
    </row>
    <row r="5441" spans="50:50">
      <c r="AX5441" s="159"/>
    </row>
    <row r="5442" spans="50:50">
      <c r="AX5442" s="159"/>
    </row>
    <row r="5443" spans="50:50">
      <c r="AX5443" s="159"/>
    </row>
    <row r="5444" spans="50:50">
      <c r="AX5444" s="159"/>
    </row>
    <row r="5445" spans="50:50">
      <c r="AX5445" s="159"/>
    </row>
    <row r="5446" spans="50:50">
      <c r="AX5446" s="159"/>
    </row>
    <row r="5447" spans="50:50">
      <c r="AX5447" s="159"/>
    </row>
    <row r="5448" spans="50:50">
      <c r="AX5448" s="159"/>
    </row>
    <row r="5449" spans="50:50">
      <c r="AX5449" s="159"/>
    </row>
    <row r="5450" spans="50:50">
      <c r="AX5450" s="159"/>
    </row>
    <row r="5451" spans="50:50">
      <c r="AX5451" s="159"/>
    </row>
    <row r="5452" spans="50:50">
      <c r="AX5452" s="159"/>
    </row>
    <row r="5453" spans="50:50">
      <c r="AX5453" s="159"/>
    </row>
    <row r="5454" spans="50:50">
      <c r="AX5454" s="159"/>
    </row>
    <row r="5455" spans="50:50">
      <c r="AX5455" s="159"/>
    </row>
    <row r="5456" spans="50:50">
      <c r="AX5456" s="159"/>
    </row>
    <row r="5457" spans="50:50">
      <c r="AX5457" s="159"/>
    </row>
    <row r="5458" spans="50:50">
      <c r="AX5458" s="159"/>
    </row>
    <row r="5459" spans="50:50">
      <c r="AX5459" s="159"/>
    </row>
    <row r="5460" spans="50:50">
      <c r="AX5460" s="159"/>
    </row>
    <row r="5461" spans="50:50">
      <c r="AX5461" s="159"/>
    </row>
    <row r="5462" spans="50:50">
      <c r="AX5462" s="159"/>
    </row>
    <row r="5463" spans="50:50">
      <c r="AX5463" s="159"/>
    </row>
    <row r="5464" spans="50:50">
      <c r="AX5464" s="159"/>
    </row>
    <row r="5465" spans="50:50">
      <c r="AX5465" s="159"/>
    </row>
    <row r="5466" spans="50:50">
      <c r="AX5466" s="159"/>
    </row>
    <row r="5467" spans="50:50">
      <c r="AX5467" s="159"/>
    </row>
    <row r="5468" spans="50:50">
      <c r="AX5468" s="159"/>
    </row>
    <row r="5469" spans="50:50">
      <c r="AX5469" s="159"/>
    </row>
    <row r="5470" spans="50:50">
      <c r="AX5470" s="159"/>
    </row>
    <row r="5471" spans="50:50">
      <c r="AX5471" s="159"/>
    </row>
    <row r="5472" spans="50:50">
      <c r="AX5472" s="159"/>
    </row>
    <row r="5473" spans="50:50">
      <c r="AX5473" s="159"/>
    </row>
    <row r="5474" spans="50:50">
      <c r="AX5474" s="159"/>
    </row>
    <row r="5475" spans="50:50">
      <c r="AX5475" s="159"/>
    </row>
    <row r="5476" spans="50:50">
      <c r="AX5476" s="159"/>
    </row>
    <row r="5477" spans="50:50">
      <c r="AX5477" s="159"/>
    </row>
    <row r="5478" spans="50:50">
      <c r="AX5478" s="159"/>
    </row>
    <row r="5479" spans="50:50">
      <c r="AX5479" s="159"/>
    </row>
    <row r="5480" spans="50:50">
      <c r="AX5480" s="159"/>
    </row>
    <row r="5481" spans="50:50">
      <c r="AX5481" s="159"/>
    </row>
    <row r="5482" spans="50:50">
      <c r="AX5482" s="159"/>
    </row>
    <row r="5483" spans="50:50">
      <c r="AX5483" s="159"/>
    </row>
    <row r="5484" spans="50:50">
      <c r="AX5484" s="159"/>
    </row>
    <row r="5485" spans="50:50">
      <c r="AX5485" s="159"/>
    </row>
    <row r="5486" spans="50:50">
      <c r="AX5486" s="159"/>
    </row>
    <row r="5487" spans="50:50">
      <c r="AX5487" s="159"/>
    </row>
    <row r="5488" spans="50:50">
      <c r="AX5488" s="159"/>
    </row>
    <row r="5489" spans="50:50">
      <c r="AX5489" s="159"/>
    </row>
    <row r="5490" spans="50:50">
      <c r="AX5490" s="159"/>
    </row>
    <row r="5491" spans="50:50">
      <c r="AX5491" s="159"/>
    </row>
    <row r="5492" spans="50:50">
      <c r="AX5492" s="159"/>
    </row>
    <row r="5493" spans="50:50">
      <c r="AX5493" s="159"/>
    </row>
    <row r="5494" spans="50:50">
      <c r="AX5494" s="159"/>
    </row>
    <row r="5495" spans="50:50">
      <c r="AX5495" s="159"/>
    </row>
    <row r="5496" spans="50:50">
      <c r="AX5496" s="159"/>
    </row>
    <row r="5497" spans="50:50">
      <c r="AX5497" s="159"/>
    </row>
    <row r="5498" spans="50:50">
      <c r="AX5498" s="159"/>
    </row>
    <row r="5499" spans="50:50">
      <c r="AX5499" s="159"/>
    </row>
    <row r="5500" spans="50:50">
      <c r="AX5500" s="159"/>
    </row>
    <row r="5501" spans="50:50">
      <c r="AX5501" s="159"/>
    </row>
    <row r="5502" spans="50:50">
      <c r="AX5502" s="159"/>
    </row>
    <row r="5503" spans="50:50">
      <c r="AX5503" s="159"/>
    </row>
    <row r="5504" spans="50:50">
      <c r="AX5504" s="159"/>
    </row>
    <row r="5505" spans="50:50">
      <c r="AX5505" s="159"/>
    </row>
    <row r="5506" spans="50:50">
      <c r="AX5506" s="159"/>
    </row>
    <row r="5507" spans="50:50">
      <c r="AX5507" s="159"/>
    </row>
    <row r="5508" spans="50:50">
      <c r="AX5508" s="159"/>
    </row>
    <row r="5509" spans="50:50">
      <c r="AX5509" s="159"/>
    </row>
    <row r="5510" spans="50:50">
      <c r="AX5510" s="159"/>
    </row>
    <row r="5511" spans="50:50">
      <c r="AX5511" s="159"/>
    </row>
    <row r="5512" spans="50:50">
      <c r="AX5512" s="159"/>
    </row>
    <row r="5513" spans="50:50">
      <c r="AX5513" s="159"/>
    </row>
    <row r="5514" spans="50:50">
      <c r="AX5514" s="159"/>
    </row>
    <row r="5515" spans="50:50">
      <c r="AX5515" s="159"/>
    </row>
    <row r="5516" spans="50:50">
      <c r="AX5516" s="159"/>
    </row>
    <row r="5517" spans="50:50">
      <c r="AX5517" s="159"/>
    </row>
    <row r="5518" spans="50:50">
      <c r="AX5518" s="159"/>
    </row>
    <row r="5519" spans="50:50">
      <c r="AX5519" s="159"/>
    </row>
    <row r="5520" spans="50:50">
      <c r="AX5520" s="159"/>
    </row>
    <row r="5521" spans="50:50">
      <c r="AX5521" s="159"/>
    </row>
    <row r="5522" spans="50:50">
      <c r="AX5522" s="159"/>
    </row>
    <row r="5523" spans="50:50">
      <c r="AX5523" s="159"/>
    </row>
    <row r="5524" spans="50:50">
      <c r="AX5524" s="159"/>
    </row>
    <row r="5525" spans="50:50">
      <c r="AX5525" s="159"/>
    </row>
    <row r="5526" spans="50:50">
      <c r="AX5526" s="159"/>
    </row>
    <row r="5527" spans="50:50">
      <c r="AX5527" s="159"/>
    </row>
    <row r="5528" spans="50:50">
      <c r="AX5528" s="159"/>
    </row>
    <row r="5529" spans="50:50">
      <c r="AX5529" s="159"/>
    </row>
    <row r="5530" spans="50:50">
      <c r="AX5530" s="159"/>
    </row>
    <row r="5531" spans="50:50">
      <c r="AX5531" s="159"/>
    </row>
    <row r="5532" spans="50:50">
      <c r="AX5532" s="159"/>
    </row>
    <row r="5533" spans="50:50">
      <c r="AX5533" s="159"/>
    </row>
    <row r="5534" spans="50:50">
      <c r="AX5534" s="159"/>
    </row>
    <row r="5535" spans="50:50">
      <c r="AX5535" s="159"/>
    </row>
    <row r="5536" spans="50:50">
      <c r="AX5536" s="159"/>
    </row>
    <row r="5537" spans="50:50">
      <c r="AX5537" s="159"/>
    </row>
    <row r="5538" spans="50:50">
      <c r="AX5538" s="159"/>
    </row>
    <row r="5539" spans="50:50">
      <c r="AX5539" s="159"/>
    </row>
    <row r="5540" spans="50:50">
      <c r="AX5540" s="159"/>
    </row>
    <row r="5541" spans="50:50">
      <c r="AX5541" s="159"/>
    </row>
    <row r="5542" spans="50:50">
      <c r="AX5542" s="159"/>
    </row>
    <row r="5543" spans="50:50">
      <c r="AX5543" s="159"/>
    </row>
    <row r="5544" spans="50:50">
      <c r="AX5544" s="159"/>
    </row>
    <row r="5545" spans="50:50">
      <c r="AX5545" s="159"/>
    </row>
    <row r="5546" spans="50:50">
      <c r="AX5546" s="159"/>
    </row>
    <row r="5547" spans="50:50">
      <c r="AX5547" s="159"/>
    </row>
    <row r="5548" spans="50:50">
      <c r="AX5548" s="159"/>
    </row>
    <row r="5549" spans="50:50">
      <c r="AX5549" s="159"/>
    </row>
    <row r="5550" spans="50:50">
      <c r="AX5550" s="159"/>
    </row>
    <row r="5551" spans="50:50">
      <c r="AX5551" s="159"/>
    </row>
    <row r="5552" spans="50:50">
      <c r="AX5552" s="159"/>
    </row>
    <row r="5553" spans="50:50">
      <c r="AX5553" s="159"/>
    </row>
    <row r="5554" spans="50:50">
      <c r="AX5554" s="159"/>
    </row>
    <row r="5555" spans="50:50">
      <c r="AX5555" s="159"/>
    </row>
    <row r="5556" spans="50:50">
      <c r="AX5556" s="159"/>
    </row>
    <row r="5557" spans="50:50">
      <c r="AX5557" s="159"/>
    </row>
    <row r="5558" spans="50:50">
      <c r="AX5558" s="159"/>
    </row>
    <row r="5559" spans="50:50">
      <c r="AX5559" s="159"/>
    </row>
    <row r="5560" spans="50:50">
      <c r="AX5560" s="159"/>
    </row>
    <row r="5561" spans="50:50">
      <c r="AX5561" s="159"/>
    </row>
    <row r="5562" spans="50:50">
      <c r="AX5562" s="159"/>
    </row>
    <row r="5563" spans="50:50">
      <c r="AX5563" s="159"/>
    </row>
    <row r="5564" spans="50:50">
      <c r="AX5564" s="159"/>
    </row>
    <row r="5565" spans="50:50">
      <c r="AX5565" s="159"/>
    </row>
    <row r="5566" spans="50:50">
      <c r="AX5566" s="159"/>
    </row>
    <row r="5567" spans="50:50">
      <c r="AX5567" s="159"/>
    </row>
    <row r="5568" spans="50:50">
      <c r="AX5568" s="159"/>
    </row>
    <row r="5569" spans="50:50">
      <c r="AX5569" s="159"/>
    </row>
    <row r="5570" spans="50:50">
      <c r="AX5570" s="159"/>
    </row>
    <row r="5571" spans="50:50">
      <c r="AX5571" s="159"/>
    </row>
    <row r="5572" spans="50:50">
      <c r="AX5572" s="159"/>
    </row>
    <row r="5573" spans="50:50">
      <c r="AX5573" s="159"/>
    </row>
    <row r="5574" spans="50:50">
      <c r="AX5574" s="159"/>
    </row>
    <row r="5575" spans="50:50">
      <c r="AX5575" s="159"/>
    </row>
    <row r="5576" spans="50:50">
      <c r="AX5576" s="159"/>
    </row>
    <row r="5577" spans="50:50">
      <c r="AX5577" s="159"/>
    </row>
    <row r="5578" spans="50:50">
      <c r="AX5578" s="159"/>
    </row>
    <row r="5579" spans="50:50">
      <c r="AX5579" s="159"/>
    </row>
    <row r="5580" spans="50:50">
      <c r="AX5580" s="159"/>
    </row>
    <row r="5581" spans="50:50">
      <c r="AX5581" s="159"/>
    </row>
    <row r="5582" spans="50:50">
      <c r="AX5582" s="159"/>
    </row>
    <row r="5583" spans="50:50">
      <c r="AX5583" s="159"/>
    </row>
    <row r="5584" spans="50:50">
      <c r="AX5584" s="159"/>
    </row>
    <row r="5585" spans="50:50">
      <c r="AX5585" s="159"/>
    </row>
    <row r="5586" spans="50:50">
      <c r="AX5586" s="159"/>
    </row>
    <row r="5587" spans="50:50">
      <c r="AX5587" s="159"/>
    </row>
    <row r="5588" spans="50:50">
      <c r="AX5588" s="159"/>
    </row>
    <row r="5589" spans="50:50">
      <c r="AX5589" s="159"/>
    </row>
    <row r="5590" spans="50:50">
      <c r="AX5590" s="159"/>
    </row>
    <row r="5591" spans="50:50">
      <c r="AX5591" s="159"/>
    </row>
    <row r="5592" spans="50:50">
      <c r="AX5592" s="159"/>
    </row>
    <row r="5593" spans="50:50">
      <c r="AX5593" s="159"/>
    </row>
    <row r="5594" spans="50:50">
      <c r="AX5594" s="159"/>
    </row>
    <row r="5595" spans="50:50">
      <c r="AX5595" s="159"/>
    </row>
    <row r="5596" spans="50:50">
      <c r="AX5596" s="159"/>
    </row>
    <row r="5597" spans="50:50">
      <c r="AX5597" s="159"/>
    </row>
    <row r="5598" spans="50:50">
      <c r="AX5598" s="159"/>
    </row>
    <row r="5599" spans="50:50">
      <c r="AX5599" s="159"/>
    </row>
    <row r="5600" spans="50:50">
      <c r="AX5600" s="159"/>
    </row>
    <row r="5601" spans="50:50">
      <c r="AX5601" s="159"/>
    </row>
    <row r="5602" spans="50:50">
      <c r="AX5602" s="159"/>
    </row>
    <row r="5603" spans="50:50">
      <c r="AX5603" s="159"/>
    </row>
    <row r="5604" spans="50:50">
      <c r="AX5604" s="159"/>
    </row>
    <row r="5605" spans="50:50">
      <c r="AX5605" s="159"/>
    </row>
    <row r="5606" spans="50:50">
      <c r="AX5606" s="159"/>
    </row>
    <row r="5607" spans="50:50">
      <c r="AX5607" s="159"/>
    </row>
    <row r="5608" spans="50:50">
      <c r="AX5608" s="159"/>
    </row>
    <row r="5609" spans="50:50">
      <c r="AX5609" s="159"/>
    </row>
    <row r="5610" spans="50:50">
      <c r="AX5610" s="159"/>
    </row>
    <row r="5611" spans="50:50">
      <c r="AX5611" s="159"/>
    </row>
    <row r="5612" spans="50:50">
      <c r="AX5612" s="159"/>
    </row>
    <row r="5613" spans="50:50">
      <c r="AX5613" s="159"/>
    </row>
    <row r="5614" spans="50:50">
      <c r="AX5614" s="159"/>
    </row>
    <row r="5615" spans="50:50">
      <c r="AX5615" s="159"/>
    </row>
    <row r="5616" spans="50:50">
      <c r="AX5616" s="159"/>
    </row>
    <row r="5617" spans="50:50">
      <c r="AX5617" s="159"/>
    </row>
    <row r="5618" spans="50:50">
      <c r="AX5618" s="159"/>
    </row>
    <row r="5619" spans="50:50">
      <c r="AX5619" s="159"/>
    </row>
    <row r="5620" spans="50:50">
      <c r="AX5620" s="159"/>
    </row>
    <row r="5621" spans="50:50">
      <c r="AX5621" s="159"/>
    </row>
    <row r="5622" spans="50:50">
      <c r="AX5622" s="159"/>
    </row>
    <row r="5623" spans="50:50">
      <c r="AX5623" s="159"/>
    </row>
    <row r="5624" spans="50:50">
      <c r="AX5624" s="159"/>
    </row>
    <row r="5625" spans="50:50">
      <c r="AX5625" s="159"/>
    </row>
    <row r="5626" spans="50:50">
      <c r="AX5626" s="159"/>
    </row>
    <row r="5627" spans="50:50">
      <c r="AX5627" s="159"/>
    </row>
    <row r="5628" spans="50:50">
      <c r="AX5628" s="159"/>
    </row>
    <row r="5629" spans="50:50">
      <c r="AX5629" s="159"/>
    </row>
    <row r="5630" spans="50:50">
      <c r="AX5630" s="159"/>
    </row>
    <row r="5631" spans="50:50">
      <c r="AX5631" s="159"/>
    </row>
    <row r="5632" spans="50:50">
      <c r="AX5632" s="159"/>
    </row>
    <row r="5633" spans="50:50">
      <c r="AX5633" s="159"/>
    </row>
    <row r="5634" spans="50:50">
      <c r="AX5634" s="159"/>
    </row>
    <row r="5635" spans="50:50">
      <c r="AX5635" s="159"/>
    </row>
    <row r="5636" spans="50:50">
      <c r="AX5636" s="159"/>
    </row>
    <row r="5637" spans="50:50">
      <c r="AX5637" s="159"/>
    </row>
    <row r="5638" spans="50:50">
      <c r="AX5638" s="159"/>
    </row>
    <row r="5639" spans="50:50">
      <c r="AX5639" s="159"/>
    </row>
    <row r="5640" spans="50:50">
      <c r="AX5640" s="159"/>
    </row>
    <row r="5641" spans="50:50">
      <c r="AX5641" s="159"/>
    </row>
    <row r="5642" spans="50:50">
      <c r="AX5642" s="159"/>
    </row>
    <row r="5643" spans="50:50">
      <c r="AX5643" s="159"/>
    </row>
    <row r="5644" spans="50:50">
      <c r="AX5644" s="159"/>
    </row>
    <row r="5645" spans="50:50">
      <c r="AX5645" s="159"/>
    </row>
    <row r="5646" spans="50:50">
      <c r="AX5646" s="159"/>
    </row>
    <row r="5647" spans="50:50">
      <c r="AX5647" s="159"/>
    </row>
    <row r="5648" spans="50:50">
      <c r="AX5648" s="159"/>
    </row>
    <row r="5649" spans="50:50">
      <c r="AX5649" s="159"/>
    </row>
    <row r="5650" spans="50:50">
      <c r="AX5650" s="159"/>
    </row>
    <row r="5651" spans="50:50">
      <c r="AX5651" s="159"/>
    </row>
    <row r="5652" spans="50:50">
      <c r="AX5652" s="159"/>
    </row>
    <row r="5653" spans="50:50">
      <c r="AX5653" s="159"/>
    </row>
    <row r="5654" spans="50:50">
      <c r="AX5654" s="159"/>
    </row>
    <row r="5655" spans="50:50">
      <c r="AX5655" s="159"/>
    </row>
    <row r="5656" spans="50:50">
      <c r="AX5656" s="159"/>
    </row>
    <row r="5657" spans="50:50">
      <c r="AX5657" s="159"/>
    </row>
    <row r="5658" spans="50:50">
      <c r="AX5658" s="159"/>
    </row>
    <row r="5659" spans="50:50">
      <c r="AX5659" s="159"/>
    </row>
    <row r="5660" spans="50:50">
      <c r="AX5660" s="159"/>
    </row>
    <row r="5661" spans="50:50">
      <c r="AX5661" s="159"/>
    </row>
    <row r="5662" spans="50:50">
      <c r="AX5662" s="159"/>
    </row>
    <row r="5663" spans="50:50">
      <c r="AX5663" s="159"/>
    </row>
    <row r="5664" spans="50:50">
      <c r="AX5664" s="159"/>
    </row>
    <row r="5665" spans="50:50">
      <c r="AX5665" s="159"/>
    </row>
    <row r="5666" spans="50:50">
      <c r="AX5666" s="159"/>
    </row>
    <row r="5667" spans="50:50">
      <c r="AX5667" s="159"/>
    </row>
    <row r="5668" spans="50:50">
      <c r="AX5668" s="159"/>
    </row>
    <row r="5669" spans="50:50">
      <c r="AX5669" s="159"/>
    </row>
    <row r="5670" spans="50:50">
      <c r="AX5670" s="159"/>
    </row>
    <row r="5671" spans="50:50">
      <c r="AX5671" s="159"/>
    </row>
    <row r="5672" spans="50:50">
      <c r="AX5672" s="159"/>
    </row>
    <row r="5673" spans="50:50">
      <c r="AX5673" s="159"/>
    </row>
    <row r="5674" spans="50:50">
      <c r="AX5674" s="159"/>
    </row>
    <row r="5675" spans="50:50">
      <c r="AX5675" s="159"/>
    </row>
    <row r="5676" spans="50:50">
      <c r="AX5676" s="159"/>
    </row>
    <row r="5677" spans="50:50">
      <c r="AX5677" s="159"/>
    </row>
    <row r="5678" spans="50:50">
      <c r="AX5678" s="159"/>
    </row>
    <row r="5679" spans="50:50">
      <c r="AX5679" s="159"/>
    </row>
    <row r="5680" spans="50:50">
      <c r="AX5680" s="159"/>
    </row>
    <row r="5681" spans="50:50">
      <c r="AX5681" s="159"/>
    </row>
    <row r="5682" spans="50:50">
      <c r="AX5682" s="159"/>
    </row>
    <row r="5683" spans="50:50">
      <c r="AX5683" s="159"/>
    </row>
    <row r="5684" spans="50:50">
      <c r="AX5684" s="159"/>
    </row>
    <row r="5685" spans="50:50">
      <c r="AX5685" s="159"/>
    </row>
    <row r="5686" spans="50:50">
      <c r="AX5686" s="159"/>
    </row>
    <row r="5687" spans="50:50">
      <c r="AX5687" s="159"/>
    </row>
    <row r="5688" spans="50:50">
      <c r="AX5688" s="159"/>
    </row>
    <row r="5689" spans="50:50">
      <c r="AX5689" s="159"/>
    </row>
    <row r="5690" spans="50:50">
      <c r="AX5690" s="159"/>
    </row>
    <row r="5691" spans="50:50">
      <c r="AX5691" s="159"/>
    </row>
    <row r="5692" spans="50:50">
      <c r="AX5692" s="159"/>
    </row>
    <row r="5693" spans="50:50">
      <c r="AX5693" s="159"/>
    </row>
    <row r="5694" spans="50:50">
      <c r="AX5694" s="159"/>
    </row>
    <row r="5695" spans="50:50">
      <c r="AX5695" s="159"/>
    </row>
    <row r="5696" spans="50:50">
      <c r="AX5696" s="159"/>
    </row>
    <row r="5697" spans="50:50">
      <c r="AX5697" s="159"/>
    </row>
    <row r="5698" spans="50:50">
      <c r="AX5698" s="159"/>
    </row>
    <row r="5699" spans="50:50">
      <c r="AX5699" s="159"/>
    </row>
    <row r="5700" spans="50:50">
      <c r="AX5700" s="159"/>
    </row>
    <row r="5701" spans="50:50">
      <c r="AX5701" s="159"/>
    </row>
    <row r="5702" spans="50:50">
      <c r="AX5702" s="159"/>
    </row>
    <row r="5703" spans="50:50">
      <c r="AX5703" s="159"/>
    </row>
    <row r="5704" spans="50:50">
      <c r="AX5704" s="159"/>
    </row>
    <row r="5705" spans="50:50">
      <c r="AX5705" s="159"/>
    </row>
    <row r="5706" spans="50:50">
      <c r="AX5706" s="159"/>
    </row>
    <row r="5707" spans="50:50">
      <c r="AX5707" s="159"/>
    </row>
    <row r="5708" spans="50:50">
      <c r="AX5708" s="159"/>
    </row>
    <row r="5709" spans="50:50">
      <c r="AX5709" s="159"/>
    </row>
    <row r="5710" spans="50:50">
      <c r="AX5710" s="159"/>
    </row>
    <row r="5711" spans="50:50">
      <c r="AX5711" s="159"/>
    </row>
    <row r="5712" spans="50:50">
      <c r="AX5712" s="159"/>
    </row>
    <row r="5713" spans="50:50">
      <c r="AX5713" s="159"/>
    </row>
    <row r="5714" spans="50:50">
      <c r="AX5714" s="159"/>
    </row>
    <row r="5715" spans="50:50">
      <c r="AX5715" s="159"/>
    </row>
    <row r="5716" spans="50:50">
      <c r="AX5716" s="159"/>
    </row>
    <row r="5717" spans="50:50">
      <c r="AX5717" s="159"/>
    </row>
    <row r="5718" spans="50:50">
      <c r="AX5718" s="159"/>
    </row>
    <row r="5719" spans="50:50">
      <c r="AX5719" s="159"/>
    </row>
    <row r="5720" spans="50:50">
      <c r="AX5720" s="159"/>
    </row>
    <row r="5721" spans="50:50">
      <c r="AX5721" s="159"/>
    </row>
    <row r="5722" spans="50:50">
      <c r="AX5722" s="159"/>
    </row>
    <row r="5723" spans="50:50">
      <c r="AX5723" s="159"/>
    </row>
    <row r="5724" spans="50:50">
      <c r="AX5724" s="159"/>
    </row>
    <row r="5725" spans="50:50">
      <c r="AX5725" s="159"/>
    </row>
    <row r="5726" spans="50:50">
      <c r="AX5726" s="159"/>
    </row>
    <row r="5727" spans="50:50">
      <c r="AX5727" s="159"/>
    </row>
    <row r="5728" spans="50:50">
      <c r="AX5728" s="159"/>
    </row>
    <row r="5729" spans="50:50">
      <c r="AX5729" s="159"/>
    </row>
    <row r="5730" spans="50:50">
      <c r="AX5730" s="159"/>
    </row>
    <row r="5731" spans="50:50">
      <c r="AX5731" s="159"/>
    </row>
    <row r="5732" spans="50:50">
      <c r="AX5732" s="159"/>
    </row>
    <row r="5733" spans="50:50">
      <c r="AX5733" s="159"/>
    </row>
    <row r="5734" spans="50:50">
      <c r="AX5734" s="159"/>
    </row>
    <row r="5735" spans="50:50">
      <c r="AX5735" s="159"/>
    </row>
    <row r="5736" spans="50:50">
      <c r="AX5736" s="159"/>
    </row>
    <row r="5737" spans="50:50">
      <c r="AX5737" s="159"/>
    </row>
    <row r="5738" spans="50:50">
      <c r="AX5738" s="159"/>
    </row>
    <row r="5739" spans="50:50">
      <c r="AX5739" s="159"/>
    </row>
    <row r="5740" spans="50:50">
      <c r="AX5740" s="159"/>
    </row>
    <row r="5741" spans="50:50">
      <c r="AX5741" s="159"/>
    </row>
    <row r="5742" spans="50:50">
      <c r="AX5742" s="159"/>
    </row>
    <row r="5743" spans="50:50">
      <c r="AX5743" s="159"/>
    </row>
    <row r="5744" spans="50:50">
      <c r="AX5744" s="159"/>
    </row>
    <row r="5745" spans="50:50">
      <c r="AX5745" s="159"/>
    </row>
    <row r="5746" spans="50:50">
      <c r="AX5746" s="159"/>
    </row>
    <row r="5747" spans="50:50">
      <c r="AX5747" s="159"/>
    </row>
    <row r="5748" spans="50:50">
      <c r="AX5748" s="159"/>
    </row>
    <row r="5749" spans="50:50">
      <c r="AX5749" s="159"/>
    </row>
    <row r="5750" spans="50:50">
      <c r="AX5750" s="159"/>
    </row>
    <row r="5751" spans="50:50">
      <c r="AX5751" s="159"/>
    </row>
    <row r="5752" spans="50:50">
      <c r="AX5752" s="159"/>
    </row>
    <row r="5753" spans="50:50">
      <c r="AX5753" s="159"/>
    </row>
    <row r="5754" spans="50:50">
      <c r="AX5754" s="159"/>
    </row>
    <row r="5755" spans="50:50">
      <c r="AX5755" s="159"/>
    </row>
    <row r="5756" spans="50:50">
      <c r="AX5756" s="159"/>
    </row>
    <row r="5757" spans="50:50">
      <c r="AX5757" s="159"/>
    </row>
    <row r="5758" spans="50:50">
      <c r="AX5758" s="159"/>
    </row>
    <row r="5759" spans="50:50">
      <c r="AX5759" s="159"/>
    </row>
    <row r="5760" spans="50:50">
      <c r="AX5760" s="159"/>
    </row>
    <row r="5761" spans="50:50">
      <c r="AX5761" s="159"/>
    </row>
    <row r="5762" spans="50:50">
      <c r="AX5762" s="159"/>
    </row>
    <row r="5763" spans="50:50">
      <c r="AX5763" s="159"/>
    </row>
    <row r="5764" spans="50:50">
      <c r="AX5764" s="159"/>
    </row>
    <row r="5765" spans="50:50">
      <c r="AX5765" s="159"/>
    </row>
    <row r="5766" spans="50:50">
      <c r="AX5766" s="159"/>
    </row>
    <row r="5767" spans="50:50">
      <c r="AX5767" s="159"/>
    </row>
    <row r="5768" spans="50:50">
      <c r="AX5768" s="159"/>
    </row>
    <row r="5769" spans="50:50">
      <c r="AX5769" s="159"/>
    </row>
    <row r="5770" spans="50:50">
      <c r="AX5770" s="159"/>
    </row>
    <row r="5771" spans="50:50">
      <c r="AX5771" s="159"/>
    </row>
    <row r="5772" spans="50:50">
      <c r="AX5772" s="159"/>
    </row>
    <row r="5773" spans="50:50">
      <c r="AX5773" s="159"/>
    </row>
    <row r="5774" spans="50:50">
      <c r="AX5774" s="159"/>
    </row>
    <row r="5775" spans="50:50">
      <c r="AX5775" s="159"/>
    </row>
    <row r="5776" spans="50:50">
      <c r="AX5776" s="159"/>
    </row>
    <row r="5777" spans="50:50">
      <c r="AX5777" s="159"/>
    </row>
    <row r="5778" spans="50:50">
      <c r="AX5778" s="159"/>
    </row>
    <row r="5779" spans="50:50">
      <c r="AX5779" s="159"/>
    </row>
    <row r="5780" spans="50:50">
      <c r="AX5780" s="159"/>
    </row>
    <row r="5781" spans="50:50">
      <c r="AX5781" s="159"/>
    </row>
    <row r="5782" spans="50:50">
      <c r="AX5782" s="159"/>
    </row>
    <row r="5783" spans="50:50">
      <c r="AX5783" s="159"/>
    </row>
    <row r="5784" spans="50:50">
      <c r="AX5784" s="159"/>
    </row>
    <row r="5785" spans="50:50">
      <c r="AX5785" s="159"/>
    </row>
    <row r="5786" spans="50:50">
      <c r="AX5786" s="159"/>
    </row>
    <row r="5787" spans="50:50">
      <c r="AX5787" s="159"/>
    </row>
    <row r="5788" spans="50:50">
      <c r="AX5788" s="159"/>
    </row>
    <row r="5789" spans="50:50">
      <c r="AX5789" s="159"/>
    </row>
    <row r="5790" spans="50:50">
      <c r="AX5790" s="159"/>
    </row>
    <row r="5791" spans="50:50">
      <c r="AX5791" s="159"/>
    </row>
    <row r="5792" spans="50:50">
      <c r="AX5792" s="159"/>
    </row>
    <row r="5793" spans="50:50">
      <c r="AX5793" s="159"/>
    </row>
    <row r="5794" spans="50:50">
      <c r="AX5794" s="159"/>
    </row>
    <row r="5795" spans="50:50">
      <c r="AX5795" s="159"/>
    </row>
    <row r="5796" spans="50:50">
      <c r="AX5796" s="159"/>
    </row>
    <row r="5797" spans="50:50">
      <c r="AX5797" s="159"/>
    </row>
    <row r="5798" spans="50:50">
      <c r="AX5798" s="159"/>
    </row>
    <row r="5799" spans="50:50">
      <c r="AX5799" s="159"/>
    </row>
    <row r="5800" spans="50:50">
      <c r="AX5800" s="159"/>
    </row>
    <row r="5801" spans="50:50">
      <c r="AX5801" s="159"/>
    </row>
    <row r="5802" spans="50:50">
      <c r="AX5802" s="159"/>
    </row>
    <row r="5803" spans="50:50">
      <c r="AX5803" s="159"/>
    </row>
    <row r="5804" spans="50:50">
      <c r="AX5804" s="159"/>
    </row>
    <row r="5805" spans="50:50">
      <c r="AX5805" s="159"/>
    </row>
    <row r="5806" spans="50:50">
      <c r="AX5806" s="159"/>
    </row>
    <row r="5807" spans="50:50">
      <c r="AX5807" s="159"/>
    </row>
    <row r="5808" spans="50:50">
      <c r="AX5808" s="159"/>
    </row>
    <row r="5809" spans="50:50">
      <c r="AX5809" s="159"/>
    </row>
    <row r="5810" spans="50:50">
      <c r="AX5810" s="159"/>
    </row>
    <row r="5811" spans="50:50">
      <c r="AX5811" s="159"/>
    </row>
    <row r="5812" spans="50:50">
      <c r="AX5812" s="159"/>
    </row>
    <row r="5813" spans="50:50">
      <c r="AX5813" s="159"/>
    </row>
    <row r="5814" spans="50:50">
      <c r="AX5814" s="159"/>
    </row>
    <row r="5815" spans="50:50">
      <c r="AX5815" s="159"/>
    </row>
    <row r="5816" spans="50:50">
      <c r="AX5816" s="159"/>
    </row>
    <row r="5817" spans="50:50">
      <c r="AX5817" s="159"/>
    </row>
    <row r="5818" spans="50:50">
      <c r="AX5818" s="159"/>
    </row>
    <row r="5819" spans="50:50">
      <c r="AX5819" s="159"/>
    </row>
    <row r="5820" spans="50:50">
      <c r="AX5820" s="159"/>
    </row>
    <row r="5821" spans="50:50">
      <c r="AX5821" s="159"/>
    </row>
    <row r="5822" spans="50:50">
      <c r="AX5822" s="159"/>
    </row>
    <row r="5823" spans="50:50">
      <c r="AX5823" s="159"/>
    </row>
    <row r="5824" spans="50:50">
      <c r="AX5824" s="159"/>
    </row>
    <row r="5825" spans="50:50">
      <c r="AX5825" s="159"/>
    </row>
    <row r="5826" spans="50:50">
      <c r="AX5826" s="159"/>
    </row>
    <row r="5827" spans="50:50">
      <c r="AX5827" s="159"/>
    </row>
    <row r="5828" spans="50:50">
      <c r="AX5828" s="159"/>
    </row>
    <row r="5829" spans="50:50">
      <c r="AX5829" s="159"/>
    </row>
    <row r="5830" spans="50:50">
      <c r="AX5830" s="159"/>
    </row>
    <row r="5831" spans="50:50">
      <c r="AX5831" s="159"/>
    </row>
    <row r="5832" spans="50:50">
      <c r="AX5832" s="159"/>
    </row>
    <row r="5833" spans="50:50">
      <c r="AX5833" s="159"/>
    </row>
    <row r="5834" spans="50:50">
      <c r="AX5834" s="159"/>
    </row>
    <row r="5835" spans="50:50">
      <c r="AX5835" s="159"/>
    </row>
    <row r="5836" spans="50:50">
      <c r="AX5836" s="159"/>
    </row>
    <row r="5837" spans="50:50">
      <c r="AX5837" s="159"/>
    </row>
    <row r="5838" spans="50:50">
      <c r="AX5838" s="159"/>
    </row>
    <row r="5839" spans="50:50">
      <c r="AX5839" s="159"/>
    </row>
    <row r="5840" spans="50:50">
      <c r="AX5840" s="159"/>
    </row>
    <row r="5841" spans="50:50">
      <c r="AX5841" s="159"/>
    </row>
    <row r="5842" spans="50:50">
      <c r="AX5842" s="159"/>
    </row>
    <row r="5843" spans="50:50">
      <c r="AX5843" s="159"/>
    </row>
    <row r="5844" spans="50:50">
      <c r="AX5844" s="159"/>
    </row>
    <row r="5845" spans="50:50">
      <c r="AX5845" s="159"/>
    </row>
    <row r="5846" spans="50:50">
      <c r="AX5846" s="159"/>
    </row>
    <row r="5847" spans="50:50">
      <c r="AX5847" s="159"/>
    </row>
    <row r="5848" spans="50:50">
      <c r="AX5848" s="159"/>
    </row>
    <row r="5849" spans="50:50">
      <c r="AX5849" s="159"/>
    </row>
    <row r="5850" spans="50:50">
      <c r="AX5850" s="159"/>
    </row>
    <row r="5851" spans="50:50">
      <c r="AX5851" s="159"/>
    </row>
    <row r="5852" spans="50:50">
      <c r="AX5852" s="159"/>
    </row>
    <row r="5853" spans="50:50">
      <c r="AX5853" s="159"/>
    </row>
    <row r="5854" spans="50:50">
      <c r="AX5854" s="159"/>
    </row>
    <row r="5855" spans="50:50">
      <c r="AX5855" s="159"/>
    </row>
    <row r="5856" spans="50:50">
      <c r="AX5856" s="159"/>
    </row>
    <row r="5857" spans="50:50">
      <c r="AX5857" s="159"/>
    </row>
    <row r="5858" spans="50:50">
      <c r="AX5858" s="159"/>
    </row>
    <row r="5859" spans="50:50">
      <c r="AX5859" s="159"/>
    </row>
    <row r="5860" spans="50:50">
      <c r="AX5860" s="159"/>
    </row>
    <row r="5861" spans="50:50">
      <c r="AX5861" s="159"/>
    </row>
    <row r="5862" spans="50:50">
      <c r="AX5862" s="159"/>
    </row>
    <row r="5863" spans="50:50">
      <c r="AX5863" s="159"/>
    </row>
    <row r="5864" spans="50:50">
      <c r="AX5864" s="159"/>
    </row>
    <row r="5865" spans="50:50">
      <c r="AX5865" s="159"/>
    </row>
    <row r="5866" spans="50:50">
      <c r="AX5866" s="159"/>
    </row>
    <row r="5867" spans="50:50">
      <c r="AX5867" s="159"/>
    </row>
    <row r="5868" spans="50:50">
      <c r="AX5868" s="159"/>
    </row>
    <row r="5869" spans="50:50">
      <c r="AX5869" s="159"/>
    </row>
    <row r="5870" spans="50:50">
      <c r="AX5870" s="159"/>
    </row>
    <row r="5871" spans="50:50">
      <c r="AX5871" s="159"/>
    </row>
    <row r="5872" spans="50:50">
      <c r="AX5872" s="159"/>
    </row>
    <row r="5873" spans="50:50">
      <c r="AX5873" s="159"/>
    </row>
    <row r="5874" spans="50:50">
      <c r="AX5874" s="159"/>
    </row>
    <row r="5875" spans="50:50">
      <c r="AX5875" s="159"/>
    </row>
    <row r="5876" spans="50:50">
      <c r="AX5876" s="159"/>
    </row>
    <row r="5877" spans="50:50">
      <c r="AX5877" s="159"/>
    </row>
    <row r="5878" spans="50:50">
      <c r="AX5878" s="159"/>
    </row>
    <row r="5879" spans="50:50">
      <c r="AX5879" s="159"/>
    </row>
    <row r="5880" spans="50:50">
      <c r="AX5880" s="159"/>
    </row>
    <row r="5881" spans="50:50">
      <c r="AX5881" s="159"/>
    </row>
    <row r="5882" spans="50:50">
      <c r="AX5882" s="159"/>
    </row>
    <row r="5883" spans="50:50">
      <c r="AX5883" s="159"/>
    </row>
    <row r="5884" spans="50:50">
      <c r="AX5884" s="159"/>
    </row>
    <row r="5885" spans="50:50">
      <c r="AX5885" s="159"/>
    </row>
    <row r="5886" spans="50:50">
      <c r="AX5886" s="159"/>
    </row>
    <row r="5887" spans="50:50">
      <c r="AX5887" s="159"/>
    </row>
    <row r="5888" spans="50:50">
      <c r="AX5888" s="159"/>
    </row>
    <row r="5889" spans="50:50">
      <c r="AX5889" s="159"/>
    </row>
    <row r="5890" spans="50:50">
      <c r="AX5890" s="159"/>
    </row>
    <row r="5891" spans="50:50">
      <c r="AX5891" s="159"/>
    </row>
    <row r="5892" spans="50:50">
      <c r="AX5892" s="159"/>
    </row>
    <row r="5893" spans="50:50">
      <c r="AX5893" s="159"/>
    </row>
    <row r="5894" spans="50:50">
      <c r="AX5894" s="159"/>
    </row>
    <row r="5895" spans="50:50">
      <c r="AX5895" s="159"/>
    </row>
    <row r="5896" spans="50:50">
      <c r="AX5896" s="159"/>
    </row>
    <row r="5897" spans="50:50">
      <c r="AX5897" s="159"/>
    </row>
    <row r="5898" spans="50:50">
      <c r="AX5898" s="159"/>
    </row>
    <row r="5899" spans="50:50">
      <c r="AX5899" s="159"/>
    </row>
    <row r="5900" spans="50:50">
      <c r="AX5900" s="159"/>
    </row>
    <row r="5901" spans="50:50">
      <c r="AX5901" s="159"/>
    </row>
    <row r="5902" spans="50:50">
      <c r="AX5902" s="159"/>
    </row>
    <row r="5903" spans="50:50">
      <c r="AX5903" s="159"/>
    </row>
    <row r="5904" spans="50:50">
      <c r="AX5904" s="159"/>
    </row>
    <row r="5905" spans="50:50">
      <c r="AX5905" s="159"/>
    </row>
    <row r="5906" spans="50:50">
      <c r="AX5906" s="159"/>
    </row>
    <row r="5907" spans="50:50">
      <c r="AX5907" s="159"/>
    </row>
    <row r="5908" spans="50:50">
      <c r="AX5908" s="159"/>
    </row>
    <row r="5909" spans="50:50">
      <c r="AX5909" s="159"/>
    </row>
    <row r="5910" spans="50:50">
      <c r="AX5910" s="159"/>
    </row>
    <row r="5911" spans="50:50">
      <c r="AX5911" s="159"/>
    </row>
    <row r="5912" spans="50:50">
      <c r="AX5912" s="159"/>
    </row>
    <row r="5913" spans="50:50">
      <c r="AX5913" s="159"/>
    </row>
    <row r="5914" spans="50:50">
      <c r="AX5914" s="159"/>
    </row>
    <row r="5915" spans="50:50">
      <c r="AX5915" s="159"/>
    </row>
    <row r="5916" spans="50:50">
      <c r="AX5916" s="159"/>
    </row>
    <row r="5917" spans="50:50">
      <c r="AX5917" s="159"/>
    </row>
    <row r="5918" spans="50:50">
      <c r="AX5918" s="159"/>
    </row>
    <row r="5919" spans="50:50">
      <c r="AX5919" s="159"/>
    </row>
    <row r="5920" spans="50:50">
      <c r="AX5920" s="159"/>
    </row>
    <row r="5921" spans="50:50">
      <c r="AX5921" s="159"/>
    </row>
    <row r="5922" spans="50:50">
      <c r="AX5922" s="159"/>
    </row>
    <row r="5923" spans="50:50">
      <c r="AX5923" s="159"/>
    </row>
    <row r="5924" spans="50:50">
      <c r="AX5924" s="159"/>
    </row>
    <row r="5925" spans="50:50">
      <c r="AX5925" s="159"/>
    </row>
    <row r="5926" spans="50:50">
      <c r="AX5926" s="159"/>
    </row>
    <row r="5927" spans="50:50">
      <c r="AX5927" s="159"/>
    </row>
    <row r="5928" spans="50:50">
      <c r="AX5928" s="159"/>
    </row>
    <row r="5929" spans="50:50">
      <c r="AX5929" s="159"/>
    </row>
    <row r="5930" spans="50:50">
      <c r="AX5930" s="159"/>
    </row>
    <row r="5931" spans="50:50">
      <c r="AX5931" s="159"/>
    </row>
    <row r="5932" spans="50:50">
      <c r="AX5932" s="159"/>
    </row>
    <row r="5933" spans="50:50">
      <c r="AX5933" s="159"/>
    </row>
    <row r="5934" spans="50:50">
      <c r="AX5934" s="159"/>
    </row>
    <row r="5935" spans="50:50">
      <c r="AX5935" s="159"/>
    </row>
    <row r="5936" spans="50:50">
      <c r="AX5936" s="159"/>
    </row>
    <row r="5937" spans="50:50">
      <c r="AX5937" s="159"/>
    </row>
    <row r="5938" spans="50:50">
      <c r="AX5938" s="159"/>
    </row>
    <row r="5939" spans="50:50">
      <c r="AX5939" s="159"/>
    </row>
    <row r="5940" spans="50:50">
      <c r="AX5940" s="159"/>
    </row>
    <row r="5941" spans="50:50">
      <c r="AX5941" s="159"/>
    </row>
    <row r="5942" spans="50:50">
      <c r="AX5942" s="159"/>
    </row>
    <row r="5943" spans="50:50">
      <c r="AX5943" s="159"/>
    </row>
    <row r="5944" spans="50:50">
      <c r="AX5944" s="159"/>
    </row>
    <row r="5945" spans="50:50">
      <c r="AX5945" s="159"/>
    </row>
    <row r="5946" spans="50:50">
      <c r="AX5946" s="159"/>
    </row>
    <row r="5947" spans="50:50">
      <c r="AX5947" s="159"/>
    </row>
    <row r="5948" spans="50:50">
      <c r="AX5948" s="159"/>
    </row>
    <row r="5949" spans="50:50">
      <c r="AX5949" s="159"/>
    </row>
    <row r="5950" spans="50:50">
      <c r="AX5950" s="159"/>
    </row>
    <row r="5951" spans="50:50">
      <c r="AX5951" s="159"/>
    </row>
    <row r="5952" spans="50:50">
      <c r="AX5952" s="159"/>
    </row>
    <row r="5953" spans="50:50">
      <c r="AX5953" s="159"/>
    </row>
    <row r="5954" spans="50:50">
      <c r="AX5954" s="159"/>
    </row>
    <row r="5955" spans="50:50">
      <c r="AX5955" s="159"/>
    </row>
    <row r="5956" spans="50:50">
      <c r="AX5956" s="159"/>
    </row>
    <row r="5957" spans="50:50">
      <c r="AX5957" s="159"/>
    </row>
    <row r="5958" spans="50:50">
      <c r="AX5958" s="159"/>
    </row>
    <row r="5959" spans="50:50">
      <c r="AX5959" s="159"/>
    </row>
    <row r="5960" spans="50:50">
      <c r="AX5960" s="159"/>
    </row>
    <row r="5961" spans="50:50">
      <c r="AX5961" s="159"/>
    </row>
    <row r="5962" spans="50:50">
      <c r="AX5962" s="159"/>
    </row>
    <row r="5963" spans="50:50">
      <c r="AX5963" s="159"/>
    </row>
    <row r="5964" spans="50:50">
      <c r="AX5964" s="159"/>
    </row>
    <row r="5965" spans="50:50">
      <c r="AX5965" s="159"/>
    </row>
    <row r="5966" spans="50:50">
      <c r="AX5966" s="159"/>
    </row>
    <row r="5967" spans="50:50">
      <c r="AX5967" s="159"/>
    </row>
    <row r="5968" spans="50:50">
      <c r="AX5968" s="159"/>
    </row>
    <row r="5969" spans="50:50">
      <c r="AX5969" s="159"/>
    </row>
    <row r="5970" spans="50:50">
      <c r="AX5970" s="159"/>
    </row>
    <row r="5971" spans="50:50">
      <c r="AX5971" s="159"/>
    </row>
    <row r="5972" spans="50:50">
      <c r="AX5972" s="159"/>
    </row>
    <row r="5973" spans="50:50">
      <c r="AX5973" s="159"/>
    </row>
    <row r="5974" spans="50:50">
      <c r="AX5974" s="159"/>
    </row>
    <row r="5975" spans="50:50">
      <c r="AX5975" s="159"/>
    </row>
    <row r="5976" spans="50:50">
      <c r="AX5976" s="159"/>
    </row>
    <row r="5977" spans="50:50">
      <c r="AX5977" s="159"/>
    </row>
    <row r="5978" spans="50:50">
      <c r="AX5978" s="159"/>
    </row>
    <row r="5979" spans="50:50">
      <c r="AX5979" s="159"/>
    </row>
    <row r="5980" spans="50:50">
      <c r="AX5980" s="159"/>
    </row>
    <row r="5981" spans="50:50">
      <c r="AX5981" s="159"/>
    </row>
    <row r="5982" spans="50:50">
      <c r="AX5982" s="159"/>
    </row>
    <row r="5983" spans="50:50">
      <c r="AX5983" s="159"/>
    </row>
    <row r="5984" spans="50:50">
      <c r="AX5984" s="159"/>
    </row>
    <row r="5985" spans="50:50">
      <c r="AX5985" s="159"/>
    </row>
    <row r="5986" spans="50:50">
      <c r="AX5986" s="159"/>
    </row>
    <row r="5987" spans="50:50">
      <c r="AX5987" s="159"/>
    </row>
    <row r="5988" spans="50:50">
      <c r="AX5988" s="159"/>
    </row>
    <row r="5989" spans="50:50">
      <c r="AX5989" s="159"/>
    </row>
    <row r="5990" spans="50:50">
      <c r="AX5990" s="159"/>
    </row>
    <row r="5991" spans="50:50">
      <c r="AX5991" s="159"/>
    </row>
    <row r="5992" spans="50:50">
      <c r="AX5992" s="159"/>
    </row>
    <row r="5993" spans="50:50">
      <c r="AX5993" s="159"/>
    </row>
    <row r="5994" spans="50:50">
      <c r="AX5994" s="159"/>
    </row>
    <row r="5995" spans="50:50">
      <c r="AX5995" s="159"/>
    </row>
    <row r="5996" spans="50:50">
      <c r="AX5996" s="159"/>
    </row>
    <row r="5997" spans="50:50">
      <c r="AX5997" s="159"/>
    </row>
    <row r="5998" spans="50:50">
      <c r="AX5998" s="159"/>
    </row>
    <row r="5999" spans="50:50">
      <c r="AX5999" s="159"/>
    </row>
    <row r="6000" spans="50:50">
      <c r="AX6000" s="159"/>
    </row>
    <row r="6001" spans="50:50">
      <c r="AX6001" s="159"/>
    </row>
    <row r="6002" spans="50:50">
      <c r="AX6002" s="159"/>
    </row>
    <row r="6003" spans="50:50">
      <c r="AX6003" s="159"/>
    </row>
    <row r="6004" spans="50:50">
      <c r="AX6004" s="159"/>
    </row>
    <row r="6005" spans="50:50">
      <c r="AX6005" s="159"/>
    </row>
    <row r="6006" spans="50:50">
      <c r="AX6006" s="159"/>
    </row>
    <row r="6007" spans="50:50">
      <c r="AX6007" s="159"/>
    </row>
    <row r="6008" spans="50:50">
      <c r="AX6008" s="159"/>
    </row>
    <row r="6009" spans="50:50">
      <c r="AX6009" s="159"/>
    </row>
    <row r="6010" spans="50:50">
      <c r="AX6010" s="159"/>
    </row>
    <row r="6011" spans="50:50">
      <c r="AX6011" s="159"/>
    </row>
    <row r="6012" spans="50:50">
      <c r="AX6012" s="159"/>
    </row>
    <row r="6013" spans="50:50">
      <c r="AX6013" s="159"/>
    </row>
    <row r="6014" spans="50:50">
      <c r="AX6014" s="159"/>
    </row>
    <row r="6015" spans="50:50">
      <c r="AX6015" s="159"/>
    </row>
    <row r="6016" spans="50:50">
      <c r="AX6016" s="159"/>
    </row>
    <row r="6017" spans="50:50">
      <c r="AX6017" s="159"/>
    </row>
    <row r="6018" spans="50:50">
      <c r="AX6018" s="159"/>
    </row>
    <row r="6019" spans="50:50">
      <c r="AX6019" s="159"/>
    </row>
    <row r="6020" spans="50:50">
      <c r="AX6020" s="159"/>
    </row>
    <row r="6021" spans="50:50">
      <c r="AX6021" s="159"/>
    </row>
    <row r="6022" spans="50:50">
      <c r="AX6022" s="159"/>
    </row>
    <row r="6023" spans="50:50">
      <c r="AX6023" s="159"/>
    </row>
    <row r="6024" spans="50:50">
      <c r="AX6024" s="159"/>
    </row>
    <row r="6025" spans="50:50">
      <c r="AX6025" s="159"/>
    </row>
    <row r="6026" spans="50:50">
      <c r="AX6026" s="159"/>
    </row>
    <row r="6027" spans="50:50">
      <c r="AX6027" s="159"/>
    </row>
    <row r="6028" spans="50:50">
      <c r="AX6028" s="159"/>
    </row>
    <row r="6029" spans="50:50">
      <c r="AX6029" s="159"/>
    </row>
    <row r="6030" spans="50:50">
      <c r="AX6030" s="159"/>
    </row>
    <row r="6031" spans="50:50">
      <c r="AX6031" s="159"/>
    </row>
    <row r="6032" spans="50:50">
      <c r="AX6032" s="159"/>
    </row>
    <row r="6033" spans="50:50">
      <c r="AX6033" s="159"/>
    </row>
    <row r="6034" spans="50:50">
      <c r="AX6034" s="159"/>
    </row>
    <row r="6035" spans="50:50">
      <c r="AX6035" s="159"/>
    </row>
    <row r="6036" spans="50:50">
      <c r="AX6036" s="159"/>
    </row>
    <row r="6037" spans="50:50">
      <c r="AX6037" s="159"/>
    </row>
    <row r="6038" spans="50:50">
      <c r="AX6038" s="159"/>
    </row>
    <row r="6039" spans="50:50">
      <c r="AX6039" s="159"/>
    </row>
    <row r="6040" spans="50:50">
      <c r="AX6040" s="159"/>
    </row>
    <row r="6041" spans="50:50">
      <c r="AX6041" s="159"/>
    </row>
    <row r="6042" spans="50:50">
      <c r="AX6042" s="159"/>
    </row>
    <row r="6043" spans="50:50">
      <c r="AX6043" s="159"/>
    </row>
    <row r="6044" spans="50:50">
      <c r="AX6044" s="159"/>
    </row>
    <row r="6045" spans="50:50">
      <c r="AX6045" s="159"/>
    </row>
    <row r="6046" spans="50:50">
      <c r="AX6046" s="159"/>
    </row>
    <row r="6047" spans="50:50">
      <c r="AX6047" s="159"/>
    </row>
    <row r="6048" spans="50:50">
      <c r="AX6048" s="159"/>
    </row>
    <row r="6049" spans="50:50">
      <c r="AX6049" s="159"/>
    </row>
    <row r="6050" spans="50:50">
      <c r="AX6050" s="159"/>
    </row>
    <row r="6051" spans="50:50">
      <c r="AX6051" s="159"/>
    </row>
    <row r="6052" spans="50:50">
      <c r="AX6052" s="159"/>
    </row>
    <row r="6053" spans="50:50">
      <c r="AX6053" s="159"/>
    </row>
    <row r="6054" spans="50:50">
      <c r="AX6054" s="159"/>
    </row>
    <row r="6055" spans="50:50">
      <c r="AX6055" s="159"/>
    </row>
    <row r="6056" spans="50:50">
      <c r="AX6056" s="159"/>
    </row>
    <row r="6057" spans="50:50">
      <c r="AX6057" s="159"/>
    </row>
    <row r="6058" spans="50:50">
      <c r="AX6058" s="159"/>
    </row>
    <row r="6059" spans="50:50">
      <c r="AX6059" s="159"/>
    </row>
    <row r="6060" spans="50:50">
      <c r="AX6060" s="159"/>
    </row>
    <row r="6061" spans="50:50">
      <c r="AX6061" s="159"/>
    </row>
    <row r="6062" spans="50:50">
      <c r="AX6062" s="159"/>
    </row>
    <row r="6063" spans="50:50">
      <c r="AX6063" s="159"/>
    </row>
    <row r="6064" spans="50:50">
      <c r="AX6064" s="159"/>
    </row>
    <row r="6065" spans="50:50">
      <c r="AX6065" s="159"/>
    </row>
    <row r="6066" spans="50:50">
      <c r="AX6066" s="159"/>
    </row>
    <row r="6067" spans="50:50">
      <c r="AX6067" s="159"/>
    </row>
    <row r="6068" spans="50:50">
      <c r="AX6068" s="159"/>
    </row>
    <row r="6069" spans="50:50">
      <c r="AX6069" s="159"/>
    </row>
    <row r="6070" spans="50:50">
      <c r="AX6070" s="159"/>
    </row>
    <row r="6071" spans="50:50">
      <c r="AX6071" s="159"/>
    </row>
    <row r="6072" spans="50:50">
      <c r="AX6072" s="159"/>
    </row>
    <row r="6073" spans="50:50">
      <c r="AX6073" s="159"/>
    </row>
    <row r="6074" spans="50:50">
      <c r="AX6074" s="159"/>
    </row>
    <row r="6075" spans="50:50">
      <c r="AX6075" s="159"/>
    </row>
    <row r="6076" spans="50:50">
      <c r="AX6076" s="159"/>
    </row>
    <row r="6077" spans="50:50">
      <c r="AX6077" s="159"/>
    </row>
    <row r="6078" spans="50:50">
      <c r="AX6078" s="159"/>
    </row>
    <row r="6079" spans="50:50">
      <c r="AX6079" s="159"/>
    </row>
    <row r="6080" spans="50:50">
      <c r="AX6080" s="159"/>
    </row>
    <row r="6081" spans="50:50">
      <c r="AX6081" s="159"/>
    </row>
    <row r="6082" spans="50:50">
      <c r="AX6082" s="159"/>
    </row>
    <row r="6083" spans="50:50">
      <c r="AX6083" s="159"/>
    </row>
    <row r="6084" spans="50:50">
      <c r="AX6084" s="159"/>
    </row>
    <row r="6085" spans="50:50">
      <c r="AX6085" s="159"/>
    </row>
    <row r="6086" spans="50:50">
      <c r="AX6086" s="159"/>
    </row>
    <row r="6087" spans="50:50">
      <c r="AX6087" s="159"/>
    </row>
    <row r="6088" spans="50:50">
      <c r="AX6088" s="159"/>
    </row>
    <row r="6089" spans="50:50">
      <c r="AX6089" s="159"/>
    </row>
    <row r="6090" spans="50:50">
      <c r="AX6090" s="159"/>
    </row>
    <row r="6091" spans="50:50">
      <c r="AX6091" s="159"/>
    </row>
    <row r="6092" spans="50:50">
      <c r="AX6092" s="159"/>
    </row>
    <row r="6093" spans="50:50">
      <c r="AX6093" s="159"/>
    </row>
    <row r="6094" spans="50:50">
      <c r="AX6094" s="159"/>
    </row>
    <row r="6095" spans="50:50">
      <c r="AX6095" s="159"/>
    </row>
    <row r="6096" spans="50:50">
      <c r="AX6096" s="159"/>
    </row>
    <row r="6097" spans="50:50">
      <c r="AX6097" s="159"/>
    </row>
    <row r="6098" spans="50:50">
      <c r="AX6098" s="159"/>
    </row>
    <row r="6099" spans="50:50">
      <c r="AX6099" s="159"/>
    </row>
    <row r="6100" spans="50:50">
      <c r="AX6100" s="159"/>
    </row>
    <row r="6101" spans="50:50">
      <c r="AX6101" s="159"/>
    </row>
    <row r="6102" spans="50:50">
      <c r="AX6102" s="159"/>
    </row>
    <row r="6103" spans="50:50">
      <c r="AX6103" s="159"/>
    </row>
    <row r="6104" spans="50:50">
      <c r="AX6104" s="159"/>
    </row>
    <row r="6105" spans="50:50">
      <c r="AX6105" s="159"/>
    </row>
    <row r="6106" spans="50:50">
      <c r="AX6106" s="159"/>
    </row>
    <row r="6107" spans="50:50">
      <c r="AX6107" s="159"/>
    </row>
    <row r="6108" spans="50:50">
      <c r="AX6108" s="159"/>
    </row>
    <row r="6109" spans="50:50">
      <c r="AX6109" s="159"/>
    </row>
    <row r="6110" spans="50:50">
      <c r="AX6110" s="159"/>
    </row>
    <row r="6111" spans="50:50">
      <c r="AX6111" s="159"/>
    </row>
    <row r="6112" spans="50:50">
      <c r="AX6112" s="159"/>
    </row>
    <row r="6113" spans="50:50">
      <c r="AX6113" s="159"/>
    </row>
    <row r="6114" spans="50:50">
      <c r="AX6114" s="159"/>
    </row>
    <row r="6115" spans="50:50">
      <c r="AX6115" s="159"/>
    </row>
    <row r="6116" spans="50:50">
      <c r="AX6116" s="159"/>
    </row>
    <row r="6117" spans="50:50">
      <c r="AX6117" s="159"/>
    </row>
    <row r="6118" spans="50:50">
      <c r="AX6118" s="159"/>
    </row>
    <row r="6119" spans="50:50">
      <c r="AX6119" s="159"/>
    </row>
    <row r="6120" spans="50:50">
      <c r="AX6120" s="159"/>
    </row>
    <row r="6121" spans="50:50">
      <c r="AX6121" s="159"/>
    </row>
    <row r="6122" spans="50:50">
      <c r="AX6122" s="159"/>
    </row>
    <row r="6123" spans="50:50">
      <c r="AX6123" s="159"/>
    </row>
    <row r="6124" spans="50:50">
      <c r="AX6124" s="159"/>
    </row>
    <row r="6125" spans="50:50">
      <c r="AX6125" s="159"/>
    </row>
    <row r="6126" spans="50:50">
      <c r="AX6126" s="159"/>
    </row>
    <row r="6127" spans="50:50">
      <c r="AX6127" s="159"/>
    </row>
    <row r="6128" spans="50:50">
      <c r="AX6128" s="159"/>
    </row>
    <row r="6129" spans="50:50">
      <c r="AX6129" s="159"/>
    </row>
    <row r="6130" spans="50:50">
      <c r="AX6130" s="159"/>
    </row>
    <row r="6131" spans="50:50">
      <c r="AX6131" s="159"/>
    </row>
    <row r="6132" spans="50:50">
      <c r="AX6132" s="159"/>
    </row>
    <row r="6133" spans="50:50">
      <c r="AX6133" s="159"/>
    </row>
    <row r="6134" spans="50:50">
      <c r="AX6134" s="159"/>
    </row>
    <row r="6135" spans="50:50">
      <c r="AX6135" s="159"/>
    </row>
    <row r="6136" spans="50:50">
      <c r="AX6136" s="159"/>
    </row>
    <row r="6137" spans="50:50">
      <c r="AX6137" s="159"/>
    </row>
    <row r="6138" spans="50:50">
      <c r="AX6138" s="159"/>
    </row>
    <row r="6139" spans="50:50">
      <c r="AX6139" s="159"/>
    </row>
    <row r="6140" spans="50:50">
      <c r="AX6140" s="159"/>
    </row>
    <row r="6141" spans="50:50">
      <c r="AX6141" s="159"/>
    </row>
    <row r="6142" spans="50:50">
      <c r="AX6142" s="159"/>
    </row>
    <row r="6143" spans="50:50">
      <c r="AX6143" s="159"/>
    </row>
    <row r="6144" spans="50:50">
      <c r="AX6144" s="159"/>
    </row>
    <row r="6145" spans="50:50">
      <c r="AX6145" s="159"/>
    </row>
    <row r="6146" spans="50:50">
      <c r="AX6146" s="159"/>
    </row>
    <row r="6147" spans="50:50">
      <c r="AX6147" s="159"/>
    </row>
    <row r="6148" spans="50:50">
      <c r="AX6148" s="159"/>
    </row>
    <row r="6149" spans="50:50">
      <c r="AX6149" s="159"/>
    </row>
    <row r="6150" spans="50:50">
      <c r="AX6150" s="159"/>
    </row>
    <row r="6151" spans="50:50">
      <c r="AX6151" s="159"/>
    </row>
    <row r="6152" spans="50:50">
      <c r="AX6152" s="159"/>
    </row>
    <row r="6153" spans="50:50">
      <c r="AX6153" s="159"/>
    </row>
    <row r="6154" spans="50:50">
      <c r="AX6154" s="159"/>
    </row>
    <row r="6155" spans="50:50">
      <c r="AX6155" s="159"/>
    </row>
    <row r="6156" spans="50:50">
      <c r="AX6156" s="159"/>
    </row>
    <row r="6157" spans="50:50">
      <c r="AX6157" s="159"/>
    </row>
    <row r="6158" spans="50:50">
      <c r="AX6158" s="159"/>
    </row>
    <row r="6159" spans="50:50">
      <c r="AX6159" s="159"/>
    </row>
    <row r="6160" spans="50:50">
      <c r="AX6160" s="159"/>
    </row>
    <row r="6161" spans="50:50">
      <c r="AX6161" s="159"/>
    </row>
    <row r="6162" spans="50:50">
      <c r="AX6162" s="159"/>
    </row>
    <row r="6163" spans="50:50">
      <c r="AX6163" s="159"/>
    </row>
    <row r="6164" spans="50:50">
      <c r="AX6164" s="159"/>
    </row>
    <row r="6165" spans="50:50">
      <c r="AX6165" s="159"/>
    </row>
    <row r="6166" spans="50:50">
      <c r="AX6166" s="159"/>
    </row>
    <row r="6167" spans="50:50">
      <c r="AX6167" s="159"/>
    </row>
    <row r="6168" spans="50:50">
      <c r="AX6168" s="159"/>
    </row>
    <row r="6169" spans="50:50">
      <c r="AX6169" s="159"/>
    </row>
    <row r="6170" spans="50:50">
      <c r="AX6170" s="159"/>
    </row>
    <row r="6171" spans="50:50">
      <c r="AX6171" s="159"/>
    </row>
    <row r="6172" spans="50:50">
      <c r="AX6172" s="159"/>
    </row>
    <row r="6173" spans="50:50">
      <c r="AX6173" s="159"/>
    </row>
    <row r="6174" spans="50:50">
      <c r="AX6174" s="159"/>
    </row>
    <row r="6175" spans="50:50">
      <c r="AX6175" s="159"/>
    </row>
    <row r="6176" spans="50:50">
      <c r="AX6176" s="159"/>
    </row>
    <row r="6177" spans="50:50">
      <c r="AX6177" s="159"/>
    </row>
    <row r="6178" spans="50:50">
      <c r="AX6178" s="159"/>
    </row>
    <row r="6179" spans="50:50">
      <c r="AX6179" s="159"/>
    </row>
    <row r="6180" spans="50:50">
      <c r="AX6180" s="159"/>
    </row>
    <row r="6181" spans="50:50">
      <c r="AX6181" s="159"/>
    </row>
    <row r="6182" spans="50:50">
      <c r="AX6182" s="159"/>
    </row>
    <row r="6183" spans="50:50">
      <c r="AX6183" s="159"/>
    </row>
    <row r="6184" spans="50:50">
      <c r="AX6184" s="159"/>
    </row>
    <row r="6185" spans="50:50">
      <c r="AX6185" s="159"/>
    </row>
    <row r="6186" spans="50:50">
      <c r="AX6186" s="159"/>
    </row>
    <row r="6187" spans="50:50">
      <c r="AX6187" s="159"/>
    </row>
    <row r="6188" spans="50:50">
      <c r="AX6188" s="159"/>
    </row>
    <row r="6189" spans="50:50">
      <c r="AX6189" s="159"/>
    </row>
    <row r="6190" spans="50:50">
      <c r="AX6190" s="159"/>
    </row>
    <row r="6191" spans="50:50">
      <c r="AX6191" s="159"/>
    </row>
    <row r="6192" spans="50:50">
      <c r="AX6192" s="159"/>
    </row>
    <row r="6193" spans="50:50">
      <c r="AX6193" s="159"/>
    </row>
    <row r="6194" spans="50:50">
      <c r="AX6194" s="159"/>
    </row>
    <row r="6195" spans="50:50">
      <c r="AX6195" s="159"/>
    </row>
    <row r="6196" spans="50:50">
      <c r="AX6196" s="159"/>
    </row>
    <row r="6197" spans="50:50">
      <c r="AX6197" s="159"/>
    </row>
    <row r="6198" spans="50:50">
      <c r="AX6198" s="159"/>
    </row>
    <row r="6199" spans="50:50">
      <c r="AX6199" s="159"/>
    </row>
    <row r="6200" spans="50:50">
      <c r="AX6200" s="159"/>
    </row>
    <row r="6201" spans="50:50">
      <c r="AX6201" s="159"/>
    </row>
    <row r="6202" spans="50:50">
      <c r="AX6202" s="159"/>
    </row>
    <row r="6203" spans="50:50">
      <c r="AX6203" s="159"/>
    </row>
    <row r="6204" spans="50:50">
      <c r="AX6204" s="159"/>
    </row>
    <row r="6205" spans="50:50">
      <c r="AX6205" s="159"/>
    </row>
    <row r="6206" spans="50:50">
      <c r="AX6206" s="159"/>
    </row>
    <row r="6207" spans="50:50">
      <c r="AX6207" s="159"/>
    </row>
    <row r="6208" spans="50:50">
      <c r="AX6208" s="159"/>
    </row>
    <row r="6209" spans="50:50">
      <c r="AX6209" s="159"/>
    </row>
    <row r="6210" spans="50:50">
      <c r="AX6210" s="159"/>
    </row>
    <row r="6211" spans="50:50">
      <c r="AX6211" s="159"/>
    </row>
    <row r="6212" spans="50:50">
      <c r="AX6212" s="159"/>
    </row>
    <row r="6213" spans="50:50">
      <c r="AX6213" s="159"/>
    </row>
    <row r="6214" spans="50:50">
      <c r="AX6214" s="159"/>
    </row>
    <row r="6215" spans="50:50">
      <c r="AX6215" s="159"/>
    </row>
    <row r="6216" spans="50:50">
      <c r="AX6216" s="159"/>
    </row>
    <row r="6217" spans="50:50">
      <c r="AX6217" s="159"/>
    </row>
    <row r="6218" spans="50:50">
      <c r="AX6218" s="159"/>
    </row>
    <row r="6219" spans="50:50">
      <c r="AX6219" s="159"/>
    </row>
    <row r="6220" spans="50:50">
      <c r="AX6220" s="159"/>
    </row>
    <row r="6221" spans="50:50">
      <c r="AX6221" s="159"/>
    </row>
    <row r="6222" spans="50:50">
      <c r="AX6222" s="159"/>
    </row>
    <row r="6223" spans="50:50">
      <c r="AX6223" s="159"/>
    </row>
    <row r="6224" spans="50:50">
      <c r="AX6224" s="159"/>
    </row>
    <row r="6225" spans="50:50">
      <c r="AX6225" s="159"/>
    </row>
    <row r="6226" spans="50:50">
      <c r="AX6226" s="159"/>
    </row>
    <row r="6227" spans="50:50">
      <c r="AX6227" s="159"/>
    </row>
    <row r="6228" spans="50:50">
      <c r="AX6228" s="159"/>
    </row>
    <row r="6229" spans="50:50">
      <c r="AX6229" s="159"/>
    </row>
    <row r="6230" spans="50:50">
      <c r="AX6230" s="159"/>
    </row>
    <row r="6231" spans="50:50">
      <c r="AX6231" s="159"/>
    </row>
    <row r="6232" spans="50:50">
      <c r="AX6232" s="159"/>
    </row>
    <row r="6233" spans="50:50">
      <c r="AX6233" s="159"/>
    </row>
    <row r="6234" spans="50:50">
      <c r="AX6234" s="159"/>
    </row>
    <row r="6235" spans="50:50">
      <c r="AX6235" s="159"/>
    </row>
    <row r="6236" spans="50:50">
      <c r="AX6236" s="159"/>
    </row>
    <row r="6237" spans="50:50">
      <c r="AX6237" s="159"/>
    </row>
    <row r="6238" spans="50:50">
      <c r="AX6238" s="159"/>
    </row>
    <row r="6239" spans="50:50">
      <c r="AX6239" s="159"/>
    </row>
    <row r="6240" spans="50:50">
      <c r="AX6240" s="159"/>
    </row>
    <row r="6241" spans="50:50">
      <c r="AX6241" s="159"/>
    </row>
    <row r="6242" spans="50:50">
      <c r="AX6242" s="159"/>
    </row>
    <row r="6243" spans="50:50">
      <c r="AX6243" s="159"/>
    </row>
    <row r="6244" spans="50:50">
      <c r="AX6244" s="159"/>
    </row>
    <row r="6245" spans="50:50">
      <c r="AX6245" s="159"/>
    </row>
    <row r="6246" spans="50:50">
      <c r="AX6246" s="159"/>
    </row>
    <row r="6247" spans="50:50">
      <c r="AX6247" s="159"/>
    </row>
    <row r="6248" spans="50:50">
      <c r="AX6248" s="159"/>
    </row>
    <row r="6249" spans="50:50">
      <c r="AX6249" s="159"/>
    </row>
    <row r="6250" spans="50:50">
      <c r="AX6250" s="159"/>
    </row>
    <row r="6251" spans="50:50">
      <c r="AX6251" s="159"/>
    </row>
    <row r="6252" spans="50:50">
      <c r="AX6252" s="159"/>
    </row>
    <row r="6253" spans="50:50">
      <c r="AX6253" s="159"/>
    </row>
    <row r="6254" spans="50:50">
      <c r="AX6254" s="159"/>
    </row>
    <row r="6255" spans="50:50">
      <c r="AX6255" s="159"/>
    </row>
    <row r="6256" spans="50:50">
      <c r="AX6256" s="159"/>
    </row>
    <row r="6257" spans="50:50">
      <c r="AX6257" s="159"/>
    </row>
    <row r="6258" spans="50:50">
      <c r="AX6258" s="159"/>
    </row>
    <row r="6259" spans="50:50">
      <c r="AX6259" s="159"/>
    </row>
    <row r="6260" spans="50:50">
      <c r="AX6260" s="159"/>
    </row>
    <row r="6261" spans="50:50">
      <c r="AX6261" s="159"/>
    </row>
    <row r="6262" spans="50:50">
      <c r="AX6262" s="159"/>
    </row>
    <row r="6263" spans="50:50">
      <c r="AX6263" s="159"/>
    </row>
    <row r="6264" spans="50:50">
      <c r="AX6264" s="159"/>
    </row>
    <row r="6265" spans="50:50">
      <c r="AX6265" s="159"/>
    </row>
    <row r="6266" spans="50:50">
      <c r="AX6266" s="159"/>
    </row>
    <row r="6267" spans="50:50">
      <c r="AX6267" s="159"/>
    </row>
    <row r="6268" spans="50:50">
      <c r="AX6268" s="159"/>
    </row>
    <row r="6269" spans="50:50">
      <c r="AX6269" s="159"/>
    </row>
    <row r="6270" spans="50:50">
      <c r="AX6270" s="159"/>
    </row>
    <row r="6271" spans="50:50">
      <c r="AX6271" s="159"/>
    </row>
    <row r="6272" spans="50:50">
      <c r="AX6272" s="159"/>
    </row>
    <row r="6273" spans="50:50">
      <c r="AX6273" s="159"/>
    </row>
    <row r="6274" spans="50:50">
      <c r="AX6274" s="159"/>
    </row>
    <row r="6275" spans="50:50">
      <c r="AX6275" s="159"/>
    </row>
    <row r="6276" spans="50:50">
      <c r="AX6276" s="159"/>
    </row>
    <row r="6277" spans="50:50">
      <c r="AX6277" s="159"/>
    </row>
    <row r="6278" spans="50:50">
      <c r="AX6278" s="159"/>
    </row>
    <row r="6279" spans="50:50">
      <c r="AX6279" s="159"/>
    </row>
    <row r="6280" spans="50:50">
      <c r="AX6280" s="159"/>
    </row>
    <row r="6281" spans="50:50">
      <c r="AX6281" s="159"/>
    </row>
    <row r="6282" spans="50:50">
      <c r="AX6282" s="159"/>
    </row>
    <row r="6283" spans="50:50">
      <c r="AX6283" s="159"/>
    </row>
    <row r="6284" spans="50:50">
      <c r="AX6284" s="159"/>
    </row>
    <row r="6285" spans="50:50">
      <c r="AX6285" s="159"/>
    </row>
    <row r="6286" spans="50:50">
      <c r="AX6286" s="159"/>
    </row>
    <row r="6287" spans="50:50">
      <c r="AX6287" s="159"/>
    </row>
    <row r="6288" spans="50:50">
      <c r="AX6288" s="159"/>
    </row>
    <row r="6289" spans="50:50">
      <c r="AX6289" s="159"/>
    </row>
    <row r="6290" spans="50:50">
      <c r="AX6290" s="159"/>
    </row>
    <row r="6291" spans="50:50">
      <c r="AX6291" s="159"/>
    </row>
    <row r="6292" spans="50:50">
      <c r="AX6292" s="159"/>
    </row>
    <row r="6293" spans="50:50">
      <c r="AX6293" s="159"/>
    </row>
    <row r="6294" spans="50:50">
      <c r="AX6294" s="159"/>
    </row>
    <row r="6295" spans="50:50">
      <c r="AX6295" s="159"/>
    </row>
    <row r="6296" spans="50:50">
      <c r="AX6296" s="159"/>
    </row>
    <row r="6297" spans="50:50">
      <c r="AX6297" s="159"/>
    </row>
    <row r="6298" spans="50:50">
      <c r="AX6298" s="159"/>
    </row>
    <row r="6299" spans="50:50">
      <c r="AX6299" s="159"/>
    </row>
    <row r="6300" spans="50:50">
      <c r="AX6300" s="159"/>
    </row>
    <row r="6301" spans="50:50">
      <c r="AX6301" s="159"/>
    </row>
    <row r="6302" spans="50:50">
      <c r="AX6302" s="159"/>
    </row>
    <row r="6303" spans="50:50">
      <c r="AX6303" s="159"/>
    </row>
    <row r="6304" spans="50:50">
      <c r="AX6304" s="159"/>
    </row>
    <row r="6305" spans="50:50">
      <c r="AX6305" s="159"/>
    </row>
    <row r="6306" spans="50:50">
      <c r="AX6306" s="159"/>
    </row>
    <row r="6307" spans="50:50">
      <c r="AX6307" s="159"/>
    </row>
    <row r="6308" spans="50:50">
      <c r="AX6308" s="159"/>
    </row>
    <row r="6309" spans="50:50">
      <c r="AX6309" s="159"/>
    </row>
    <row r="6310" spans="50:50">
      <c r="AX6310" s="159"/>
    </row>
    <row r="6311" spans="50:50">
      <c r="AX6311" s="159"/>
    </row>
    <row r="6312" spans="50:50">
      <c r="AX6312" s="159"/>
    </row>
    <row r="6313" spans="50:50">
      <c r="AX6313" s="159"/>
    </row>
    <row r="6314" spans="50:50">
      <c r="AX6314" s="159"/>
    </row>
    <row r="6315" spans="50:50">
      <c r="AX6315" s="159"/>
    </row>
    <row r="6316" spans="50:50">
      <c r="AX6316" s="159"/>
    </row>
    <row r="6317" spans="50:50">
      <c r="AX6317" s="159"/>
    </row>
    <row r="6318" spans="50:50">
      <c r="AX6318" s="159"/>
    </row>
    <row r="6319" spans="50:50">
      <c r="AX6319" s="159"/>
    </row>
    <row r="6320" spans="50:50">
      <c r="AX6320" s="159"/>
    </row>
    <row r="6321" spans="50:50">
      <c r="AX6321" s="159"/>
    </row>
    <row r="6322" spans="50:50">
      <c r="AX6322" s="159"/>
    </row>
    <row r="6323" spans="50:50">
      <c r="AX6323" s="159"/>
    </row>
    <row r="6324" spans="50:50">
      <c r="AX6324" s="159"/>
    </row>
    <row r="6325" spans="50:50">
      <c r="AX6325" s="159"/>
    </row>
    <row r="6326" spans="50:50">
      <c r="AX6326" s="159"/>
    </row>
    <row r="6327" spans="50:50">
      <c r="AX6327" s="159"/>
    </row>
    <row r="6328" spans="50:50">
      <c r="AX6328" s="159"/>
    </row>
    <row r="6329" spans="50:50">
      <c r="AX6329" s="159"/>
    </row>
    <row r="6330" spans="50:50">
      <c r="AX6330" s="159"/>
    </row>
    <row r="6331" spans="50:50">
      <c r="AX6331" s="159"/>
    </row>
    <row r="6332" spans="50:50">
      <c r="AX6332" s="159"/>
    </row>
    <row r="6333" spans="50:50">
      <c r="AX6333" s="159"/>
    </row>
    <row r="6334" spans="50:50">
      <c r="AX6334" s="159"/>
    </row>
    <row r="6335" spans="50:50">
      <c r="AX6335" s="159"/>
    </row>
    <row r="6336" spans="50:50">
      <c r="AX6336" s="159"/>
    </row>
    <row r="6337" spans="50:50">
      <c r="AX6337" s="159"/>
    </row>
    <row r="6338" spans="50:50">
      <c r="AX6338" s="159"/>
    </row>
    <row r="6339" spans="50:50">
      <c r="AX6339" s="159"/>
    </row>
    <row r="6340" spans="50:50">
      <c r="AX6340" s="159"/>
    </row>
    <row r="6341" spans="50:50">
      <c r="AX6341" s="159"/>
    </row>
    <row r="6342" spans="50:50">
      <c r="AX6342" s="159"/>
    </row>
    <row r="6343" spans="50:50">
      <c r="AX6343" s="159"/>
    </row>
    <row r="6344" spans="50:50">
      <c r="AX6344" s="159"/>
    </row>
    <row r="6345" spans="50:50">
      <c r="AX6345" s="159"/>
    </row>
    <row r="6346" spans="50:50">
      <c r="AX6346" s="159"/>
    </row>
    <row r="6347" spans="50:50">
      <c r="AX6347" s="159"/>
    </row>
    <row r="6348" spans="50:50">
      <c r="AX6348" s="159"/>
    </row>
    <row r="6349" spans="50:50">
      <c r="AX6349" s="159"/>
    </row>
    <row r="6350" spans="50:50">
      <c r="AX6350" s="159"/>
    </row>
    <row r="6351" spans="50:50">
      <c r="AX6351" s="159"/>
    </row>
    <row r="6352" spans="50:50">
      <c r="AX6352" s="159"/>
    </row>
    <row r="6353" spans="50:50">
      <c r="AX6353" s="159"/>
    </row>
    <row r="6354" spans="50:50">
      <c r="AX6354" s="159"/>
    </row>
    <row r="6355" spans="50:50">
      <c r="AX6355" s="159"/>
    </row>
    <row r="6356" spans="50:50">
      <c r="AX6356" s="159"/>
    </row>
    <row r="6357" spans="50:50">
      <c r="AX6357" s="159"/>
    </row>
    <row r="6358" spans="50:50">
      <c r="AX6358" s="159"/>
    </row>
    <row r="6359" spans="50:50">
      <c r="AX6359" s="159"/>
    </row>
    <row r="6360" spans="50:50">
      <c r="AX6360" s="159"/>
    </row>
    <row r="6361" spans="50:50">
      <c r="AX6361" s="159"/>
    </row>
    <row r="6362" spans="50:50">
      <c r="AX6362" s="159"/>
    </row>
    <row r="6363" spans="50:50">
      <c r="AX6363" s="159"/>
    </row>
    <row r="6364" spans="50:50">
      <c r="AX6364" s="159"/>
    </row>
    <row r="6365" spans="50:50">
      <c r="AX6365" s="159"/>
    </row>
    <row r="6366" spans="50:50">
      <c r="AX6366" s="159"/>
    </row>
    <row r="6367" spans="50:50">
      <c r="AX6367" s="159"/>
    </row>
    <row r="6368" spans="50:50">
      <c r="AX6368" s="159"/>
    </row>
    <row r="6369" spans="50:50">
      <c r="AX6369" s="159"/>
    </row>
    <row r="6370" spans="50:50">
      <c r="AX6370" s="159"/>
    </row>
    <row r="6371" spans="50:50">
      <c r="AX6371" s="159"/>
    </row>
    <row r="6372" spans="50:50">
      <c r="AX6372" s="159"/>
    </row>
    <row r="6373" spans="50:50">
      <c r="AX6373" s="159"/>
    </row>
    <row r="6374" spans="50:50">
      <c r="AX6374" s="159"/>
    </row>
    <row r="6375" spans="50:50">
      <c r="AX6375" s="159"/>
    </row>
    <row r="6376" spans="50:50">
      <c r="AX6376" s="159"/>
    </row>
    <row r="6377" spans="50:50">
      <c r="AX6377" s="159"/>
    </row>
    <row r="6378" spans="50:50">
      <c r="AX6378" s="159"/>
    </row>
    <row r="6379" spans="50:50">
      <c r="AX6379" s="159"/>
    </row>
    <row r="6380" spans="50:50">
      <c r="AX6380" s="159"/>
    </row>
    <row r="6381" spans="50:50">
      <c r="AX6381" s="159"/>
    </row>
    <row r="6382" spans="50:50">
      <c r="AX6382" s="159"/>
    </row>
    <row r="6383" spans="50:50">
      <c r="AX6383" s="159"/>
    </row>
    <row r="6384" spans="50:50">
      <c r="AX6384" s="159"/>
    </row>
    <row r="6385" spans="50:50">
      <c r="AX6385" s="159"/>
    </row>
    <row r="6386" spans="50:50">
      <c r="AX6386" s="159"/>
    </row>
    <row r="6387" spans="50:50">
      <c r="AX6387" s="159"/>
    </row>
    <row r="6388" spans="50:50">
      <c r="AX6388" s="159"/>
    </row>
    <row r="6389" spans="50:50">
      <c r="AX6389" s="159"/>
    </row>
    <row r="6390" spans="50:50">
      <c r="AX6390" s="159"/>
    </row>
    <row r="6391" spans="50:50">
      <c r="AX6391" s="159"/>
    </row>
    <row r="6392" spans="50:50">
      <c r="AX6392" s="159"/>
    </row>
    <row r="6393" spans="50:50">
      <c r="AX6393" s="159"/>
    </row>
    <row r="6394" spans="50:50">
      <c r="AX6394" s="159"/>
    </row>
    <row r="6395" spans="50:50">
      <c r="AX6395" s="159"/>
    </row>
    <row r="6396" spans="50:50">
      <c r="AX6396" s="159"/>
    </row>
    <row r="6397" spans="50:50">
      <c r="AX6397" s="159"/>
    </row>
    <row r="6398" spans="50:50">
      <c r="AX6398" s="159"/>
    </row>
    <row r="6399" spans="50:50">
      <c r="AX6399" s="159"/>
    </row>
    <row r="6400" spans="50:50">
      <c r="AX6400" s="159"/>
    </row>
    <row r="6401" spans="50:50">
      <c r="AX6401" s="159"/>
    </row>
    <row r="6402" spans="50:50">
      <c r="AX6402" s="159"/>
    </row>
    <row r="6403" spans="50:50">
      <c r="AX6403" s="159"/>
    </row>
    <row r="6404" spans="50:50">
      <c r="AX6404" s="159"/>
    </row>
    <row r="6405" spans="50:50">
      <c r="AX6405" s="159"/>
    </row>
    <row r="6406" spans="50:50">
      <c r="AX6406" s="159"/>
    </row>
    <row r="6407" spans="50:50">
      <c r="AX6407" s="159"/>
    </row>
    <row r="6408" spans="50:50">
      <c r="AX6408" s="159"/>
    </row>
    <row r="6409" spans="50:50">
      <c r="AX6409" s="159"/>
    </row>
    <row r="6410" spans="50:50">
      <c r="AX6410" s="159"/>
    </row>
    <row r="6411" spans="50:50">
      <c r="AX6411" s="159"/>
    </row>
    <row r="6412" spans="50:50">
      <c r="AX6412" s="159"/>
    </row>
    <row r="6413" spans="50:50">
      <c r="AX6413" s="159"/>
    </row>
    <row r="6414" spans="50:50">
      <c r="AX6414" s="159"/>
    </row>
    <row r="6415" spans="50:50">
      <c r="AX6415" s="159"/>
    </row>
    <row r="6416" spans="50:50">
      <c r="AX6416" s="159"/>
    </row>
    <row r="6417" spans="50:50">
      <c r="AX6417" s="159"/>
    </row>
    <row r="6418" spans="50:50">
      <c r="AX6418" s="159"/>
    </row>
    <row r="6419" spans="50:50">
      <c r="AX6419" s="159"/>
    </row>
    <row r="6420" spans="50:50">
      <c r="AX6420" s="159"/>
    </row>
    <row r="6421" spans="50:50">
      <c r="AX6421" s="159"/>
    </row>
    <row r="6422" spans="50:50">
      <c r="AX6422" s="159"/>
    </row>
    <row r="6423" spans="50:50">
      <c r="AX6423" s="159"/>
    </row>
    <row r="6424" spans="50:50">
      <c r="AX6424" s="159"/>
    </row>
    <row r="6425" spans="50:50">
      <c r="AX6425" s="159"/>
    </row>
    <row r="6426" spans="50:50">
      <c r="AX6426" s="159"/>
    </row>
    <row r="6427" spans="50:50">
      <c r="AX6427" s="159"/>
    </row>
    <row r="6428" spans="50:50">
      <c r="AX6428" s="159"/>
    </row>
    <row r="6429" spans="50:50">
      <c r="AX6429" s="159"/>
    </row>
    <row r="6430" spans="50:50">
      <c r="AX6430" s="159"/>
    </row>
    <row r="6431" spans="50:50">
      <c r="AX6431" s="159"/>
    </row>
    <row r="6432" spans="50:50">
      <c r="AX6432" s="159"/>
    </row>
    <row r="6433" spans="50:50">
      <c r="AX6433" s="159"/>
    </row>
    <row r="6434" spans="50:50">
      <c r="AX6434" s="159"/>
    </row>
    <row r="6435" spans="50:50">
      <c r="AX6435" s="159"/>
    </row>
    <row r="6436" spans="50:50">
      <c r="AX6436" s="159"/>
    </row>
    <row r="6437" spans="50:50">
      <c r="AX6437" s="159"/>
    </row>
    <row r="6438" spans="50:50">
      <c r="AX6438" s="159"/>
    </row>
    <row r="6439" spans="50:50">
      <c r="AX6439" s="159"/>
    </row>
    <row r="6440" spans="50:50">
      <c r="AX6440" s="159"/>
    </row>
    <row r="6441" spans="50:50">
      <c r="AX6441" s="159"/>
    </row>
    <row r="6442" spans="50:50">
      <c r="AX6442" s="159"/>
    </row>
    <row r="6443" spans="50:50">
      <c r="AX6443" s="159"/>
    </row>
    <row r="6444" spans="50:50">
      <c r="AX6444" s="159"/>
    </row>
    <row r="6445" spans="50:50">
      <c r="AX6445" s="159"/>
    </row>
    <row r="6446" spans="50:50">
      <c r="AX6446" s="159"/>
    </row>
    <row r="6447" spans="50:50">
      <c r="AX6447" s="159"/>
    </row>
    <row r="6448" spans="50:50">
      <c r="AX6448" s="159"/>
    </row>
    <row r="6449" spans="50:50">
      <c r="AX6449" s="159"/>
    </row>
    <row r="6450" spans="50:50">
      <c r="AX6450" s="159"/>
    </row>
    <row r="6451" spans="50:50">
      <c r="AX6451" s="159"/>
    </row>
    <row r="6452" spans="50:50">
      <c r="AX6452" s="159"/>
    </row>
    <row r="6453" spans="50:50">
      <c r="AX6453" s="159"/>
    </row>
    <row r="6454" spans="50:50">
      <c r="AX6454" s="159"/>
    </row>
    <row r="6455" spans="50:50">
      <c r="AX6455" s="159"/>
    </row>
    <row r="6456" spans="50:50">
      <c r="AX6456" s="159"/>
    </row>
    <row r="6457" spans="50:50">
      <c r="AX6457" s="159"/>
    </row>
    <row r="6458" spans="50:50">
      <c r="AX6458" s="159"/>
    </row>
    <row r="6459" spans="50:50">
      <c r="AX6459" s="159"/>
    </row>
    <row r="6460" spans="50:50">
      <c r="AX6460" s="159"/>
    </row>
    <row r="6461" spans="50:50">
      <c r="AX6461" s="159"/>
    </row>
    <row r="6462" spans="50:50">
      <c r="AX6462" s="159"/>
    </row>
    <row r="6463" spans="50:50">
      <c r="AX6463" s="159"/>
    </row>
    <row r="6464" spans="50:50">
      <c r="AX6464" s="159"/>
    </row>
    <row r="6465" spans="50:50">
      <c r="AX6465" s="159"/>
    </row>
    <row r="6466" spans="50:50">
      <c r="AX6466" s="159"/>
    </row>
    <row r="6467" spans="50:50">
      <c r="AX6467" s="159"/>
    </row>
    <row r="6468" spans="50:50">
      <c r="AX6468" s="159"/>
    </row>
    <row r="6469" spans="50:50">
      <c r="AX6469" s="159"/>
    </row>
    <row r="6470" spans="50:50">
      <c r="AX6470" s="159"/>
    </row>
    <row r="6471" spans="50:50">
      <c r="AX6471" s="159"/>
    </row>
    <row r="6472" spans="50:50">
      <c r="AX6472" s="159"/>
    </row>
    <row r="6473" spans="50:50">
      <c r="AX6473" s="159"/>
    </row>
    <row r="6474" spans="50:50">
      <c r="AX6474" s="159"/>
    </row>
    <row r="6475" spans="50:50">
      <c r="AX6475" s="159"/>
    </row>
    <row r="6476" spans="50:50">
      <c r="AX6476" s="159"/>
    </row>
    <row r="6477" spans="50:50">
      <c r="AX6477" s="159"/>
    </row>
    <row r="6478" spans="50:50">
      <c r="AX6478" s="159"/>
    </row>
    <row r="6479" spans="50:50">
      <c r="AX6479" s="159"/>
    </row>
    <row r="6480" spans="50:50">
      <c r="AX6480" s="159"/>
    </row>
    <row r="6481" spans="50:50">
      <c r="AX6481" s="159"/>
    </row>
    <row r="6482" spans="50:50">
      <c r="AX6482" s="159"/>
    </row>
    <row r="6483" spans="50:50">
      <c r="AX6483" s="159"/>
    </row>
    <row r="6484" spans="50:50">
      <c r="AX6484" s="159"/>
    </row>
    <row r="6485" spans="50:50">
      <c r="AX6485" s="159"/>
    </row>
    <row r="6486" spans="50:50">
      <c r="AX6486" s="159"/>
    </row>
    <row r="6487" spans="50:50">
      <c r="AX6487" s="159"/>
    </row>
    <row r="6488" spans="50:50">
      <c r="AX6488" s="159"/>
    </row>
    <row r="6489" spans="50:50">
      <c r="AX6489" s="159"/>
    </row>
    <row r="6490" spans="50:50">
      <c r="AX6490" s="159"/>
    </row>
    <row r="6491" spans="50:50">
      <c r="AX6491" s="159"/>
    </row>
    <row r="6492" spans="50:50">
      <c r="AX6492" s="159"/>
    </row>
    <row r="6493" spans="50:50">
      <c r="AX6493" s="159"/>
    </row>
    <row r="6494" spans="50:50">
      <c r="AX6494" s="159"/>
    </row>
    <row r="6495" spans="50:50">
      <c r="AX6495" s="159"/>
    </row>
    <row r="6496" spans="50:50">
      <c r="AX6496" s="159"/>
    </row>
    <row r="6497" spans="50:50">
      <c r="AX6497" s="159"/>
    </row>
    <row r="6498" spans="50:50">
      <c r="AX6498" s="159"/>
    </row>
    <row r="6499" spans="50:50">
      <c r="AX6499" s="159"/>
    </row>
    <row r="6500" spans="50:50">
      <c r="AX6500" s="159"/>
    </row>
    <row r="6501" spans="50:50">
      <c r="AX6501" s="159"/>
    </row>
    <row r="6502" spans="50:50">
      <c r="AX6502" s="159"/>
    </row>
    <row r="6503" spans="50:50">
      <c r="AX6503" s="159"/>
    </row>
    <row r="6504" spans="50:50">
      <c r="AX6504" s="159"/>
    </row>
    <row r="6505" spans="50:50">
      <c r="AX6505" s="159"/>
    </row>
    <row r="6506" spans="50:50">
      <c r="AX6506" s="159"/>
    </row>
    <row r="6507" spans="50:50">
      <c r="AX6507" s="159"/>
    </row>
    <row r="6508" spans="50:50">
      <c r="AX6508" s="159"/>
    </row>
    <row r="6509" spans="50:50">
      <c r="AX6509" s="159"/>
    </row>
    <row r="6510" spans="50:50">
      <c r="AX6510" s="159"/>
    </row>
    <row r="6511" spans="50:50">
      <c r="AX6511" s="159"/>
    </row>
    <row r="6512" spans="50:50">
      <c r="AX6512" s="159"/>
    </row>
    <row r="6513" spans="50:50">
      <c r="AX6513" s="159"/>
    </row>
    <row r="6514" spans="50:50">
      <c r="AX6514" s="159"/>
    </row>
    <row r="6515" spans="50:50">
      <c r="AX6515" s="159"/>
    </row>
    <row r="6516" spans="50:50">
      <c r="AX6516" s="159"/>
    </row>
    <row r="6517" spans="50:50">
      <c r="AX6517" s="159"/>
    </row>
    <row r="6518" spans="50:50">
      <c r="AX6518" s="159"/>
    </row>
    <row r="6519" spans="50:50">
      <c r="AX6519" s="159"/>
    </row>
    <row r="6520" spans="50:50">
      <c r="AX6520" s="159"/>
    </row>
    <row r="6521" spans="50:50">
      <c r="AX6521" s="159"/>
    </row>
    <row r="6522" spans="50:50">
      <c r="AX6522" s="159"/>
    </row>
    <row r="6523" spans="50:50">
      <c r="AX6523" s="159"/>
    </row>
    <row r="6524" spans="50:50">
      <c r="AX6524" s="159"/>
    </row>
    <row r="6525" spans="50:50">
      <c r="AX6525" s="159"/>
    </row>
    <row r="6526" spans="50:50">
      <c r="AX6526" s="159"/>
    </row>
    <row r="6527" spans="50:50">
      <c r="AX6527" s="159"/>
    </row>
    <row r="6528" spans="50:50">
      <c r="AX6528" s="159"/>
    </row>
    <row r="6529" spans="50:50">
      <c r="AX6529" s="159"/>
    </row>
    <row r="6530" spans="50:50">
      <c r="AX6530" s="159"/>
    </row>
    <row r="6531" spans="50:50">
      <c r="AX6531" s="159"/>
    </row>
    <row r="6532" spans="50:50">
      <c r="AX6532" s="159"/>
    </row>
    <row r="6533" spans="50:50">
      <c r="AX6533" s="159"/>
    </row>
    <row r="6534" spans="50:50">
      <c r="AX6534" s="159"/>
    </row>
    <row r="6535" spans="50:50">
      <c r="AX6535" s="159"/>
    </row>
    <row r="6536" spans="50:50">
      <c r="AX6536" s="159"/>
    </row>
    <row r="6537" spans="50:50">
      <c r="AX6537" s="159"/>
    </row>
    <row r="6538" spans="50:50">
      <c r="AX6538" s="159"/>
    </row>
    <row r="6539" spans="50:50">
      <c r="AX6539" s="159"/>
    </row>
    <row r="6540" spans="50:50">
      <c r="AX6540" s="159"/>
    </row>
    <row r="6541" spans="50:50">
      <c r="AX6541" s="159"/>
    </row>
    <row r="6542" spans="50:50">
      <c r="AX6542" s="159"/>
    </row>
    <row r="6543" spans="50:50">
      <c r="AX6543" s="159"/>
    </row>
    <row r="6544" spans="50:50">
      <c r="AX6544" s="159"/>
    </row>
    <row r="6545" spans="50:50">
      <c r="AX6545" s="159"/>
    </row>
    <row r="6546" spans="50:50">
      <c r="AX6546" s="159"/>
    </row>
    <row r="6547" spans="50:50">
      <c r="AX6547" s="159"/>
    </row>
    <row r="6548" spans="50:50">
      <c r="AX6548" s="159"/>
    </row>
    <row r="6549" spans="50:50">
      <c r="AX6549" s="159"/>
    </row>
    <row r="6550" spans="50:50">
      <c r="AX6550" s="159"/>
    </row>
    <row r="6551" spans="50:50">
      <c r="AX6551" s="159"/>
    </row>
    <row r="6552" spans="50:50">
      <c r="AX6552" s="159"/>
    </row>
    <row r="6553" spans="50:50">
      <c r="AX6553" s="159"/>
    </row>
    <row r="6554" spans="50:50">
      <c r="AX6554" s="159"/>
    </row>
    <row r="6555" spans="50:50">
      <c r="AX6555" s="159"/>
    </row>
    <row r="6556" spans="50:50">
      <c r="AX6556" s="159"/>
    </row>
    <row r="6557" spans="50:50">
      <c r="AX6557" s="159"/>
    </row>
    <row r="6558" spans="50:50">
      <c r="AX6558" s="159"/>
    </row>
    <row r="6559" spans="50:50">
      <c r="AX6559" s="159"/>
    </row>
    <row r="6560" spans="50:50">
      <c r="AX6560" s="159"/>
    </row>
    <row r="6561" spans="50:50">
      <c r="AX6561" s="159"/>
    </row>
    <row r="6562" spans="50:50">
      <c r="AX6562" s="159"/>
    </row>
    <row r="6563" spans="50:50">
      <c r="AX6563" s="159"/>
    </row>
    <row r="6564" spans="50:50">
      <c r="AX6564" s="159"/>
    </row>
    <row r="6565" spans="50:50">
      <c r="AX6565" s="159"/>
    </row>
    <row r="6566" spans="50:50">
      <c r="AX6566" s="159"/>
    </row>
    <row r="6567" spans="50:50">
      <c r="AX6567" s="159"/>
    </row>
    <row r="6568" spans="50:50">
      <c r="AX6568" s="159"/>
    </row>
    <row r="6569" spans="50:50">
      <c r="AX6569" s="159"/>
    </row>
    <row r="6570" spans="50:50">
      <c r="AX6570" s="159"/>
    </row>
    <row r="6571" spans="50:50">
      <c r="AX6571" s="159"/>
    </row>
    <row r="6572" spans="50:50">
      <c r="AX6572" s="159"/>
    </row>
    <row r="6573" spans="50:50">
      <c r="AX6573" s="159"/>
    </row>
    <row r="6574" spans="50:50">
      <c r="AX6574" s="159"/>
    </row>
    <row r="6575" spans="50:50">
      <c r="AX6575" s="159"/>
    </row>
    <row r="6576" spans="50:50">
      <c r="AX6576" s="159"/>
    </row>
    <row r="6577" spans="50:50">
      <c r="AX6577" s="159"/>
    </row>
    <row r="6578" spans="50:50">
      <c r="AX6578" s="159"/>
    </row>
    <row r="6579" spans="50:50">
      <c r="AX6579" s="159"/>
    </row>
    <row r="6580" spans="50:50">
      <c r="AX6580" s="159"/>
    </row>
    <row r="6581" spans="50:50">
      <c r="AX6581" s="159"/>
    </row>
    <row r="6582" spans="50:50">
      <c r="AX6582" s="159"/>
    </row>
    <row r="6583" spans="50:50">
      <c r="AX6583" s="159"/>
    </row>
    <row r="6584" spans="50:50">
      <c r="AX6584" s="159"/>
    </row>
    <row r="6585" spans="50:50">
      <c r="AX6585" s="159"/>
    </row>
    <row r="6586" spans="50:50">
      <c r="AX6586" s="159"/>
    </row>
    <row r="6587" spans="50:50">
      <c r="AX6587" s="159"/>
    </row>
    <row r="6588" spans="50:50">
      <c r="AX6588" s="159"/>
    </row>
    <row r="6589" spans="50:50">
      <c r="AX6589" s="159"/>
    </row>
    <row r="6590" spans="50:50">
      <c r="AX6590" s="159"/>
    </row>
    <row r="6591" spans="50:50">
      <c r="AX6591" s="159"/>
    </row>
    <row r="6592" spans="50:50">
      <c r="AX6592" s="159"/>
    </row>
    <row r="6593" spans="50:50">
      <c r="AX6593" s="159"/>
    </row>
    <row r="6594" spans="50:50">
      <c r="AX6594" s="159"/>
    </row>
    <row r="6595" spans="50:50">
      <c r="AX6595" s="159"/>
    </row>
    <row r="6596" spans="50:50">
      <c r="AX6596" s="159"/>
    </row>
    <row r="6597" spans="50:50">
      <c r="AX6597" s="159"/>
    </row>
    <row r="6598" spans="50:50">
      <c r="AX6598" s="159"/>
    </row>
    <row r="6599" spans="50:50">
      <c r="AX6599" s="159"/>
    </row>
    <row r="6600" spans="50:50">
      <c r="AX6600" s="159"/>
    </row>
    <row r="6601" spans="50:50">
      <c r="AX6601" s="159"/>
    </row>
    <row r="6602" spans="50:50">
      <c r="AX6602" s="159"/>
    </row>
    <row r="6603" spans="50:50">
      <c r="AX6603" s="159"/>
    </row>
    <row r="6604" spans="50:50">
      <c r="AX6604" s="159"/>
    </row>
    <row r="6605" spans="50:50">
      <c r="AX6605" s="159"/>
    </row>
    <row r="6606" spans="50:50">
      <c r="AX6606" s="159"/>
    </row>
    <row r="6607" spans="50:50">
      <c r="AX6607" s="159"/>
    </row>
    <row r="6608" spans="50:50">
      <c r="AX6608" s="159"/>
    </row>
    <row r="6609" spans="50:50">
      <c r="AX6609" s="159"/>
    </row>
    <row r="6610" spans="50:50">
      <c r="AX6610" s="159"/>
    </row>
    <row r="6611" spans="50:50">
      <c r="AX6611" s="159"/>
    </row>
    <row r="6612" spans="50:50">
      <c r="AX6612" s="159"/>
    </row>
    <row r="6613" spans="50:50">
      <c r="AX6613" s="159"/>
    </row>
    <row r="6614" spans="50:50">
      <c r="AX6614" s="159"/>
    </row>
    <row r="6615" spans="50:50">
      <c r="AX6615" s="159"/>
    </row>
    <row r="6616" spans="50:50">
      <c r="AX6616" s="159"/>
    </row>
    <row r="6617" spans="50:50">
      <c r="AX6617" s="159"/>
    </row>
    <row r="6618" spans="50:50">
      <c r="AX6618" s="159"/>
    </row>
    <row r="6619" spans="50:50">
      <c r="AX6619" s="159"/>
    </row>
    <row r="6620" spans="50:50">
      <c r="AX6620" s="159"/>
    </row>
    <row r="6621" spans="50:50">
      <c r="AX6621" s="159"/>
    </row>
    <row r="6622" spans="50:50">
      <c r="AX6622" s="159"/>
    </row>
    <row r="6623" spans="50:50">
      <c r="AX6623" s="159"/>
    </row>
    <row r="6624" spans="50:50">
      <c r="AX6624" s="159"/>
    </row>
    <row r="6625" spans="50:50">
      <c r="AX6625" s="159"/>
    </row>
    <row r="6626" spans="50:50">
      <c r="AX6626" s="159"/>
    </row>
    <row r="6627" spans="50:50">
      <c r="AX6627" s="159"/>
    </row>
    <row r="6628" spans="50:50">
      <c r="AX6628" s="159"/>
    </row>
    <row r="6629" spans="50:50">
      <c r="AX6629" s="159"/>
    </row>
    <row r="6630" spans="50:50">
      <c r="AX6630" s="159"/>
    </row>
    <row r="6631" spans="50:50">
      <c r="AX6631" s="159"/>
    </row>
    <row r="6632" spans="50:50">
      <c r="AX6632" s="159"/>
    </row>
    <row r="6633" spans="50:50">
      <c r="AX6633" s="159"/>
    </row>
    <row r="6634" spans="50:50">
      <c r="AX6634" s="159"/>
    </row>
    <row r="6635" spans="50:50">
      <c r="AX6635" s="159"/>
    </row>
    <row r="6636" spans="50:50">
      <c r="AX6636" s="159"/>
    </row>
    <row r="6637" spans="50:50">
      <c r="AX6637" s="159"/>
    </row>
    <row r="6638" spans="50:50">
      <c r="AX6638" s="159"/>
    </row>
    <row r="6639" spans="50:50">
      <c r="AX6639" s="159"/>
    </row>
    <row r="6640" spans="50:50">
      <c r="AX6640" s="159"/>
    </row>
    <row r="6641" spans="50:50">
      <c r="AX6641" s="159"/>
    </row>
    <row r="6642" spans="50:50">
      <c r="AX6642" s="159"/>
    </row>
    <row r="6643" spans="50:50">
      <c r="AX6643" s="159"/>
    </row>
    <row r="6644" spans="50:50">
      <c r="AX6644" s="159"/>
    </row>
    <row r="6645" spans="50:50">
      <c r="AX6645" s="159"/>
    </row>
    <row r="6646" spans="50:50">
      <c r="AX6646" s="159"/>
    </row>
    <row r="6647" spans="50:50">
      <c r="AX6647" s="159"/>
    </row>
    <row r="6648" spans="50:50">
      <c r="AX6648" s="159"/>
    </row>
    <row r="6649" spans="50:50">
      <c r="AX6649" s="159"/>
    </row>
    <row r="6650" spans="50:50">
      <c r="AX6650" s="159"/>
    </row>
    <row r="6651" spans="50:50">
      <c r="AX6651" s="159"/>
    </row>
    <row r="6652" spans="50:50">
      <c r="AX6652" s="159"/>
    </row>
    <row r="6653" spans="50:50">
      <c r="AX6653" s="159"/>
    </row>
    <row r="6654" spans="50:50">
      <c r="AX6654" s="159"/>
    </row>
    <row r="6655" spans="50:50">
      <c r="AX6655" s="159"/>
    </row>
    <row r="6656" spans="50:50">
      <c r="AX6656" s="159"/>
    </row>
    <row r="6657" spans="50:50">
      <c r="AX6657" s="159"/>
    </row>
    <row r="6658" spans="50:50">
      <c r="AX6658" s="159"/>
    </row>
    <row r="6659" spans="50:50">
      <c r="AX6659" s="159"/>
    </row>
    <row r="6660" spans="50:50">
      <c r="AX6660" s="159"/>
    </row>
    <row r="6661" spans="50:50">
      <c r="AX6661" s="159"/>
    </row>
    <row r="6662" spans="50:50">
      <c r="AX6662" s="159"/>
    </row>
    <row r="6663" spans="50:50">
      <c r="AX6663" s="159"/>
    </row>
    <row r="6664" spans="50:50">
      <c r="AX6664" s="159"/>
    </row>
    <row r="6665" spans="50:50">
      <c r="AX6665" s="159"/>
    </row>
    <row r="6666" spans="50:50">
      <c r="AX6666" s="159"/>
    </row>
    <row r="6667" spans="50:50">
      <c r="AX6667" s="159"/>
    </row>
    <row r="6668" spans="50:50">
      <c r="AX6668" s="159"/>
    </row>
    <row r="6669" spans="50:50">
      <c r="AX6669" s="159"/>
    </row>
    <row r="6670" spans="50:50">
      <c r="AX6670" s="159"/>
    </row>
    <row r="6671" spans="50:50">
      <c r="AX6671" s="159"/>
    </row>
    <row r="6672" spans="50:50">
      <c r="AX6672" s="159"/>
    </row>
    <row r="6673" spans="50:50">
      <c r="AX6673" s="159"/>
    </row>
    <row r="6674" spans="50:50">
      <c r="AX6674" s="159"/>
    </row>
    <row r="6675" spans="50:50">
      <c r="AX6675" s="159"/>
    </row>
    <row r="6676" spans="50:50">
      <c r="AX6676" s="159"/>
    </row>
    <row r="6677" spans="50:50">
      <c r="AX6677" s="159"/>
    </row>
    <row r="6678" spans="50:50">
      <c r="AX6678" s="159"/>
    </row>
    <row r="6679" spans="50:50">
      <c r="AX6679" s="159"/>
    </row>
    <row r="6680" spans="50:50">
      <c r="AX6680" s="159"/>
    </row>
    <row r="6681" spans="50:50">
      <c r="AX6681" s="159"/>
    </row>
    <row r="6682" spans="50:50">
      <c r="AX6682" s="159"/>
    </row>
    <row r="6683" spans="50:50">
      <c r="AX6683" s="159"/>
    </row>
    <row r="6684" spans="50:50">
      <c r="AX6684" s="159"/>
    </row>
    <row r="6685" spans="50:50">
      <c r="AX6685" s="159"/>
    </row>
    <row r="6686" spans="50:50">
      <c r="AX6686" s="159"/>
    </row>
    <row r="6687" spans="50:50">
      <c r="AX6687" s="159"/>
    </row>
    <row r="6688" spans="50:50">
      <c r="AX6688" s="159"/>
    </row>
    <row r="6689" spans="50:50">
      <c r="AX6689" s="159"/>
    </row>
    <row r="6690" spans="50:50">
      <c r="AX6690" s="159"/>
    </row>
    <row r="6691" spans="50:50">
      <c r="AX6691" s="159"/>
    </row>
    <row r="6692" spans="50:50">
      <c r="AX6692" s="159"/>
    </row>
    <row r="6693" spans="50:50">
      <c r="AX6693" s="159"/>
    </row>
    <row r="6694" spans="50:50">
      <c r="AX6694" s="159"/>
    </row>
    <row r="6695" spans="50:50">
      <c r="AX6695" s="159"/>
    </row>
    <row r="6696" spans="50:50">
      <c r="AX6696" s="159"/>
    </row>
    <row r="6697" spans="50:50">
      <c r="AX6697" s="159"/>
    </row>
    <row r="6698" spans="50:50">
      <c r="AX6698" s="159"/>
    </row>
    <row r="6699" spans="50:50">
      <c r="AX6699" s="159"/>
    </row>
    <row r="6700" spans="50:50">
      <c r="AX6700" s="159"/>
    </row>
    <row r="6701" spans="50:50">
      <c r="AX6701" s="159"/>
    </row>
    <row r="6702" spans="50:50">
      <c r="AX6702" s="159"/>
    </row>
    <row r="6703" spans="50:50">
      <c r="AX6703" s="159"/>
    </row>
    <row r="6704" spans="50:50">
      <c r="AX6704" s="159"/>
    </row>
    <row r="6705" spans="50:50">
      <c r="AX6705" s="159"/>
    </row>
    <row r="6706" spans="50:50">
      <c r="AX6706" s="159"/>
    </row>
    <row r="6707" spans="50:50">
      <c r="AX6707" s="159"/>
    </row>
    <row r="6708" spans="50:50">
      <c r="AX6708" s="159"/>
    </row>
    <row r="6709" spans="50:50">
      <c r="AX6709" s="159"/>
    </row>
    <row r="6710" spans="50:50">
      <c r="AX6710" s="159"/>
    </row>
    <row r="6711" spans="50:50">
      <c r="AX6711" s="159"/>
    </row>
    <row r="6712" spans="50:50">
      <c r="AX6712" s="159"/>
    </row>
    <row r="6713" spans="50:50">
      <c r="AX6713" s="159"/>
    </row>
    <row r="6714" spans="50:50">
      <c r="AX6714" s="159"/>
    </row>
    <row r="6715" spans="50:50">
      <c r="AX6715" s="159"/>
    </row>
    <row r="6716" spans="50:50">
      <c r="AX6716" s="159"/>
    </row>
    <row r="6717" spans="50:50">
      <c r="AX6717" s="159"/>
    </row>
    <row r="6718" spans="50:50">
      <c r="AX6718" s="159"/>
    </row>
    <row r="6719" spans="50:50">
      <c r="AX6719" s="159"/>
    </row>
    <row r="6720" spans="50:50">
      <c r="AX6720" s="159"/>
    </row>
    <row r="6721" spans="50:50">
      <c r="AX6721" s="159"/>
    </row>
    <row r="6722" spans="50:50">
      <c r="AX6722" s="159"/>
    </row>
    <row r="6723" spans="50:50">
      <c r="AX6723" s="159"/>
    </row>
    <row r="6724" spans="50:50">
      <c r="AX6724" s="159"/>
    </row>
    <row r="6725" spans="50:50">
      <c r="AX6725" s="159"/>
    </row>
    <row r="6726" spans="50:50">
      <c r="AX6726" s="159"/>
    </row>
    <row r="6727" spans="50:50">
      <c r="AX6727" s="159"/>
    </row>
    <row r="6728" spans="50:50">
      <c r="AX6728" s="159"/>
    </row>
    <row r="6729" spans="50:50">
      <c r="AX6729" s="159"/>
    </row>
    <row r="6730" spans="50:50">
      <c r="AX6730" s="159"/>
    </row>
    <row r="6731" spans="50:50">
      <c r="AX6731" s="159"/>
    </row>
    <row r="6732" spans="50:50">
      <c r="AX6732" s="159"/>
    </row>
    <row r="6733" spans="50:50">
      <c r="AX6733" s="159"/>
    </row>
    <row r="6734" spans="50:50">
      <c r="AX6734" s="159"/>
    </row>
    <row r="6735" spans="50:50">
      <c r="AX6735" s="159"/>
    </row>
    <row r="6736" spans="50:50">
      <c r="AX6736" s="159"/>
    </row>
    <row r="6737" spans="50:50">
      <c r="AX6737" s="159"/>
    </row>
    <row r="6738" spans="50:50">
      <c r="AX6738" s="159"/>
    </row>
    <row r="6739" spans="50:50">
      <c r="AX6739" s="159"/>
    </row>
    <row r="6740" spans="50:50">
      <c r="AX6740" s="159"/>
    </row>
    <row r="6741" spans="50:50">
      <c r="AX6741" s="159"/>
    </row>
    <row r="6742" spans="50:50">
      <c r="AX6742" s="159"/>
    </row>
    <row r="6743" spans="50:50">
      <c r="AX6743" s="159"/>
    </row>
    <row r="6744" spans="50:50">
      <c r="AX6744" s="159"/>
    </row>
    <row r="6745" spans="50:50">
      <c r="AX6745" s="159"/>
    </row>
    <row r="6746" spans="50:50">
      <c r="AX6746" s="159"/>
    </row>
    <row r="6747" spans="50:50">
      <c r="AX6747" s="159"/>
    </row>
    <row r="6748" spans="50:50">
      <c r="AX6748" s="159"/>
    </row>
    <row r="6749" spans="50:50">
      <c r="AX6749" s="159"/>
    </row>
    <row r="6750" spans="50:50">
      <c r="AX6750" s="159"/>
    </row>
    <row r="6751" spans="50:50">
      <c r="AX6751" s="159"/>
    </row>
    <row r="6752" spans="50:50">
      <c r="AX6752" s="159"/>
    </row>
    <row r="6753" spans="50:50">
      <c r="AX6753" s="159"/>
    </row>
    <row r="6754" spans="50:50">
      <c r="AX6754" s="159"/>
    </row>
    <row r="6755" spans="50:50">
      <c r="AX6755" s="159"/>
    </row>
    <row r="6756" spans="50:50">
      <c r="AX6756" s="159"/>
    </row>
    <row r="6757" spans="50:50">
      <c r="AX6757" s="159"/>
    </row>
    <row r="6758" spans="50:50">
      <c r="AX6758" s="159"/>
    </row>
    <row r="6759" spans="50:50">
      <c r="AX6759" s="159"/>
    </row>
    <row r="6760" spans="50:50">
      <c r="AX6760" s="159"/>
    </row>
    <row r="6761" spans="50:50">
      <c r="AX6761" s="159"/>
    </row>
    <row r="6762" spans="50:50">
      <c r="AX6762" s="159"/>
    </row>
    <row r="6763" spans="50:50">
      <c r="AX6763" s="159"/>
    </row>
    <row r="6764" spans="50:50">
      <c r="AX6764" s="159"/>
    </row>
    <row r="6765" spans="50:50">
      <c r="AX6765" s="159"/>
    </row>
    <row r="6766" spans="50:50">
      <c r="AX6766" s="159"/>
    </row>
    <row r="6767" spans="50:50">
      <c r="AX6767" s="159"/>
    </row>
    <row r="6768" spans="50:50">
      <c r="AX6768" s="159"/>
    </row>
    <row r="6769" spans="50:50">
      <c r="AX6769" s="159"/>
    </row>
    <row r="6770" spans="50:50">
      <c r="AX6770" s="159"/>
    </row>
    <row r="6771" spans="50:50">
      <c r="AX6771" s="159"/>
    </row>
    <row r="6772" spans="50:50">
      <c r="AX6772" s="159"/>
    </row>
    <row r="6773" spans="50:50">
      <c r="AX6773" s="159"/>
    </row>
    <row r="6774" spans="50:50">
      <c r="AX6774" s="159"/>
    </row>
    <row r="6775" spans="50:50">
      <c r="AX6775" s="159"/>
    </row>
    <row r="6776" spans="50:50">
      <c r="AX6776" s="159"/>
    </row>
    <row r="6777" spans="50:50">
      <c r="AX6777" s="159"/>
    </row>
    <row r="6778" spans="50:50">
      <c r="AX6778" s="159"/>
    </row>
    <row r="6779" spans="50:50">
      <c r="AX6779" s="159"/>
    </row>
    <row r="6780" spans="50:50">
      <c r="AX6780" s="159"/>
    </row>
    <row r="6781" spans="50:50">
      <c r="AX6781" s="159"/>
    </row>
    <row r="6782" spans="50:50">
      <c r="AX6782" s="159"/>
    </row>
    <row r="6783" spans="50:50">
      <c r="AX6783" s="159"/>
    </row>
    <row r="6784" spans="50:50">
      <c r="AX6784" s="159"/>
    </row>
    <row r="6785" spans="50:50">
      <c r="AX6785" s="159"/>
    </row>
    <row r="6786" spans="50:50">
      <c r="AX6786" s="159"/>
    </row>
    <row r="6787" spans="50:50">
      <c r="AX6787" s="159"/>
    </row>
    <row r="6788" spans="50:50">
      <c r="AX6788" s="159"/>
    </row>
    <row r="6789" spans="50:50">
      <c r="AX6789" s="159"/>
    </row>
    <row r="6790" spans="50:50">
      <c r="AX6790" s="159"/>
    </row>
    <row r="6791" spans="50:50">
      <c r="AX6791" s="159"/>
    </row>
    <row r="6792" spans="50:50">
      <c r="AX6792" s="159"/>
    </row>
    <row r="6793" spans="50:50">
      <c r="AX6793" s="159"/>
    </row>
    <row r="6794" spans="50:50">
      <c r="AX6794" s="159"/>
    </row>
    <row r="6795" spans="50:50">
      <c r="AX6795" s="159"/>
    </row>
    <row r="6796" spans="50:50">
      <c r="AX6796" s="159"/>
    </row>
    <row r="6797" spans="50:50">
      <c r="AX6797" s="159"/>
    </row>
    <row r="6798" spans="50:50">
      <c r="AX6798" s="159"/>
    </row>
    <row r="6799" spans="50:50">
      <c r="AX6799" s="159"/>
    </row>
    <row r="6800" spans="50:50">
      <c r="AX6800" s="159"/>
    </row>
    <row r="6801" spans="50:50">
      <c r="AX6801" s="159"/>
    </row>
    <row r="6802" spans="50:50">
      <c r="AX6802" s="159"/>
    </row>
    <row r="6803" spans="50:50">
      <c r="AX6803" s="159"/>
    </row>
    <row r="6804" spans="50:50">
      <c r="AX6804" s="159"/>
    </row>
    <row r="6805" spans="50:50">
      <c r="AX6805" s="159"/>
    </row>
    <row r="6806" spans="50:50">
      <c r="AX6806" s="159"/>
    </row>
    <row r="6807" spans="50:50">
      <c r="AX6807" s="159"/>
    </row>
    <row r="6808" spans="50:50">
      <c r="AX6808" s="159"/>
    </row>
    <row r="6809" spans="50:50">
      <c r="AX6809" s="159"/>
    </row>
    <row r="6810" spans="50:50">
      <c r="AX6810" s="159"/>
    </row>
    <row r="6811" spans="50:50">
      <c r="AX6811" s="159"/>
    </row>
    <row r="6812" spans="50:50">
      <c r="AX6812" s="159"/>
    </row>
    <row r="6813" spans="50:50">
      <c r="AX6813" s="159"/>
    </row>
    <row r="6814" spans="50:50">
      <c r="AX6814" s="159"/>
    </row>
    <row r="6815" spans="50:50">
      <c r="AX6815" s="159"/>
    </row>
    <row r="6816" spans="50:50">
      <c r="AX6816" s="159"/>
    </row>
    <row r="6817" spans="50:50">
      <c r="AX6817" s="159"/>
    </row>
    <row r="6818" spans="50:50">
      <c r="AX6818" s="159"/>
    </row>
    <row r="6819" spans="50:50">
      <c r="AX6819" s="159"/>
    </row>
    <row r="6820" spans="50:50">
      <c r="AX6820" s="159"/>
    </row>
    <row r="6821" spans="50:50">
      <c r="AX6821" s="159"/>
    </row>
    <row r="6822" spans="50:50">
      <c r="AX6822" s="159"/>
    </row>
    <row r="6823" spans="50:50">
      <c r="AX6823" s="159"/>
    </row>
    <row r="6824" spans="50:50">
      <c r="AX6824" s="159"/>
    </row>
    <row r="6825" spans="50:50">
      <c r="AX6825" s="159"/>
    </row>
    <row r="6826" spans="50:50">
      <c r="AX6826" s="159"/>
    </row>
    <row r="6827" spans="50:50">
      <c r="AX6827" s="159"/>
    </row>
    <row r="6828" spans="50:50">
      <c r="AX6828" s="159"/>
    </row>
    <row r="6829" spans="50:50">
      <c r="AX6829" s="159"/>
    </row>
    <row r="6830" spans="50:50">
      <c r="AX6830" s="159"/>
    </row>
    <row r="6831" spans="50:50">
      <c r="AX6831" s="159"/>
    </row>
    <row r="6832" spans="50:50">
      <c r="AX6832" s="159"/>
    </row>
    <row r="6833" spans="50:50">
      <c r="AX6833" s="159"/>
    </row>
    <row r="6834" spans="50:50">
      <c r="AX6834" s="159"/>
    </row>
    <row r="6835" spans="50:50">
      <c r="AX6835" s="159"/>
    </row>
    <row r="6836" spans="50:50">
      <c r="AX6836" s="159"/>
    </row>
    <row r="6837" spans="50:50">
      <c r="AX6837" s="159"/>
    </row>
    <row r="6838" spans="50:50">
      <c r="AX6838" s="159"/>
    </row>
    <row r="6839" spans="50:50">
      <c r="AX6839" s="159"/>
    </row>
    <row r="6840" spans="50:50">
      <c r="AX6840" s="159"/>
    </row>
    <row r="6841" spans="50:50">
      <c r="AX6841" s="159"/>
    </row>
    <row r="6842" spans="50:50">
      <c r="AX6842" s="159"/>
    </row>
    <row r="6843" spans="50:50">
      <c r="AX6843" s="159"/>
    </row>
    <row r="6844" spans="50:50">
      <c r="AX6844" s="159"/>
    </row>
    <row r="6845" spans="50:50">
      <c r="AX6845" s="159"/>
    </row>
    <row r="6846" spans="50:50">
      <c r="AX6846" s="159"/>
    </row>
    <row r="6847" spans="50:50">
      <c r="AX6847" s="159"/>
    </row>
    <row r="6848" spans="50:50">
      <c r="AX6848" s="159"/>
    </row>
    <row r="6849" spans="50:50">
      <c r="AX6849" s="159"/>
    </row>
    <row r="6850" spans="50:50">
      <c r="AX6850" s="159"/>
    </row>
    <row r="6851" spans="50:50">
      <c r="AX6851" s="159"/>
    </row>
    <row r="6852" spans="50:50">
      <c r="AX6852" s="159"/>
    </row>
    <row r="6853" spans="50:50">
      <c r="AX6853" s="159"/>
    </row>
    <row r="6854" spans="50:50">
      <c r="AX6854" s="159"/>
    </row>
    <row r="6855" spans="50:50">
      <c r="AX6855" s="159"/>
    </row>
    <row r="6856" spans="50:50">
      <c r="AX6856" s="159"/>
    </row>
    <row r="6857" spans="50:50">
      <c r="AX6857" s="159"/>
    </row>
    <row r="6858" spans="50:50">
      <c r="AX6858" s="159"/>
    </row>
    <row r="6859" spans="50:50">
      <c r="AX6859" s="159"/>
    </row>
    <row r="6860" spans="50:50">
      <c r="AX6860" s="159"/>
    </row>
    <row r="6861" spans="50:50">
      <c r="AX6861" s="159"/>
    </row>
    <row r="6862" spans="50:50">
      <c r="AX6862" s="159"/>
    </row>
    <row r="6863" spans="50:50">
      <c r="AX6863" s="159"/>
    </row>
    <row r="6864" spans="50:50">
      <c r="AX6864" s="159"/>
    </row>
    <row r="6865" spans="50:50">
      <c r="AX6865" s="159"/>
    </row>
    <row r="6866" spans="50:50">
      <c r="AX6866" s="159"/>
    </row>
    <row r="6867" spans="50:50">
      <c r="AX6867" s="159"/>
    </row>
    <row r="6868" spans="50:50">
      <c r="AX6868" s="159"/>
    </row>
    <row r="6869" spans="50:50">
      <c r="AX6869" s="159"/>
    </row>
    <row r="6870" spans="50:50">
      <c r="AX6870" s="159"/>
    </row>
    <row r="6871" spans="50:50">
      <c r="AX6871" s="159"/>
    </row>
    <row r="6872" spans="50:50">
      <c r="AX6872" s="159"/>
    </row>
    <row r="6873" spans="50:50">
      <c r="AX6873" s="159"/>
    </row>
    <row r="6874" spans="50:50">
      <c r="AX6874" s="159"/>
    </row>
    <row r="6875" spans="50:50">
      <c r="AX6875" s="159"/>
    </row>
    <row r="6876" spans="50:50">
      <c r="AX6876" s="159"/>
    </row>
    <row r="6877" spans="50:50">
      <c r="AX6877" s="159"/>
    </row>
    <row r="6878" spans="50:50">
      <c r="AX6878" s="159"/>
    </row>
    <row r="6879" spans="50:50">
      <c r="AX6879" s="159"/>
    </row>
    <row r="6880" spans="50:50">
      <c r="AX6880" s="159"/>
    </row>
    <row r="6881" spans="50:50">
      <c r="AX6881" s="159"/>
    </row>
    <row r="6882" spans="50:50">
      <c r="AX6882" s="159"/>
    </row>
    <row r="6883" spans="50:50">
      <c r="AX6883" s="159"/>
    </row>
    <row r="6884" spans="50:50">
      <c r="AX6884" s="159"/>
    </row>
    <row r="6885" spans="50:50">
      <c r="AX6885" s="159"/>
    </row>
    <row r="6886" spans="50:50">
      <c r="AX6886" s="159"/>
    </row>
    <row r="6887" spans="50:50">
      <c r="AX6887" s="159"/>
    </row>
    <row r="6888" spans="50:50">
      <c r="AX6888" s="159"/>
    </row>
    <row r="6889" spans="50:50">
      <c r="AX6889" s="159"/>
    </row>
    <row r="6890" spans="50:50">
      <c r="AX6890" s="159"/>
    </row>
    <row r="6891" spans="50:50">
      <c r="AX6891" s="159"/>
    </row>
    <row r="6892" spans="50:50">
      <c r="AX6892" s="159"/>
    </row>
    <row r="6893" spans="50:50">
      <c r="AX6893" s="159"/>
    </row>
    <row r="6894" spans="50:50">
      <c r="AX6894" s="159"/>
    </row>
    <row r="6895" spans="50:50">
      <c r="AX6895" s="159"/>
    </row>
    <row r="6896" spans="50:50">
      <c r="AX6896" s="159"/>
    </row>
    <row r="6897" spans="50:50">
      <c r="AX6897" s="159"/>
    </row>
    <row r="6898" spans="50:50">
      <c r="AX6898" s="159"/>
    </row>
    <row r="6899" spans="50:50">
      <c r="AX6899" s="159"/>
    </row>
    <row r="6900" spans="50:50">
      <c r="AX6900" s="159"/>
    </row>
    <row r="6901" spans="50:50">
      <c r="AX6901" s="159"/>
    </row>
    <row r="6902" spans="50:50">
      <c r="AX6902" s="159"/>
    </row>
    <row r="6903" spans="50:50">
      <c r="AX6903" s="159"/>
    </row>
    <row r="6904" spans="50:50">
      <c r="AX6904" s="159"/>
    </row>
    <row r="6905" spans="50:50">
      <c r="AX6905" s="159"/>
    </row>
    <row r="6906" spans="50:50">
      <c r="AX6906" s="159"/>
    </row>
    <row r="6907" spans="50:50">
      <c r="AX6907" s="159"/>
    </row>
    <row r="6908" spans="50:50">
      <c r="AX6908" s="159"/>
    </row>
    <row r="6909" spans="50:50">
      <c r="AX6909" s="159"/>
    </row>
    <row r="6910" spans="50:50">
      <c r="AX6910" s="159"/>
    </row>
    <row r="6911" spans="50:50">
      <c r="AX6911" s="159"/>
    </row>
    <row r="6912" spans="50:50">
      <c r="AX6912" s="159"/>
    </row>
    <row r="6913" spans="50:50">
      <c r="AX6913" s="159"/>
    </row>
    <row r="6914" spans="50:50">
      <c r="AX6914" s="159"/>
    </row>
    <row r="6915" spans="50:50">
      <c r="AX6915" s="159"/>
    </row>
    <row r="6916" spans="50:50">
      <c r="AX6916" s="159"/>
    </row>
    <row r="6917" spans="50:50">
      <c r="AX6917" s="159"/>
    </row>
    <row r="6918" spans="50:50">
      <c r="AX6918" s="159"/>
    </row>
    <row r="6919" spans="50:50">
      <c r="AX6919" s="159"/>
    </row>
    <row r="6920" spans="50:50">
      <c r="AX6920" s="159"/>
    </row>
    <row r="6921" spans="50:50">
      <c r="AX6921" s="159"/>
    </row>
    <row r="6922" spans="50:50">
      <c r="AX6922" s="159"/>
    </row>
    <row r="6923" spans="50:50">
      <c r="AX6923" s="159"/>
    </row>
    <row r="6924" spans="50:50">
      <c r="AX6924" s="159"/>
    </row>
    <row r="6925" spans="50:50">
      <c r="AX6925" s="159"/>
    </row>
    <row r="6926" spans="50:50">
      <c r="AX6926" s="159"/>
    </row>
    <row r="6927" spans="50:50">
      <c r="AX6927" s="159"/>
    </row>
    <row r="6928" spans="50:50">
      <c r="AX6928" s="159"/>
    </row>
    <row r="6929" spans="50:50">
      <c r="AX6929" s="159"/>
    </row>
    <row r="6930" spans="50:50">
      <c r="AX6930" s="159"/>
    </row>
    <row r="6931" spans="50:50">
      <c r="AX6931" s="159"/>
    </row>
    <row r="6932" spans="50:50">
      <c r="AX6932" s="159"/>
    </row>
    <row r="6933" spans="50:50">
      <c r="AX6933" s="159"/>
    </row>
    <row r="6934" spans="50:50">
      <c r="AX6934" s="159"/>
    </row>
    <row r="6935" spans="50:50">
      <c r="AX6935" s="159"/>
    </row>
    <row r="6936" spans="50:50">
      <c r="AX6936" s="159"/>
    </row>
    <row r="6937" spans="50:50">
      <c r="AX6937" s="159"/>
    </row>
    <row r="6938" spans="50:50">
      <c r="AX6938" s="159"/>
    </row>
    <row r="6939" spans="50:50">
      <c r="AX6939" s="159"/>
    </row>
    <row r="6940" spans="50:50">
      <c r="AX6940" s="159"/>
    </row>
    <row r="6941" spans="50:50">
      <c r="AX6941" s="159"/>
    </row>
    <row r="6942" spans="50:50">
      <c r="AX6942" s="159"/>
    </row>
    <row r="6943" spans="50:50">
      <c r="AX6943" s="159"/>
    </row>
    <row r="6944" spans="50:50">
      <c r="AX6944" s="159"/>
    </row>
    <row r="6945" spans="50:50">
      <c r="AX6945" s="159"/>
    </row>
    <row r="6946" spans="50:50">
      <c r="AX6946" s="159"/>
    </row>
    <row r="6947" spans="50:50">
      <c r="AX6947" s="159"/>
    </row>
    <row r="6948" spans="50:50">
      <c r="AX6948" s="159"/>
    </row>
    <row r="6949" spans="50:50">
      <c r="AX6949" s="159"/>
    </row>
    <row r="6950" spans="50:50">
      <c r="AX6950" s="159"/>
    </row>
    <row r="6951" spans="50:50">
      <c r="AX6951" s="159"/>
    </row>
    <row r="6952" spans="50:50">
      <c r="AX6952" s="159"/>
    </row>
    <row r="6953" spans="50:50">
      <c r="AX6953" s="159"/>
    </row>
    <row r="6954" spans="50:50">
      <c r="AX6954" s="159"/>
    </row>
    <row r="6955" spans="50:50">
      <c r="AX6955" s="159"/>
    </row>
    <row r="6956" spans="50:50">
      <c r="AX6956" s="159"/>
    </row>
    <row r="6957" spans="50:50">
      <c r="AX6957" s="159"/>
    </row>
    <row r="6958" spans="50:50">
      <c r="AX6958" s="159"/>
    </row>
    <row r="6959" spans="50:50">
      <c r="AX6959" s="159"/>
    </row>
    <row r="6960" spans="50:50">
      <c r="AX6960" s="159"/>
    </row>
    <row r="6961" spans="50:50">
      <c r="AX6961" s="159"/>
    </row>
    <row r="6962" spans="50:50">
      <c r="AX6962" s="159"/>
    </row>
    <row r="6963" spans="50:50">
      <c r="AX6963" s="159"/>
    </row>
    <row r="6964" spans="50:50">
      <c r="AX6964" s="159"/>
    </row>
    <row r="6965" spans="50:50">
      <c r="AX6965" s="159"/>
    </row>
    <row r="6966" spans="50:50">
      <c r="AX6966" s="159"/>
    </row>
    <row r="6967" spans="50:50">
      <c r="AX6967" s="159"/>
    </row>
    <row r="6968" spans="50:50">
      <c r="AX6968" s="159"/>
    </row>
    <row r="6969" spans="50:50">
      <c r="AX6969" s="159"/>
    </row>
    <row r="6970" spans="50:50">
      <c r="AX6970" s="159"/>
    </row>
    <row r="6971" spans="50:50">
      <c r="AX6971" s="159"/>
    </row>
    <row r="6972" spans="50:50">
      <c r="AX6972" s="159"/>
    </row>
    <row r="6973" spans="50:50">
      <c r="AX6973" s="159"/>
    </row>
    <row r="6974" spans="50:50">
      <c r="AX6974" s="159"/>
    </row>
    <row r="6975" spans="50:50">
      <c r="AX6975" s="159"/>
    </row>
    <row r="6976" spans="50:50">
      <c r="AX6976" s="159"/>
    </row>
    <row r="6977" spans="50:50">
      <c r="AX6977" s="159"/>
    </row>
    <row r="6978" spans="50:50">
      <c r="AX6978" s="159"/>
    </row>
    <row r="6979" spans="50:50">
      <c r="AX6979" s="159"/>
    </row>
    <row r="6980" spans="50:50">
      <c r="AX6980" s="159"/>
    </row>
    <row r="6981" spans="50:50">
      <c r="AX6981" s="159"/>
    </row>
    <row r="6982" spans="50:50">
      <c r="AX6982" s="159"/>
    </row>
    <row r="6983" spans="50:50">
      <c r="AX6983" s="159"/>
    </row>
    <row r="6984" spans="50:50">
      <c r="AX6984" s="159"/>
    </row>
    <row r="6985" spans="50:50">
      <c r="AX6985" s="159"/>
    </row>
    <row r="6986" spans="50:50">
      <c r="AX6986" s="159"/>
    </row>
    <row r="6987" spans="50:50">
      <c r="AX6987" s="159"/>
    </row>
    <row r="6988" spans="50:50">
      <c r="AX6988" s="159"/>
    </row>
    <row r="6989" spans="50:50">
      <c r="AX6989" s="159"/>
    </row>
    <row r="6990" spans="50:50">
      <c r="AX6990" s="159"/>
    </row>
    <row r="6991" spans="50:50">
      <c r="AX6991" s="159"/>
    </row>
    <row r="6992" spans="50:50">
      <c r="AX6992" s="159"/>
    </row>
    <row r="6993" spans="50:50">
      <c r="AX6993" s="159"/>
    </row>
    <row r="6994" spans="50:50">
      <c r="AX6994" s="159"/>
    </row>
    <row r="6995" spans="50:50">
      <c r="AX6995" s="159"/>
    </row>
    <row r="6996" spans="50:50">
      <c r="AX6996" s="159"/>
    </row>
    <row r="6997" spans="50:50">
      <c r="AX6997" s="159"/>
    </row>
    <row r="6998" spans="50:50">
      <c r="AX6998" s="159"/>
    </row>
    <row r="6999" spans="50:50">
      <c r="AX6999" s="159"/>
    </row>
    <row r="7000" spans="50:50">
      <c r="AX7000" s="159"/>
    </row>
    <row r="7001" spans="50:50">
      <c r="AX7001" s="159"/>
    </row>
    <row r="7002" spans="50:50">
      <c r="AX7002" s="159"/>
    </row>
    <row r="7003" spans="50:50">
      <c r="AX7003" s="159"/>
    </row>
    <row r="7004" spans="50:50">
      <c r="AX7004" s="159"/>
    </row>
    <row r="7005" spans="50:50">
      <c r="AX7005" s="159"/>
    </row>
    <row r="7006" spans="50:50">
      <c r="AX7006" s="159"/>
    </row>
    <row r="7007" spans="50:50">
      <c r="AX7007" s="159"/>
    </row>
    <row r="7008" spans="50:50">
      <c r="AX7008" s="159"/>
    </row>
    <row r="7009" spans="50:50">
      <c r="AX7009" s="159"/>
    </row>
    <row r="7010" spans="50:50">
      <c r="AX7010" s="159"/>
    </row>
    <row r="7011" spans="50:50">
      <c r="AX7011" s="159"/>
    </row>
    <row r="7012" spans="50:50">
      <c r="AX7012" s="159"/>
    </row>
    <row r="7013" spans="50:50">
      <c r="AX7013" s="159"/>
    </row>
    <row r="7014" spans="50:50">
      <c r="AX7014" s="159"/>
    </row>
    <row r="7015" spans="50:50">
      <c r="AX7015" s="159"/>
    </row>
    <row r="7016" spans="50:50">
      <c r="AX7016" s="159"/>
    </row>
    <row r="7017" spans="50:50">
      <c r="AX7017" s="159"/>
    </row>
    <row r="7018" spans="50:50">
      <c r="AX7018" s="159"/>
    </row>
    <row r="7019" spans="50:50">
      <c r="AX7019" s="159"/>
    </row>
    <row r="7020" spans="50:50">
      <c r="AX7020" s="159"/>
    </row>
    <row r="7021" spans="50:50">
      <c r="AX7021" s="159"/>
    </row>
    <row r="7022" spans="50:50">
      <c r="AX7022" s="159"/>
    </row>
    <row r="7023" spans="50:50">
      <c r="AX7023" s="159"/>
    </row>
    <row r="7024" spans="50:50">
      <c r="AX7024" s="159"/>
    </row>
    <row r="7025" spans="50:50">
      <c r="AX7025" s="159"/>
    </row>
    <row r="7026" spans="50:50">
      <c r="AX7026" s="159"/>
    </row>
    <row r="7027" spans="50:50">
      <c r="AX7027" s="159"/>
    </row>
    <row r="7028" spans="50:50">
      <c r="AX7028" s="159"/>
    </row>
    <row r="7029" spans="50:50">
      <c r="AX7029" s="159"/>
    </row>
    <row r="7030" spans="50:50">
      <c r="AX7030" s="159"/>
    </row>
    <row r="7031" spans="50:50">
      <c r="AX7031" s="159"/>
    </row>
    <row r="7032" spans="50:50">
      <c r="AX7032" s="159"/>
    </row>
    <row r="7033" spans="50:50">
      <c r="AX7033" s="159"/>
    </row>
    <row r="7034" spans="50:50">
      <c r="AX7034" s="159"/>
    </row>
    <row r="7035" spans="50:50">
      <c r="AX7035" s="159"/>
    </row>
    <row r="7036" spans="50:50">
      <c r="AX7036" s="159"/>
    </row>
    <row r="7037" spans="50:50">
      <c r="AX7037" s="159"/>
    </row>
    <row r="7038" spans="50:50">
      <c r="AX7038" s="159"/>
    </row>
    <row r="7039" spans="50:50">
      <c r="AX7039" s="159"/>
    </row>
    <row r="7040" spans="50:50">
      <c r="AX7040" s="159"/>
    </row>
    <row r="7041" spans="50:50">
      <c r="AX7041" s="159"/>
    </row>
    <row r="7042" spans="50:50">
      <c r="AX7042" s="159"/>
    </row>
    <row r="7043" spans="50:50">
      <c r="AX7043" s="159"/>
    </row>
    <row r="7044" spans="50:50">
      <c r="AX7044" s="159"/>
    </row>
    <row r="7045" spans="50:50">
      <c r="AX7045" s="159"/>
    </row>
    <row r="7046" spans="50:50">
      <c r="AX7046" s="159"/>
    </row>
    <row r="7047" spans="50:50">
      <c r="AX7047" s="159"/>
    </row>
    <row r="7048" spans="50:50">
      <c r="AX7048" s="159"/>
    </row>
    <row r="7049" spans="50:50">
      <c r="AX7049" s="159"/>
    </row>
    <row r="7050" spans="50:50">
      <c r="AX7050" s="159"/>
    </row>
    <row r="7051" spans="50:50">
      <c r="AX7051" s="159"/>
    </row>
    <row r="7052" spans="50:50">
      <c r="AX7052" s="159"/>
    </row>
    <row r="7053" spans="50:50">
      <c r="AX7053" s="159"/>
    </row>
    <row r="7054" spans="50:50">
      <c r="AX7054" s="159"/>
    </row>
    <row r="7055" spans="50:50">
      <c r="AX7055" s="159"/>
    </row>
    <row r="7056" spans="50:50">
      <c r="AX7056" s="159"/>
    </row>
    <row r="7057" spans="50:50">
      <c r="AX7057" s="159"/>
    </row>
    <row r="7058" spans="50:50">
      <c r="AX7058" s="159"/>
    </row>
    <row r="7059" spans="50:50">
      <c r="AX7059" s="159"/>
    </row>
    <row r="7060" spans="50:50">
      <c r="AX7060" s="159"/>
    </row>
    <row r="7061" spans="50:50">
      <c r="AX7061" s="159"/>
    </row>
    <row r="7062" spans="50:50">
      <c r="AX7062" s="159"/>
    </row>
    <row r="7063" spans="50:50">
      <c r="AX7063" s="159"/>
    </row>
    <row r="7064" spans="50:50">
      <c r="AX7064" s="159"/>
    </row>
    <row r="7065" spans="50:50">
      <c r="AX7065" s="159"/>
    </row>
    <row r="7066" spans="50:50">
      <c r="AX7066" s="159"/>
    </row>
    <row r="7067" spans="50:50">
      <c r="AX7067" s="159"/>
    </row>
    <row r="7068" spans="50:50">
      <c r="AX7068" s="159"/>
    </row>
    <row r="7069" spans="50:50">
      <c r="AX7069" s="159"/>
    </row>
    <row r="7070" spans="50:50">
      <c r="AX7070" s="159"/>
    </row>
    <row r="7071" spans="50:50">
      <c r="AX7071" s="159"/>
    </row>
    <row r="7072" spans="50:50">
      <c r="AX7072" s="159"/>
    </row>
    <row r="7073" spans="50:50">
      <c r="AX7073" s="159"/>
    </row>
    <row r="7074" spans="50:50">
      <c r="AX7074" s="159"/>
    </row>
    <row r="7075" spans="50:50">
      <c r="AX7075" s="159"/>
    </row>
    <row r="7076" spans="50:50">
      <c r="AX7076" s="159"/>
    </row>
    <row r="7077" spans="50:50">
      <c r="AX7077" s="159"/>
    </row>
    <row r="7078" spans="50:50">
      <c r="AX7078" s="159"/>
    </row>
    <row r="7079" spans="50:50">
      <c r="AX7079" s="159"/>
    </row>
    <row r="7080" spans="50:50">
      <c r="AX7080" s="159"/>
    </row>
    <row r="7081" spans="50:50">
      <c r="AX7081" s="159"/>
    </row>
    <row r="7082" spans="50:50">
      <c r="AX7082" s="159"/>
    </row>
    <row r="7083" spans="50:50">
      <c r="AX7083" s="159"/>
    </row>
    <row r="7084" spans="50:50">
      <c r="AX7084" s="159"/>
    </row>
    <row r="7085" spans="50:50">
      <c r="AX7085" s="159"/>
    </row>
    <row r="7086" spans="50:50">
      <c r="AX7086" s="159"/>
    </row>
    <row r="7087" spans="50:50">
      <c r="AX7087" s="159"/>
    </row>
    <row r="7088" spans="50:50">
      <c r="AX7088" s="159"/>
    </row>
    <row r="7089" spans="50:50">
      <c r="AX7089" s="159"/>
    </row>
    <row r="7090" spans="50:50">
      <c r="AX7090" s="159"/>
    </row>
    <row r="7091" spans="50:50">
      <c r="AX7091" s="159"/>
    </row>
    <row r="7092" spans="50:50">
      <c r="AX7092" s="159"/>
    </row>
    <row r="7093" spans="50:50">
      <c r="AX7093" s="159"/>
    </row>
    <row r="7094" spans="50:50">
      <c r="AX7094" s="159"/>
    </row>
    <row r="7095" spans="50:50">
      <c r="AX7095" s="159"/>
    </row>
    <row r="7096" spans="50:50">
      <c r="AX7096" s="159"/>
    </row>
    <row r="7097" spans="50:50">
      <c r="AX7097" s="159"/>
    </row>
    <row r="7098" spans="50:50">
      <c r="AX7098" s="159"/>
    </row>
    <row r="7099" spans="50:50">
      <c r="AX7099" s="159"/>
    </row>
    <row r="7100" spans="50:50">
      <c r="AX7100" s="159"/>
    </row>
    <row r="7101" spans="50:50">
      <c r="AX7101" s="159"/>
    </row>
    <row r="7102" spans="50:50">
      <c r="AX7102" s="159"/>
    </row>
    <row r="7103" spans="50:50">
      <c r="AX7103" s="159"/>
    </row>
    <row r="7104" spans="50:50">
      <c r="AX7104" s="159"/>
    </row>
    <row r="7105" spans="50:50">
      <c r="AX7105" s="159"/>
    </row>
    <row r="7106" spans="50:50">
      <c r="AX7106" s="159"/>
    </row>
    <row r="7107" spans="50:50">
      <c r="AX7107" s="159"/>
    </row>
    <row r="7108" spans="50:50">
      <c r="AX7108" s="159"/>
    </row>
    <row r="7109" spans="50:50">
      <c r="AX7109" s="159"/>
    </row>
    <row r="7110" spans="50:50">
      <c r="AX7110" s="159"/>
    </row>
    <row r="7111" spans="50:50">
      <c r="AX7111" s="159"/>
    </row>
    <row r="7112" spans="50:50">
      <c r="AX7112" s="159"/>
    </row>
    <row r="7113" spans="50:50">
      <c r="AX7113" s="159"/>
    </row>
    <row r="7114" spans="50:50">
      <c r="AX7114" s="159"/>
    </row>
    <row r="7115" spans="50:50">
      <c r="AX7115" s="159"/>
    </row>
    <row r="7116" spans="50:50">
      <c r="AX7116" s="159"/>
    </row>
    <row r="7117" spans="50:50">
      <c r="AX7117" s="159"/>
    </row>
    <row r="7118" spans="50:50">
      <c r="AX7118" s="159"/>
    </row>
    <row r="7119" spans="50:50">
      <c r="AX7119" s="159"/>
    </row>
    <row r="7120" spans="50:50">
      <c r="AX7120" s="159"/>
    </row>
    <row r="7121" spans="50:50">
      <c r="AX7121" s="159"/>
    </row>
    <row r="7122" spans="50:50">
      <c r="AX7122" s="159"/>
    </row>
    <row r="7123" spans="50:50">
      <c r="AX7123" s="159"/>
    </row>
    <row r="7124" spans="50:50">
      <c r="AX7124" s="159"/>
    </row>
    <row r="7125" spans="50:50">
      <c r="AX7125" s="159"/>
    </row>
    <row r="7126" spans="50:50">
      <c r="AX7126" s="159"/>
    </row>
    <row r="7127" spans="50:50">
      <c r="AX7127" s="159"/>
    </row>
    <row r="7128" spans="50:50">
      <c r="AX7128" s="159"/>
    </row>
    <row r="7129" spans="50:50">
      <c r="AX7129" s="159"/>
    </row>
    <row r="7130" spans="50:50">
      <c r="AX7130" s="159"/>
    </row>
    <row r="7131" spans="50:50">
      <c r="AX7131" s="159"/>
    </row>
    <row r="7132" spans="50:50">
      <c r="AX7132" s="159"/>
    </row>
    <row r="7133" spans="50:50">
      <c r="AX7133" s="159"/>
    </row>
    <row r="7134" spans="50:50">
      <c r="AX7134" s="159"/>
    </row>
    <row r="7135" spans="50:50">
      <c r="AX7135" s="159"/>
    </row>
    <row r="7136" spans="50:50">
      <c r="AX7136" s="159"/>
    </row>
    <row r="7137" spans="50:50">
      <c r="AX7137" s="159"/>
    </row>
    <row r="7138" spans="50:50">
      <c r="AX7138" s="159"/>
    </row>
    <row r="7139" spans="50:50">
      <c r="AX7139" s="159"/>
    </row>
    <row r="7140" spans="50:50">
      <c r="AX7140" s="159"/>
    </row>
    <row r="7141" spans="50:50">
      <c r="AX7141" s="159"/>
    </row>
    <row r="7142" spans="50:50">
      <c r="AX7142" s="159"/>
    </row>
    <row r="7143" spans="50:50">
      <c r="AX7143" s="159"/>
    </row>
    <row r="7144" spans="50:50">
      <c r="AX7144" s="159"/>
    </row>
    <row r="7145" spans="50:50">
      <c r="AX7145" s="159"/>
    </row>
    <row r="7146" spans="50:50">
      <c r="AX7146" s="159"/>
    </row>
    <row r="7147" spans="50:50">
      <c r="AX7147" s="159"/>
    </row>
    <row r="7148" spans="50:50">
      <c r="AX7148" s="159"/>
    </row>
    <row r="7149" spans="50:50">
      <c r="AX7149" s="159"/>
    </row>
    <row r="7150" spans="50:50">
      <c r="AX7150" s="159"/>
    </row>
    <row r="7151" spans="50:50">
      <c r="AX7151" s="159"/>
    </row>
    <row r="7152" spans="50:50">
      <c r="AX7152" s="159"/>
    </row>
    <row r="7153" spans="50:50">
      <c r="AX7153" s="159"/>
    </row>
    <row r="7154" spans="50:50">
      <c r="AX7154" s="159"/>
    </row>
    <row r="7155" spans="50:50">
      <c r="AX7155" s="159"/>
    </row>
    <row r="7156" spans="50:50">
      <c r="AX7156" s="159"/>
    </row>
    <row r="7157" spans="50:50">
      <c r="AX7157" s="159"/>
    </row>
    <row r="7158" spans="50:50">
      <c r="AX7158" s="159"/>
    </row>
    <row r="7159" spans="50:50">
      <c r="AX7159" s="159"/>
    </row>
    <row r="7160" spans="50:50">
      <c r="AX7160" s="159"/>
    </row>
    <row r="7161" spans="50:50">
      <c r="AX7161" s="159"/>
    </row>
    <row r="7162" spans="50:50">
      <c r="AX7162" s="159"/>
    </row>
    <row r="7163" spans="50:50">
      <c r="AX7163" s="159"/>
    </row>
    <row r="7164" spans="50:50">
      <c r="AX7164" s="159"/>
    </row>
    <row r="7165" spans="50:50">
      <c r="AX7165" s="159"/>
    </row>
    <row r="7166" spans="50:50">
      <c r="AX7166" s="159"/>
    </row>
    <row r="7167" spans="50:50">
      <c r="AX7167" s="159"/>
    </row>
    <row r="7168" spans="50:50">
      <c r="AX7168" s="159"/>
    </row>
    <row r="7169" spans="50:50">
      <c r="AX7169" s="159"/>
    </row>
    <row r="7170" spans="50:50">
      <c r="AX7170" s="159"/>
    </row>
    <row r="7171" spans="50:50">
      <c r="AX7171" s="159"/>
    </row>
    <row r="7172" spans="50:50">
      <c r="AX7172" s="159"/>
    </row>
    <row r="7173" spans="50:50">
      <c r="AX7173" s="159"/>
    </row>
    <row r="7174" spans="50:50">
      <c r="AX7174" s="159"/>
    </row>
    <row r="7175" spans="50:50">
      <c r="AX7175" s="159"/>
    </row>
    <row r="7176" spans="50:50">
      <c r="AX7176" s="159"/>
    </row>
    <row r="7177" spans="50:50">
      <c r="AX7177" s="159"/>
    </row>
    <row r="7178" spans="50:50">
      <c r="AX7178" s="159"/>
    </row>
    <row r="7179" spans="50:50">
      <c r="AX7179" s="159"/>
    </row>
    <row r="7180" spans="50:50">
      <c r="AX7180" s="159"/>
    </row>
    <row r="7181" spans="50:50">
      <c r="AX7181" s="159"/>
    </row>
    <row r="7182" spans="50:50">
      <c r="AX7182" s="159"/>
    </row>
    <row r="7183" spans="50:50">
      <c r="AX7183" s="159"/>
    </row>
    <row r="7184" spans="50:50">
      <c r="AX7184" s="159"/>
    </row>
    <row r="7185" spans="50:50">
      <c r="AX7185" s="159"/>
    </row>
    <row r="7186" spans="50:50">
      <c r="AX7186" s="159"/>
    </row>
    <row r="7187" spans="50:50">
      <c r="AX7187" s="159"/>
    </row>
    <row r="7188" spans="50:50">
      <c r="AX7188" s="159"/>
    </row>
    <row r="7189" spans="50:50">
      <c r="AX7189" s="159"/>
    </row>
    <row r="7190" spans="50:50">
      <c r="AX7190" s="159"/>
    </row>
    <row r="7191" spans="50:50">
      <c r="AX7191" s="159"/>
    </row>
    <row r="7192" spans="50:50">
      <c r="AX7192" s="159"/>
    </row>
    <row r="7193" spans="50:50">
      <c r="AX7193" s="159"/>
    </row>
    <row r="7194" spans="50:50">
      <c r="AX7194" s="159"/>
    </row>
    <row r="7195" spans="50:50">
      <c r="AX7195" s="159"/>
    </row>
    <row r="7196" spans="50:50">
      <c r="AX7196" s="159"/>
    </row>
    <row r="7197" spans="50:50">
      <c r="AX7197" s="159"/>
    </row>
    <row r="7198" spans="50:50">
      <c r="AX7198" s="159"/>
    </row>
    <row r="7199" spans="50:50">
      <c r="AX7199" s="159"/>
    </row>
    <row r="7200" spans="50:50">
      <c r="AX7200" s="159"/>
    </row>
    <row r="7201" spans="50:50">
      <c r="AX7201" s="159"/>
    </row>
    <row r="7202" spans="50:50">
      <c r="AX7202" s="159"/>
    </row>
    <row r="7203" spans="50:50">
      <c r="AX7203" s="159"/>
    </row>
    <row r="7204" spans="50:50">
      <c r="AX7204" s="159"/>
    </row>
    <row r="7205" spans="50:50">
      <c r="AX7205" s="159"/>
    </row>
    <row r="7206" spans="50:50">
      <c r="AX7206" s="159"/>
    </row>
    <row r="7207" spans="50:50">
      <c r="AX7207" s="159"/>
    </row>
    <row r="7208" spans="50:50">
      <c r="AX7208" s="159"/>
    </row>
    <row r="7209" spans="50:50">
      <c r="AX7209" s="159"/>
    </row>
    <row r="7210" spans="50:50">
      <c r="AX7210" s="159"/>
    </row>
    <row r="7211" spans="50:50">
      <c r="AX7211" s="159"/>
    </row>
    <row r="7212" spans="50:50">
      <c r="AX7212" s="159"/>
    </row>
    <row r="7213" spans="50:50">
      <c r="AX7213" s="159"/>
    </row>
    <row r="7214" spans="50:50">
      <c r="AX7214" s="159"/>
    </row>
    <row r="7215" spans="50:50">
      <c r="AX7215" s="159"/>
    </row>
    <row r="7216" spans="50:50">
      <c r="AX7216" s="159"/>
    </row>
    <row r="7217" spans="50:50">
      <c r="AX7217" s="159"/>
    </row>
    <row r="7218" spans="50:50">
      <c r="AX7218" s="159"/>
    </row>
    <row r="7219" spans="50:50">
      <c r="AX7219" s="159"/>
    </row>
    <row r="7220" spans="50:50">
      <c r="AX7220" s="159"/>
    </row>
    <row r="7221" spans="50:50">
      <c r="AX7221" s="159"/>
    </row>
    <row r="7222" spans="50:50">
      <c r="AX7222" s="159"/>
    </row>
    <row r="7223" spans="50:50">
      <c r="AX7223" s="159"/>
    </row>
    <row r="7224" spans="50:50">
      <c r="AX7224" s="159"/>
    </row>
    <row r="7225" spans="50:50">
      <c r="AX7225" s="159"/>
    </row>
    <row r="7226" spans="50:50">
      <c r="AX7226" s="159"/>
    </row>
    <row r="7227" spans="50:50">
      <c r="AX7227" s="159"/>
    </row>
    <row r="7228" spans="50:50">
      <c r="AX7228" s="159"/>
    </row>
    <row r="7229" spans="50:50">
      <c r="AX7229" s="159"/>
    </row>
    <row r="7230" spans="50:50">
      <c r="AX7230" s="159"/>
    </row>
    <row r="7231" spans="50:50">
      <c r="AX7231" s="159"/>
    </row>
    <row r="7232" spans="50:50">
      <c r="AX7232" s="159"/>
    </row>
    <row r="7233" spans="50:50">
      <c r="AX7233" s="159"/>
    </row>
    <row r="7234" spans="50:50">
      <c r="AX7234" s="159"/>
    </row>
    <row r="7235" spans="50:50">
      <c r="AX7235" s="159"/>
    </row>
    <row r="7236" spans="50:50">
      <c r="AX7236" s="159"/>
    </row>
    <row r="7237" spans="50:50">
      <c r="AX7237" s="159"/>
    </row>
    <row r="7238" spans="50:50">
      <c r="AX7238" s="159"/>
    </row>
    <row r="7239" spans="50:50">
      <c r="AX7239" s="159"/>
    </row>
    <row r="7240" spans="50:50">
      <c r="AX7240" s="159"/>
    </row>
    <row r="7241" spans="50:50">
      <c r="AX7241" s="159"/>
    </row>
    <row r="7242" spans="50:50">
      <c r="AX7242" s="159"/>
    </row>
    <row r="7243" spans="50:50">
      <c r="AX7243" s="159"/>
    </row>
    <row r="7244" spans="50:50">
      <c r="AX7244" s="159"/>
    </row>
    <row r="7245" spans="50:50">
      <c r="AX7245" s="159"/>
    </row>
    <row r="7246" spans="50:50">
      <c r="AX7246" s="159"/>
    </row>
    <row r="7247" spans="50:50">
      <c r="AX7247" s="159"/>
    </row>
    <row r="7248" spans="50:50">
      <c r="AX7248" s="159"/>
    </row>
    <row r="7249" spans="50:50">
      <c r="AX7249" s="159"/>
    </row>
    <row r="7250" spans="50:50">
      <c r="AX7250" s="159"/>
    </row>
    <row r="7251" spans="50:50">
      <c r="AX7251" s="159"/>
    </row>
    <row r="7252" spans="50:50">
      <c r="AX7252" s="159"/>
    </row>
    <row r="7253" spans="50:50">
      <c r="AX7253" s="159"/>
    </row>
    <row r="7254" spans="50:50">
      <c r="AX7254" s="159"/>
    </row>
    <row r="7255" spans="50:50">
      <c r="AX7255" s="159"/>
    </row>
    <row r="7256" spans="50:50">
      <c r="AX7256" s="159"/>
    </row>
    <row r="7257" spans="50:50">
      <c r="AX7257" s="159"/>
    </row>
    <row r="7258" spans="50:50">
      <c r="AX7258" s="159"/>
    </row>
    <row r="7259" spans="50:50">
      <c r="AX7259" s="159"/>
    </row>
    <row r="7260" spans="50:50">
      <c r="AX7260" s="159"/>
    </row>
    <row r="7261" spans="50:50">
      <c r="AX7261" s="159"/>
    </row>
    <row r="7262" spans="50:50">
      <c r="AX7262" s="159"/>
    </row>
    <row r="7263" spans="50:50">
      <c r="AX7263" s="159"/>
    </row>
    <row r="7264" spans="50:50">
      <c r="AX7264" s="159"/>
    </row>
    <row r="7265" spans="50:50">
      <c r="AX7265" s="159"/>
    </row>
    <row r="7266" spans="50:50">
      <c r="AX7266" s="159"/>
    </row>
    <row r="7267" spans="50:50">
      <c r="AX7267" s="159"/>
    </row>
    <row r="7268" spans="50:50">
      <c r="AX7268" s="159"/>
    </row>
    <row r="7269" spans="50:50">
      <c r="AX7269" s="159"/>
    </row>
    <row r="7270" spans="50:50">
      <c r="AX7270" s="159"/>
    </row>
    <row r="7271" spans="50:50">
      <c r="AX7271" s="159"/>
    </row>
    <row r="7272" spans="50:50">
      <c r="AX7272" s="159"/>
    </row>
    <row r="7273" spans="50:50">
      <c r="AX7273" s="159"/>
    </row>
    <row r="7274" spans="50:50">
      <c r="AX7274" s="159"/>
    </row>
    <row r="7275" spans="50:50">
      <c r="AX7275" s="159"/>
    </row>
    <row r="7276" spans="50:50">
      <c r="AX7276" s="159"/>
    </row>
    <row r="7277" spans="50:50">
      <c r="AX7277" s="159"/>
    </row>
    <row r="7278" spans="50:50">
      <c r="AX7278" s="159"/>
    </row>
    <row r="7279" spans="50:50">
      <c r="AX7279" s="159"/>
    </row>
    <row r="7280" spans="50:50">
      <c r="AX7280" s="159"/>
    </row>
    <row r="7281" spans="50:50">
      <c r="AX7281" s="159"/>
    </row>
    <row r="7282" spans="50:50">
      <c r="AX7282" s="159"/>
    </row>
    <row r="7283" spans="50:50">
      <c r="AX7283" s="159"/>
    </row>
    <row r="7284" spans="50:50">
      <c r="AX7284" s="159"/>
    </row>
    <row r="7285" spans="50:50">
      <c r="AX7285" s="159"/>
    </row>
    <row r="7286" spans="50:50">
      <c r="AX7286" s="159"/>
    </row>
    <row r="7287" spans="50:50">
      <c r="AX7287" s="159"/>
    </row>
    <row r="7288" spans="50:50">
      <c r="AX7288" s="159"/>
    </row>
    <row r="7289" spans="50:50">
      <c r="AX7289" s="159"/>
    </row>
    <row r="7290" spans="50:50">
      <c r="AX7290" s="159"/>
    </row>
    <row r="7291" spans="50:50">
      <c r="AX7291" s="159"/>
    </row>
    <row r="7292" spans="50:50">
      <c r="AX7292" s="159"/>
    </row>
    <row r="7293" spans="50:50">
      <c r="AX7293" s="159"/>
    </row>
    <row r="7294" spans="50:50">
      <c r="AX7294" s="159"/>
    </row>
    <row r="7295" spans="50:50">
      <c r="AX7295" s="159"/>
    </row>
    <row r="7296" spans="50:50">
      <c r="AX7296" s="159"/>
    </row>
    <row r="7297" spans="50:50">
      <c r="AX7297" s="159"/>
    </row>
    <row r="7298" spans="50:50">
      <c r="AX7298" s="159"/>
    </row>
    <row r="7299" spans="50:50">
      <c r="AX7299" s="159"/>
    </row>
    <row r="7300" spans="50:50">
      <c r="AX7300" s="159"/>
    </row>
    <row r="7301" spans="50:50">
      <c r="AX7301" s="159"/>
    </row>
    <row r="7302" spans="50:50">
      <c r="AX7302" s="159"/>
    </row>
    <row r="7303" spans="50:50">
      <c r="AX7303" s="159"/>
    </row>
    <row r="7304" spans="50:50">
      <c r="AX7304" s="159"/>
    </row>
    <row r="7305" spans="50:50">
      <c r="AX7305" s="159"/>
    </row>
    <row r="7306" spans="50:50">
      <c r="AX7306" s="159"/>
    </row>
    <row r="7307" spans="50:50">
      <c r="AX7307" s="159"/>
    </row>
    <row r="7308" spans="50:50">
      <c r="AX7308" s="159"/>
    </row>
    <row r="7309" spans="50:50">
      <c r="AX7309" s="159"/>
    </row>
    <row r="7310" spans="50:50">
      <c r="AX7310" s="159"/>
    </row>
    <row r="7311" spans="50:50">
      <c r="AX7311" s="159"/>
    </row>
    <row r="7312" spans="50:50">
      <c r="AX7312" s="159"/>
    </row>
    <row r="7313" spans="50:50">
      <c r="AX7313" s="159"/>
    </row>
    <row r="7314" spans="50:50">
      <c r="AX7314" s="159"/>
    </row>
    <row r="7315" spans="50:50">
      <c r="AX7315" s="159"/>
    </row>
    <row r="7316" spans="50:50">
      <c r="AX7316" s="159"/>
    </row>
    <row r="7317" spans="50:50">
      <c r="AX7317" s="159"/>
    </row>
    <row r="7318" spans="50:50">
      <c r="AX7318" s="159"/>
    </row>
    <row r="7319" spans="50:50">
      <c r="AX7319" s="159"/>
    </row>
    <row r="7320" spans="50:50">
      <c r="AX7320" s="159"/>
    </row>
    <row r="7321" spans="50:50">
      <c r="AX7321" s="159"/>
    </row>
    <row r="7322" spans="50:50">
      <c r="AX7322" s="159"/>
    </row>
    <row r="7323" spans="50:50">
      <c r="AX7323" s="159"/>
    </row>
    <row r="7324" spans="50:50">
      <c r="AX7324" s="159"/>
    </row>
    <row r="7325" spans="50:50">
      <c r="AX7325" s="159"/>
    </row>
    <row r="7326" spans="50:50">
      <c r="AX7326" s="159"/>
    </row>
    <row r="7327" spans="50:50">
      <c r="AX7327" s="159"/>
    </row>
    <row r="7328" spans="50:50">
      <c r="AX7328" s="159"/>
    </row>
    <row r="7329" spans="50:50">
      <c r="AX7329" s="159"/>
    </row>
    <row r="7330" spans="50:50">
      <c r="AX7330" s="159"/>
    </row>
    <row r="7331" spans="50:50">
      <c r="AX7331" s="159"/>
    </row>
    <row r="7332" spans="50:50">
      <c r="AX7332" s="159"/>
    </row>
    <row r="7333" spans="50:50">
      <c r="AX7333" s="159"/>
    </row>
    <row r="7334" spans="50:50">
      <c r="AX7334" s="159"/>
    </row>
    <row r="7335" spans="50:50">
      <c r="AX7335" s="159"/>
    </row>
    <row r="7336" spans="50:50">
      <c r="AX7336" s="159"/>
    </row>
    <row r="7337" spans="50:50">
      <c r="AX7337" s="159"/>
    </row>
    <row r="7338" spans="50:50">
      <c r="AX7338" s="159"/>
    </row>
    <row r="7339" spans="50:50">
      <c r="AX7339" s="159"/>
    </row>
    <row r="7340" spans="50:50">
      <c r="AX7340" s="159"/>
    </row>
    <row r="7341" spans="50:50">
      <c r="AX7341" s="159"/>
    </row>
    <row r="7342" spans="50:50">
      <c r="AX7342" s="159"/>
    </row>
    <row r="7343" spans="50:50">
      <c r="AX7343" s="159"/>
    </row>
    <row r="7344" spans="50:50">
      <c r="AX7344" s="159"/>
    </row>
    <row r="7345" spans="50:50">
      <c r="AX7345" s="159"/>
    </row>
    <row r="7346" spans="50:50">
      <c r="AX7346" s="159"/>
    </row>
    <row r="7347" spans="50:50">
      <c r="AX7347" s="159"/>
    </row>
    <row r="7348" spans="50:50">
      <c r="AX7348" s="159"/>
    </row>
    <row r="7349" spans="50:50">
      <c r="AX7349" s="159"/>
    </row>
    <row r="7350" spans="50:50">
      <c r="AX7350" s="159"/>
    </row>
    <row r="7351" spans="50:50">
      <c r="AX7351" s="159"/>
    </row>
    <row r="7352" spans="50:50">
      <c r="AX7352" s="159"/>
    </row>
    <row r="7353" spans="50:50">
      <c r="AX7353" s="159"/>
    </row>
    <row r="7354" spans="50:50">
      <c r="AX7354" s="159"/>
    </row>
    <row r="7355" spans="50:50">
      <c r="AX7355" s="159"/>
    </row>
    <row r="7356" spans="50:50">
      <c r="AX7356" s="159"/>
    </row>
    <row r="7357" spans="50:50">
      <c r="AX7357" s="159"/>
    </row>
    <row r="7358" spans="50:50">
      <c r="AX7358" s="159"/>
    </row>
    <row r="7359" spans="50:50">
      <c r="AX7359" s="159"/>
    </row>
    <row r="7360" spans="50:50">
      <c r="AX7360" s="159"/>
    </row>
    <row r="7361" spans="50:50">
      <c r="AX7361" s="159"/>
    </row>
    <row r="7362" spans="50:50">
      <c r="AX7362" s="159"/>
    </row>
    <row r="7363" spans="50:50">
      <c r="AX7363" s="159"/>
    </row>
    <row r="7364" spans="50:50">
      <c r="AX7364" s="159"/>
    </row>
    <row r="7365" spans="50:50">
      <c r="AX7365" s="159"/>
    </row>
    <row r="7366" spans="50:50">
      <c r="AX7366" s="159"/>
    </row>
    <row r="7367" spans="50:50">
      <c r="AX7367" s="159"/>
    </row>
    <row r="7368" spans="50:50">
      <c r="AX7368" s="159"/>
    </row>
    <row r="7369" spans="50:50">
      <c r="AX7369" s="159"/>
    </row>
    <row r="7370" spans="50:50">
      <c r="AX7370" s="159"/>
    </row>
    <row r="7371" spans="50:50">
      <c r="AX7371" s="159"/>
    </row>
    <row r="7372" spans="50:50">
      <c r="AX7372" s="159"/>
    </row>
    <row r="7373" spans="50:50">
      <c r="AX7373" s="159"/>
    </row>
    <row r="7374" spans="50:50">
      <c r="AX7374" s="159"/>
    </row>
    <row r="7375" spans="50:50">
      <c r="AX7375" s="159"/>
    </row>
    <row r="7376" spans="50:50">
      <c r="AX7376" s="159"/>
    </row>
    <row r="7377" spans="50:50">
      <c r="AX7377" s="159"/>
    </row>
    <row r="7378" spans="50:50">
      <c r="AX7378" s="159"/>
    </row>
    <row r="7379" spans="50:50">
      <c r="AX7379" s="159"/>
    </row>
    <row r="7380" spans="50:50">
      <c r="AX7380" s="159"/>
    </row>
    <row r="7381" spans="50:50">
      <c r="AX7381" s="159"/>
    </row>
    <row r="7382" spans="50:50">
      <c r="AX7382" s="159"/>
    </row>
    <row r="7383" spans="50:50">
      <c r="AX7383" s="159"/>
    </row>
    <row r="7384" spans="50:50">
      <c r="AX7384" s="159"/>
    </row>
    <row r="7385" spans="50:50">
      <c r="AX7385" s="159"/>
    </row>
    <row r="7386" spans="50:50">
      <c r="AX7386" s="159"/>
    </row>
    <row r="7387" spans="50:50">
      <c r="AX7387" s="159"/>
    </row>
    <row r="7388" spans="50:50">
      <c r="AX7388" s="159"/>
    </row>
    <row r="7389" spans="50:50">
      <c r="AX7389" s="159"/>
    </row>
    <row r="7390" spans="50:50">
      <c r="AX7390" s="159"/>
    </row>
    <row r="7391" spans="50:50">
      <c r="AX7391" s="159"/>
    </row>
    <row r="7392" spans="50:50">
      <c r="AX7392" s="159"/>
    </row>
    <row r="7393" spans="50:50">
      <c r="AX7393" s="159"/>
    </row>
    <row r="7394" spans="50:50">
      <c r="AX7394" s="159"/>
    </row>
    <row r="7395" spans="50:50">
      <c r="AX7395" s="159"/>
    </row>
    <row r="7396" spans="50:50">
      <c r="AX7396" s="159"/>
    </row>
    <row r="7397" spans="50:50">
      <c r="AX7397" s="159"/>
    </row>
    <row r="7398" spans="50:50">
      <c r="AX7398" s="159"/>
    </row>
    <row r="7399" spans="50:50">
      <c r="AX7399" s="159"/>
    </row>
    <row r="7400" spans="50:50">
      <c r="AX7400" s="159"/>
    </row>
    <row r="7401" spans="50:50">
      <c r="AX7401" s="159"/>
    </row>
    <row r="7402" spans="50:50">
      <c r="AX7402" s="159"/>
    </row>
    <row r="7403" spans="50:50">
      <c r="AX7403" s="159"/>
    </row>
    <row r="7404" spans="50:50">
      <c r="AX7404" s="159"/>
    </row>
    <row r="7405" spans="50:50">
      <c r="AX7405" s="159"/>
    </row>
    <row r="7406" spans="50:50">
      <c r="AX7406" s="159"/>
    </row>
    <row r="7407" spans="50:50">
      <c r="AX7407" s="159"/>
    </row>
    <row r="7408" spans="50:50">
      <c r="AX7408" s="159"/>
    </row>
    <row r="7409" spans="50:50">
      <c r="AX7409" s="159"/>
    </row>
    <row r="7410" spans="50:50">
      <c r="AX7410" s="159"/>
    </row>
    <row r="7411" spans="50:50">
      <c r="AX7411" s="159"/>
    </row>
    <row r="7412" spans="50:50">
      <c r="AX7412" s="159"/>
    </row>
    <row r="7413" spans="50:50">
      <c r="AX7413" s="159"/>
    </row>
    <row r="7414" spans="50:50">
      <c r="AX7414" s="159"/>
    </row>
    <row r="7415" spans="50:50">
      <c r="AX7415" s="159"/>
    </row>
    <row r="7416" spans="50:50">
      <c r="AX7416" s="159"/>
    </row>
    <row r="7417" spans="50:50">
      <c r="AX7417" s="159"/>
    </row>
    <row r="7418" spans="50:50">
      <c r="AX7418" s="159"/>
    </row>
    <row r="7419" spans="50:50">
      <c r="AX7419" s="159"/>
    </row>
    <row r="7420" spans="50:50">
      <c r="AX7420" s="159"/>
    </row>
    <row r="7421" spans="50:50">
      <c r="AX7421" s="159"/>
    </row>
    <row r="7422" spans="50:50">
      <c r="AX7422" s="159"/>
    </row>
    <row r="7423" spans="50:50">
      <c r="AX7423" s="159"/>
    </row>
    <row r="7424" spans="50:50">
      <c r="AX7424" s="159"/>
    </row>
    <row r="7425" spans="50:50">
      <c r="AX7425" s="159"/>
    </row>
    <row r="7426" spans="50:50">
      <c r="AX7426" s="159"/>
    </row>
    <row r="7427" spans="50:50">
      <c r="AX7427" s="159"/>
    </row>
    <row r="7428" spans="50:50">
      <c r="AX7428" s="159"/>
    </row>
    <row r="7429" spans="50:50">
      <c r="AX7429" s="159"/>
    </row>
    <row r="7430" spans="50:50">
      <c r="AX7430" s="159"/>
    </row>
    <row r="7431" spans="50:50">
      <c r="AX7431" s="159"/>
    </row>
    <row r="7432" spans="50:50">
      <c r="AX7432" s="159"/>
    </row>
    <row r="7433" spans="50:50">
      <c r="AX7433" s="159"/>
    </row>
    <row r="7434" spans="50:50">
      <c r="AX7434" s="159"/>
    </row>
    <row r="7435" spans="50:50">
      <c r="AX7435" s="159"/>
    </row>
    <row r="7436" spans="50:50">
      <c r="AX7436" s="159"/>
    </row>
    <row r="7437" spans="50:50">
      <c r="AX7437" s="159"/>
    </row>
    <row r="7438" spans="50:50">
      <c r="AX7438" s="159"/>
    </row>
    <row r="7439" spans="50:50">
      <c r="AX7439" s="159"/>
    </row>
    <row r="7440" spans="50:50">
      <c r="AX7440" s="159"/>
    </row>
    <row r="7441" spans="50:50">
      <c r="AX7441" s="159"/>
    </row>
    <row r="7442" spans="50:50">
      <c r="AX7442" s="159"/>
    </row>
    <row r="7443" spans="50:50">
      <c r="AX7443" s="159"/>
    </row>
    <row r="7444" spans="50:50">
      <c r="AX7444" s="159"/>
    </row>
    <row r="7445" spans="50:50">
      <c r="AX7445" s="159"/>
    </row>
    <row r="7446" spans="50:50">
      <c r="AX7446" s="159"/>
    </row>
    <row r="7447" spans="50:50">
      <c r="AX7447" s="159"/>
    </row>
    <row r="7448" spans="50:50">
      <c r="AX7448" s="159"/>
    </row>
    <row r="7449" spans="50:50">
      <c r="AX7449" s="159"/>
    </row>
    <row r="7450" spans="50:50">
      <c r="AX7450" s="159"/>
    </row>
    <row r="7451" spans="50:50">
      <c r="AX7451" s="159"/>
    </row>
    <row r="7452" spans="50:50">
      <c r="AX7452" s="159"/>
    </row>
    <row r="7453" spans="50:50">
      <c r="AX7453" s="159"/>
    </row>
    <row r="7454" spans="50:50">
      <c r="AX7454" s="159"/>
    </row>
    <row r="7455" spans="50:50">
      <c r="AX7455" s="159"/>
    </row>
    <row r="7456" spans="50:50">
      <c r="AX7456" s="159"/>
    </row>
    <row r="7457" spans="50:50">
      <c r="AX7457" s="159"/>
    </row>
    <row r="7458" spans="50:50">
      <c r="AX7458" s="159"/>
    </row>
    <row r="7459" spans="50:50">
      <c r="AX7459" s="159"/>
    </row>
    <row r="7460" spans="50:50">
      <c r="AX7460" s="159"/>
    </row>
    <row r="7461" spans="50:50">
      <c r="AX7461" s="159"/>
    </row>
    <row r="7462" spans="50:50">
      <c r="AX7462" s="159"/>
    </row>
    <row r="7463" spans="50:50">
      <c r="AX7463" s="159"/>
    </row>
    <row r="7464" spans="50:50">
      <c r="AX7464" s="159"/>
    </row>
    <row r="7465" spans="50:50">
      <c r="AX7465" s="159"/>
    </row>
    <row r="7466" spans="50:50">
      <c r="AX7466" s="159"/>
    </row>
    <row r="7467" spans="50:50">
      <c r="AX7467" s="159"/>
    </row>
    <row r="7468" spans="50:50">
      <c r="AX7468" s="159"/>
    </row>
    <row r="7469" spans="50:50">
      <c r="AX7469" s="159"/>
    </row>
    <row r="7470" spans="50:50">
      <c r="AX7470" s="159"/>
    </row>
    <row r="7471" spans="50:50">
      <c r="AX7471" s="159"/>
    </row>
    <row r="7472" spans="50:50">
      <c r="AX7472" s="159"/>
    </row>
    <row r="7473" spans="50:50">
      <c r="AX7473" s="159"/>
    </row>
    <row r="7474" spans="50:50">
      <c r="AX7474" s="159"/>
    </row>
    <row r="7475" spans="50:50">
      <c r="AX7475" s="159"/>
    </row>
    <row r="7476" spans="50:50">
      <c r="AX7476" s="159"/>
    </row>
    <row r="7477" spans="50:50">
      <c r="AX7477" s="159"/>
    </row>
    <row r="7478" spans="50:50">
      <c r="AX7478" s="159"/>
    </row>
    <row r="7479" spans="50:50">
      <c r="AX7479" s="159"/>
    </row>
    <row r="7480" spans="50:50">
      <c r="AX7480" s="159"/>
    </row>
    <row r="7481" spans="50:50">
      <c r="AX7481" s="159"/>
    </row>
    <row r="7482" spans="50:50">
      <c r="AX7482" s="159"/>
    </row>
    <row r="7483" spans="50:50">
      <c r="AX7483" s="159"/>
    </row>
    <row r="7484" spans="50:50">
      <c r="AX7484" s="159"/>
    </row>
    <row r="7485" spans="50:50">
      <c r="AX7485" s="159"/>
    </row>
    <row r="7486" spans="50:50">
      <c r="AX7486" s="159"/>
    </row>
    <row r="7487" spans="50:50">
      <c r="AX7487" s="159"/>
    </row>
    <row r="7488" spans="50:50">
      <c r="AX7488" s="159"/>
    </row>
    <row r="7489" spans="50:50">
      <c r="AX7489" s="159"/>
    </row>
    <row r="7490" spans="50:50">
      <c r="AX7490" s="159"/>
    </row>
    <row r="7491" spans="50:50">
      <c r="AX7491" s="159"/>
    </row>
    <row r="7492" spans="50:50">
      <c r="AX7492" s="159"/>
    </row>
    <row r="7493" spans="50:50">
      <c r="AX7493" s="159"/>
    </row>
    <row r="7494" spans="50:50">
      <c r="AX7494" s="159"/>
    </row>
    <row r="7495" spans="50:50">
      <c r="AX7495" s="159"/>
    </row>
    <row r="7496" spans="50:50">
      <c r="AX7496" s="159"/>
    </row>
    <row r="7497" spans="50:50">
      <c r="AX7497" s="159"/>
    </row>
    <row r="7498" spans="50:50">
      <c r="AX7498" s="159"/>
    </row>
    <row r="7499" spans="50:50">
      <c r="AX7499" s="159"/>
    </row>
    <row r="7500" spans="50:50">
      <c r="AX7500" s="159"/>
    </row>
    <row r="7501" spans="50:50">
      <c r="AX7501" s="159"/>
    </row>
    <row r="7502" spans="50:50">
      <c r="AX7502" s="159"/>
    </row>
    <row r="7503" spans="50:50">
      <c r="AX7503" s="159"/>
    </row>
    <row r="7504" spans="50:50">
      <c r="AX7504" s="159"/>
    </row>
    <row r="7505" spans="50:50">
      <c r="AX7505" s="159"/>
    </row>
    <row r="7506" spans="50:50">
      <c r="AX7506" s="159"/>
    </row>
    <row r="7507" spans="50:50">
      <c r="AX7507" s="159"/>
    </row>
    <row r="7508" spans="50:50">
      <c r="AX7508" s="159"/>
    </row>
    <row r="7509" spans="50:50">
      <c r="AX7509" s="159"/>
    </row>
    <row r="7510" spans="50:50">
      <c r="AX7510" s="159"/>
    </row>
    <row r="7511" spans="50:50">
      <c r="AX7511" s="159"/>
    </row>
    <row r="7512" spans="50:50">
      <c r="AX7512" s="159"/>
    </row>
    <row r="7513" spans="50:50">
      <c r="AX7513" s="159"/>
    </row>
    <row r="7514" spans="50:50">
      <c r="AX7514" s="159"/>
    </row>
    <row r="7515" spans="50:50">
      <c r="AX7515" s="159"/>
    </row>
    <row r="7516" spans="50:50">
      <c r="AX7516" s="159"/>
    </row>
    <row r="7517" spans="50:50">
      <c r="AX7517" s="159"/>
    </row>
    <row r="7518" spans="50:50">
      <c r="AX7518" s="159"/>
    </row>
    <row r="7519" spans="50:50">
      <c r="AX7519" s="159"/>
    </row>
    <row r="7520" spans="50:50">
      <c r="AX7520" s="159"/>
    </row>
    <row r="7521" spans="50:50">
      <c r="AX7521" s="159"/>
    </row>
    <row r="7522" spans="50:50">
      <c r="AX7522" s="159"/>
    </row>
    <row r="7523" spans="50:50">
      <c r="AX7523" s="159"/>
    </row>
    <row r="7524" spans="50:50">
      <c r="AX7524" s="159"/>
    </row>
    <row r="7525" spans="50:50">
      <c r="AX7525" s="159"/>
    </row>
    <row r="7526" spans="50:50">
      <c r="AX7526" s="159"/>
    </row>
    <row r="7527" spans="50:50">
      <c r="AX7527" s="159"/>
    </row>
    <row r="7528" spans="50:50">
      <c r="AX7528" s="159"/>
    </row>
    <row r="7529" spans="50:50">
      <c r="AX7529" s="159"/>
    </row>
    <row r="7530" spans="50:50">
      <c r="AX7530" s="159"/>
    </row>
    <row r="7531" spans="50:50">
      <c r="AX7531" s="159"/>
    </row>
    <row r="7532" spans="50:50">
      <c r="AX7532" s="159"/>
    </row>
    <row r="7533" spans="50:50">
      <c r="AX7533" s="159"/>
    </row>
    <row r="7534" spans="50:50">
      <c r="AX7534" s="159"/>
    </row>
    <row r="7535" spans="50:50">
      <c r="AX7535" s="159"/>
    </row>
    <row r="7536" spans="50:50">
      <c r="AX7536" s="159"/>
    </row>
    <row r="7537" spans="50:50">
      <c r="AX7537" s="159"/>
    </row>
    <row r="7538" spans="50:50">
      <c r="AX7538" s="159"/>
    </row>
    <row r="7539" spans="50:50">
      <c r="AX7539" s="159"/>
    </row>
    <row r="7540" spans="50:50">
      <c r="AX7540" s="159"/>
    </row>
    <row r="7541" spans="50:50">
      <c r="AX7541" s="159"/>
    </row>
    <row r="7542" spans="50:50">
      <c r="AX7542" s="159"/>
    </row>
    <row r="7543" spans="50:50">
      <c r="AX7543" s="159"/>
    </row>
    <row r="7544" spans="50:50">
      <c r="AX7544" s="159"/>
    </row>
    <row r="7545" spans="50:50">
      <c r="AX7545" s="159"/>
    </row>
    <row r="7546" spans="50:50">
      <c r="AX7546" s="159"/>
    </row>
    <row r="7547" spans="50:50">
      <c r="AX7547" s="159"/>
    </row>
    <row r="7548" spans="50:50">
      <c r="AX7548" s="159"/>
    </row>
    <row r="7549" spans="50:50">
      <c r="AX7549" s="159"/>
    </row>
    <row r="7550" spans="50:50">
      <c r="AX7550" s="159"/>
    </row>
    <row r="7551" spans="50:50">
      <c r="AX7551" s="159"/>
    </row>
    <row r="7552" spans="50:50">
      <c r="AX7552" s="159"/>
    </row>
    <row r="7553" spans="50:50">
      <c r="AX7553" s="159"/>
    </row>
    <row r="7554" spans="50:50">
      <c r="AX7554" s="159"/>
    </row>
    <row r="7555" spans="50:50">
      <c r="AX7555" s="159"/>
    </row>
    <row r="7556" spans="50:50">
      <c r="AX7556" s="159"/>
    </row>
    <row r="7557" spans="50:50">
      <c r="AX7557" s="159"/>
    </row>
    <row r="7558" spans="50:50">
      <c r="AX7558" s="159"/>
    </row>
    <row r="7559" spans="50:50">
      <c r="AX7559" s="159"/>
    </row>
    <row r="7560" spans="50:50">
      <c r="AX7560" s="159"/>
    </row>
    <row r="7561" spans="50:50">
      <c r="AX7561" s="159"/>
    </row>
    <row r="7562" spans="50:50">
      <c r="AX7562" s="159"/>
    </row>
    <row r="7563" spans="50:50">
      <c r="AX7563" s="159"/>
    </row>
    <row r="7564" spans="50:50">
      <c r="AX7564" s="159"/>
    </row>
    <row r="7565" spans="50:50">
      <c r="AX7565" s="159"/>
    </row>
    <row r="7566" spans="50:50">
      <c r="AX7566" s="159"/>
    </row>
    <row r="7567" spans="50:50">
      <c r="AX7567" s="159"/>
    </row>
    <row r="7568" spans="50:50">
      <c r="AX7568" s="159"/>
    </row>
    <row r="7569" spans="50:50">
      <c r="AX7569" s="159"/>
    </row>
    <row r="7570" spans="50:50">
      <c r="AX7570" s="159"/>
    </row>
    <row r="7571" spans="50:50">
      <c r="AX7571" s="159"/>
    </row>
    <row r="7572" spans="50:50">
      <c r="AX7572" s="159"/>
    </row>
    <row r="7573" spans="50:50">
      <c r="AX7573" s="159"/>
    </row>
    <row r="7574" spans="50:50">
      <c r="AX7574" s="159"/>
    </row>
    <row r="7575" spans="50:50">
      <c r="AX7575" s="159"/>
    </row>
    <row r="7576" spans="50:50">
      <c r="AX7576" s="159"/>
    </row>
    <row r="7577" spans="50:50">
      <c r="AX7577" s="159"/>
    </row>
    <row r="7578" spans="50:50">
      <c r="AX7578" s="159"/>
    </row>
    <row r="7579" spans="50:50">
      <c r="AX7579" s="159"/>
    </row>
    <row r="7580" spans="50:50">
      <c r="AX7580" s="159"/>
    </row>
    <row r="7581" spans="50:50">
      <c r="AX7581" s="159"/>
    </row>
    <row r="7582" spans="50:50">
      <c r="AX7582" s="159"/>
    </row>
    <row r="7583" spans="50:50">
      <c r="AX7583" s="159"/>
    </row>
    <row r="7584" spans="50:50">
      <c r="AX7584" s="159"/>
    </row>
    <row r="7585" spans="50:50">
      <c r="AX7585" s="159"/>
    </row>
    <row r="7586" spans="50:50">
      <c r="AX7586" s="159"/>
    </row>
    <row r="7587" spans="50:50">
      <c r="AX7587" s="159"/>
    </row>
    <row r="7588" spans="50:50">
      <c r="AX7588" s="159"/>
    </row>
    <row r="7589" spans="50:50">
      <c r="AX7589" s="159"/>
    </row>
    <row r="7590" spans="50:50">
      <c r="AX7590" s="159"/>
    </row>
    <row r="7591" spans="50:50">
      <c r="AX7591" s="159"/>
    </row>
    <row r="7592" spans="50:50">
      <c r="AX7592" s="159"/>
    </row>
    <row r="7593" spans="50:50">
      <c r="AX7593" s="159"/>
    </row>
    <row r="7594" spans="50:50">
      <c r="AX7594" s="159"/>
    </row>
    <row r="7595" spans="50:50">
      <c r="AX7595" s="159"/>
    </row>
    <row r="7596" spans="50:50">
      <c r="AX7596" s="159"/>
    </row>
    <row r="7597" spans="50:50">
      <c r="AX7597" s="159"/>
    </row>
    <row r="7598" spans="50:50">
      <c r="AX7598" s="159"/>
    </row>
    <row r="7599" spans="50:50">
      <c r="AX7599" s="159"/>
    </row>
    <row r="7600" spans="50:50">
      <c r="AX7600" s="159"/>
    </row>
    <row r="7601" spans="50:50">
      <c r="AX7601" s="159"/>
    </row>
    <row r="7602" spans="50:50">
      <c r="AX7602" s="159"/>
    </row>
    <row r="7603" spans="50:50">
      <c r="AX7603" s="159"/>
    </row>
    <row r="7604" spans="50:50">
      <c r="AX7604" s="159"/>
    </row>
    <row r="7605" spans="50:50">
      <c r="AX7605" s="159"/>
    </row>
    <row r="7606" spans="50:50">
      <c r="AX7606" s="159"/>
    </row>
    <row r="7607" spans="50:50">
      <c r="AX7607" s="159"/>
    </row>
    <row r="7608" spans="50:50">
      <c r="AX7608" s="159"/>
    </row>
    <row r="7609" spans="50:50">
      <c r="AX7609" s="159"/>
    </row>
    <row r="7610" spans="50:50">
      <c r="AX7610" s="159"/>
    </row>
    <row r="7611" spans="50:50">
      <c r="AX7611" s="159"/>
    </row>
    <row r="7612" spans="50:50">
      <c r="AX7612" s="159"/>
    </row>
    <row r="7613" spans="50:50">
      <c r="AX7613" s="159"/>
    </row>
    <row r="7614" spans="50:50">
      <c r="AX7614" s="159"/>
    </row>
    <row r="7615" spans="50:50">
      <c r="AX7615" s="159"/>
    </row>
    <row r="7616" spans="50:50">
      <c r="AX7616" s="159"/>
    </row>
    <row r="7617" spans="50:50">
      <c r="AX7617" s="159"/>
    </row>
    <row r="7618" spans="50:50">
      <c r="AX7618" s="159"/>
    </row>
    <row r="7619" spans="50:50">
      <c r="AX7619" s="159"/>
    </row>
    <row r="7620" spans="50:50">
      <c r="AX7620" s="159"/>
    </row>
    <row r="7621" spans="50:50">
      <c r="AX7621" s="159"/>
    </row>
    <row r="7622" spans="50:50">
      <c r="AX7622" s="159"/>
    </row>
    <row r="7623" spans="50:50">
      <c r="AX7623" s="159"/>
    </row>
    <row r="7624" spans="50:50">
      <c r="AX7624" s="159"/>
    </row>
    <row r="7625" spans="50:50">
      <c r="AX7625" s="159"/>
    </row>
    <row r="7626" spans="50:50">
      <c r="AX7626" s="159"/>
    </row>
    <row r="7627" spans="50:50">
      <c r="AX7627" s="159"/>
    </row>
    <row r="7628" spans="50:50">
      <c r="AX7628" s="159"/>
    </row>
    <row r="7629" spans="50:50">
      <c r="AX7629" s="159"/>
    </row>
    <row r="7630" spans="50:50">
      <c r="AX7630" s="159"/>
    </row>
    <row r="7631" spans="50:50">
      <c r="AX7631" s="159"/>
    </row>
    <row r="7632" spans="50:50">
      <c r="AX7632" s="159"/>
    </row>
    <row r="7633" spans="50:50">
      <c r="AX7633" s="159"/>
    </row>
    <row r="7634" spans="50:50">
      <c r="AX7634" s="159"/>
    </row>
    <row r="7635" spans="50:50">
      <c r="AX7635" s="159"/>
    </row>
    <row r="7636" spans="50:50">
      <c r="AX7636" s="159"/>
    </row>
    <row r="7637" spans="50:50">
      <c r="AX7637" s="159"/>
    </row>
    <row r="7638" spans="50:50">
      <c r="AX7638" s="159"/>
    </row>
    <row r="7639" spans="50:50">
      <c r="AX7639" s="159"/>
    </row>
    <row r="7640" spans="50:50">
      <c r="AX7640" s="159"/>
    </row>
    <row r="7641" spans="50:50">
      <c r="AX7641" s="159"/>
    </row>
    <row r="7642" spans="50:50">
      <c r="AX7642" s="159"/>
    </row>
    <row r="7643" spans="50:50">
      <c r="AX7643" s="159"/>
    </row>
    <row r="7644" spans="50:50">
      <c r="AX7644" s="159"/>
    </row>
    <row r="7645" spans="50:50">
      <c r="AX7645" s="159"/>
    </row>
    <row r="7646" spans="50:50">
      <c r="AX7646" s="159"/>
    </row>
    <row r="7647" spans="50:50">
      <c r="AX7647" s="159"/>
    </row>
    <row r="7648" spans="50:50">
      <c r="AX7648" s="159"/>
    </row>
    <row r="7649" spans="50:50">
      <c r="AX7649" s="159"/>
    </row>
    <row r="7650" spans="50:50">
      <c r="AX7650" s="159"/>
    </row>
    <row r="7651" spans="50:50">
      <c r="AX7651" s="159"/>
    </row>
    <row r="7652" spans="50:50">
      <c r="AX7652" s="159"/>
    </row>
    <row r="7653" spans="50:50">
      <c r="AX7653" s="159"/>
    </row>
    <row r="7654" spans="50:50">
      <c r="AX7654" s="159"/>
    </row>
    <row r="7655" spans="50:50">
      <c r="AX7655" s="159"/>
    </row>
    <row r="7656" spans="50:50">
      <c r="AX7656" s="159"/>
    </row>
    <row r="7657" spans="50:50">
      <c r="AX7657" s="159"/>
    </row>
    <row r="7658" spans="50:50">
      <c r="AX7658" s="159"/>
    </row>
    <row r="7659" spans="50:50">
      <c r="AX7659" s="159"/>
    </row>
    <row r="7660" spans="50:50">
      <c r="AX7660" s="159"/>
    </row>
    <row r="7661" spans="50:50">
      <c r="AX7661" s="159"/>
    </row>
    <row r="7662" spans="50:50">
      <c r="AX7662" s="159"/>
    </row>
    <row r="7663" spans="50:50">
      <c r="AX7663" s="159"/>
    </row>
    <row r="7664" spans="50:50">
      <c r="AX7664" s="159"/>
    </row>
    <row r="7665" spans="50:50">
      <c r="AX7665" s="159"/>
    </row>
    <row r="7666" spans="50:50">
      <c r="AX7666" s="159"/>
    </row>
    <row r="7667" spans="50:50">
      <c r="AX7667" s="159"/>
    </row>
    <row r="7668" spans="50:50">
      <c r="AX7668" s="159"/>
    </row>
    <row r="7669" spans="50:50">
      <c r="AX7669" s="159"/>
    </row>
    <row r="7670" spans="50:50">
      <c r="AX7670" s="159"/>
    </row>
    <row r="7671" spans="50:50">
      <c r="AX7671" s="159"/>
    </row>
    <row r="7672" spans="50:50">
      <c r="AX7672" s="159"/>
    </row>
    <row r="7673" spans="50:50">
      <c r="AX7673" s="159"/>
    </row>
    <row r="7674" spans="50:50">
      <c r="AX7674" s="159"/>
    </row>
    <row r="7675" spans="50:50">
      <c r="AX7675" s="159"/>
    </row>
    <row r="7676" spans="50:50">
      <c r="AX7676" s="159"/>
    </row>
    <row r="7677" spans="50:50">
      <c r="AX7677" s="159"/>
    </row>
    <row r="7678" spans="50:50">
      <c r="AX7678" s="159"/>
    </row>
    <row r="7679" spans="50:50">
      <c r="AX7679" s="159"/>
    </row>
    <row r="7680" spans="50:50">
      <c r="AX7680" s="159"/>
    </row>
    <row r="7681" spans="50:50">
      <c r="AX7681" s="159"/>
    </row>
    <row r="7682" spans="50:50">
      <c r="AX7682" s="159"/>
    </row>
    <row r="7683" spans="50:50">
      <c r="AX7683" s="159"/>
    </row>
    <row r="7684" spans="50:50">
      <c r="AX7684" s="159"/>
    </row>
    <row r="7685" spans="50:50">
      <c r="AX7685" s="159"/>
    </row>
    <row r="7686" spans="50:50">
      <c r="AX7686" s="159"/>
    </row>
    <row r="7687" spans="50:50">
      <c r="AX7687" s="159"/>
    </row>
    <row r="7688" spans="50:50">
      <c r="AX7688" s="159"/>
    </row>
    <row r="7689" spans="50:50">
      <c r="AX7689" s="159"/>
    </row>
    <row r="7690" spans="50:50">
      <c r="AX7690" s="159"/>
    </row>
    <row r="7691" spans="50:50">
      <c r="AX7691" s="159"/>
    </row>
    <row r="7692" spans="50:50">
      <c r="AX7692" s="159"/>
    </row>
    <row r="7693" spans="50:50">
      <c r="AX7693" s="159"/>
    </row>
    <row r="7694" spans="50:50">
      <c r="AX7694" s="159"/>
    </row>
    <row r="7695" spans="50:50">
      <c r="AX7695" s="159"/>
    </row>
    <row r="7696" spans="50:50">
      <c r="AX7696" s="159"/>
    </row>
    <row r="7697" spans="50:50">
      <c r="AX7697" s="159"/>
    </row>
    <row r="7698" spans="50:50">
      <c r="AX7698" s="159"/>
    </row>
    <row r="7699" spans="50:50">
      <c r="AX7699" s="159"/>
    </row>
    <row r="7700" spans="50:50">
      <c r="AX7700" s="159"/>
    </row>
    <row r="7701" spans="50:50">
      <c r="AX7701" s="159"/>
    </row>
    <row r="7702" spans="50:50">
      <c r="AX7702" s="159"/>
    </row>
    <row r="7703" spans="50:50">
      <c r="AX7703" s="159"/>
    </row>
    <row r="7704" spans="50:50">
      <c r="AX7704" s="159"/>
    </row>
    <row r="7705" spans="50:50">
      <c r="AX7705" s="159"/>
    </row>
    <row r="7706" spans="50:50">
      <c r="AX7706" s="159"/>
    </row>
    <row r="7707" spans="50:50">
      <c r="AX7707" s="159"/>
    </row>
    <row r="7708" spans="50:50">
      <c r="AX7708" s="159"/>
    </row>
    <row r="7709" spans="50:50">
      <c r="AX7709" s="159"/>
    </row>
    <row r="7710" spans="50:50">
      <c r="AX7710" s="159"/>
    </row>
    <row r="7711" spans="50:50">
      <c r="AX7711" s="159"/>
    </row>
    <row r="7712" spans="50:50">
      <c r="AX7712" s="159"/>
    </row>
    <row r="7713" spans="50:50">
      <c r="AX7713" s="159"/>
    </row>
    <row r="7714" spans="50:50">
      <c r="AX7714" s="159"/>
    </row>
    <row r="7715" spans="50:50">
      <c r="AX7715" s="159"/>
    </row>
    <row r="7716" spans="50:50">
      <c r="AX7716" s="159"/>
    </row>
    <row r="7717" spans="50:50">
      <c r="AX7717" s="159"/>
    </row>
    <row r="7718" spans="50:50">
      <c r="AX7718" s="159"/>
    </row>
    <row r="7719" spans="50:50">
      <c r="AX7719" s="159"/>
    </row>
    <row r="7720" spans="50:50">
      <c r="AX7720" s="159"/>
    </row>
    <row r="7721" spans="50:50">
      <c r="AX7721" s="159"/>
    </row>
    <row r="7722" spans="50:50">
      <c r="AX7722" s="159"/>
    </row>
    <row r="7723" spans="50:50">
      <c r="AX7723" s="159"/>
    </row>
    <row r="7724" spans="50:50">
      <c r="AX7724" s="159"/>
    </row>
    <row r="7725" spans="50:50">
      <c r="AX7725" s="159"/>
    </row>
    <row r="7726" spans="50:50">
      <c r="AX7726" s="159"/>
    </row>
    <row r="7727" spans="50:50">
      <c r="AX7727" s="159"/>
    </row>
    <row r="7728" spans="50:50">
      <c r="AX7728" s="159"/>
    </row>
    <row r="7729" spans="50:50">
      <c r="AX7729" s="159"/>
    </row>
    <row r="7730" spans="50:50">
      <c r="AX7730" s="159"/>
    </row>
    <row r="7731" spans="50:50">
      <c r="AX7731" s="159"/>
    </row>
    <row r="7732" spans="50:50">
      <c r="AX7732" s="159"/>
    </row>
    <row r="7733" spans="50:50">
      <c r="AX7733" s="159"/>
    </row>
    <row r="7734" spans="50:50">
      <c r="AX7734" s="159"/>
    </row>
    <row r="7735" spans="50:50">
      <c r="AX7735" s="159"/>
    </row>
    <row r="7736" spans="50:50">
      <c r="AX7736" s="159"/>
    </row>
    <row r="7737" spans="50:50">
      <c r="AX7737" s="159"/>
    </row>
    <row r="7738" spans="50:50">
      <c r="AX7738" s="159"/>
    </row>
    <row r="7739" spans="50:50">
      <c r="AX7739" s="159"/>
    </row>
    <row r="7740" spans="50:50">
      <c r="AX7740" s="159"/>
    </row>
    <row r="7741" spans="50:50">
      <c r="AX7741" s="159"/>
    </row>
    <row r="7742" spans="50:50">
      <c r="AX7742" s="159"/>
    </row>
    <row r="7743" spans="50:50">
      <c r="AX7743" s="159"/>
    </row>
    <row r="7744" spans="50:50">
      <c r="AX7744" s="159"/>
    </row>
    <row r="7745" spans="50:50">
      <c r="AX7745" s="159"/>
    </row>
    <row r="7746" spans="50:50">
      <c r="AX7746" s="159"/>
    </row>
    <row r="7747" spans="50:50">
      <c r="AX7747" s="159"/>
    </row>
    <row r="7748" spans="50:50">
      <c r="AX7748" s="159"/>
    </row>
    <row r="7749" spans="50:50">
      <c r="AX7749" s="159"/>
    </row>
    <row r="7750" spans="50:50">
      <c r="AX7750" s="159"/>
    </row>
    <row r="7751" spans="50:50">
      <c r="AX7751" s="159"/>
    </row>
    <row r="7752" spans="50:50">
      <c r="AX7752" s="159"/>
    </row>
    <row r="7753" spans="50:50">
      <c r="AX7753" s="159"/>
    </row>
    <row r="7754" spans="50:50">
      <c r="AX7754" s="159"/>
    </row>
    <row r="7755" spans="50:50">
      <c r="AX7755" s="159"/>
    </row>
    <row r="7756" spans="50:50">
      <c r="AX7756" s="159"/>
    </row>
    <row r="7757" spans="50:50">
      <c r="AX7757" s="159"/>
    </row>
    <row r="7758" spans="50:50">
      <c r="AX7758" s="159"/>
    </row>
    <row r="7759" spans="50:50">
      <c r="AX7759" s="159"/>
    </row>
    <row r="7760" spans="50:50">
      <c r="AX7760" s="159"/>
    </row>
    <row r="7761" spans="50:50">
      <c r="AX7761" s="159"/>
    </row>
    <row r="7762" spans="50:50">
      <c r="AX7762" s="159"/>
    </row>
    <row r="7763" spans="50:50">
      <c r="AX7763" s="159"/>
    </row>
    <row r="7764" spans="50:50">
      <c r="AX7764" s="159"/>
    </row>
    <row r="7765" spans="50:50">
      <c r="AX7765" s="159"/>
    </row>
    <row r="7766" spans="50:50">
      <c r="AX7766" s="159"/>
    </row>
    <row r="7767" spans="50:50">
      <c r="AX7767" s="159"/>
    </row>
    <row r="7768" spans="50:50">
      <c r="AX7768" s="159"/>
    </row>
    <row r="7769" spans="50:50">
      <c r="AX7769" s="159"/>
    </row>
    <row r="7770" spans="50:50">
      <c r="AX7770" s="159"/>
    </row>
    <row r="7771" spans="50:50">
      <c r="AX7771" s="159"/>
    </row>
    <row r="7772" spans="50:50">
      <c r="AX7772" s="159"/>
    </row>
    <row r="7773" spans="50:50">
      <c r="AX7773" s="159"/>
    </row>
    <row r="7774" spans="50:50">
      <c r="AX7774" s="159"/>
    </row>
    <row r="7775" spans="50:50">
      <c r="AX7775" s="159"/>
    </row>
    <row r="7776" spans="50:50">
      <c r="AX7776" s="159"/>
    </row>
    <row r="7777" spans="50:50">
      <c r="AX7777" s="159"/>
    </row>
    <row r="7778" spans="50:50">
      <c r="AX7778" s="159"/>
    </row>
    <row r="7779" spans="50:50">
      <c r="AX7779" s="159"/>
    </row>
    <row r="7780" spans="50:50">
      <c r="AX7780" s="159"/>
    </row>
    <row r="7781" spans="50:50">
      <c r="AX7781" s="159"/>
    </row>
    <row r="7782" spans="50:50">
      <c r="AX7782" s="159"/>
    </row>
    <row r="7783" spans="50:50">
      <c r="AX7783" s="159"/>
    </row>
    <row r="7784" spans="50:50">
      <c r="AX7784" s="159"/>
    </row>
    <row r="7785" spans="50:50">
      <c r="AX7785" s="159"/>
    </row>
    <row r="7786" spans="50:50">
      <c r="AX7786" s="159"/>
    </row>
    <row r="7787" spans="50:50">
      <c r="AX7787" s="159"/>
    </row>
    <row r="7788" spans="50:50">
      <c r="AX7788" s="159"/>
    </row>
    <row r="7789" spans="50:50">
      <c r="AX7789" s="159"/>
    </row>
    <row r="7790" spans="50:50">
      <c r="AX7790" s="159"/>
    </row>
    <row r="7791" spans="50:50">
      <c r="AX7791" s="159"/>
    </row>
    <row r="7792" spans="50:50">
      <c r="AX7792" s="159"/>
    </row>
    <row r="7793" spans="50:50">
      <c r="AX7793" s="159"/>
    </row>
    <row r="7794" spans="50:50">
      <c r="AX7794" s="159"/>
    </row>
    <row r="7795" spans="50:50">
      <c r="AX7795" s="159"/>
    </row>
    <row r="7796" spans="50:50">
      <c r="AX7796" s="159"/>
    </row>
    <row r="7797" spans="50:50">
      <c r="AX7797" s="159"/>
    </row>
    <row r="7798" spans="50:50">
      <c r="AX7798" s="159"/>
    </row>
    <row r="7799" spans="50:50">
      <c r="AX7799" s="159"/>
    </row>
    <row r="7800" spans="50:50">
      <c r="AX7800" s="159"/>
    </row>
    <row r="7801" spans="50:50">
      <c r="AX7801" s="159"/>
    </row>
    <row r="7802" spans="50:50">
      <c r="AX7802" s="159"/>
    </row>
    <row r="7803" spans="50:50">
      <c r="AX7803" s="159"/>
    </row>
    <row r="7804" spans="50:50">
      <c r="AX7804" s="159"/>
    </row>
    <row r="7805" spans="50:50">
      <c r="AX7805" s="159"/>
    </row>
    <row r="7806" spans="50:50">
      <c r="AX7806" s="159"/>
    </row>
    <row r="7807" spans="50:50">
      <c r="AX7807" s="159"/>
    </row>
    <row r="7808" spans="50:50">
      <c r="AX7808" s="159"/>
    </row>
    <row r="7809" spans="50:50">
      <c r="AX7809" s="159"/>
    </row>
    <row r="7810" spans="50:50">
      <c r="AX7810" s="159"/>
    </row>
    <row r="7811" spans="50:50">
      <c r="AX7811" s="159"/>
    </row>
    <row r="7812" spans="50:50">
      <c r="AX7812" s="159"/>
    </row>
    <row r="7813" spans="50:50">
      <c r="AX7813" s="159"/>
    </row>
    <row r="7814" spans="50:50">
      <c r="AX7814" s="159"/>
    </row>
    <row r="7815" spans="50:50">
      <c r="AX7815" s="159"/>
    </row>
    <row r="7816" spans="50:50">
      <c r="AX7816" s="159"/>
    </row>
    <row r="7817" spans="50:50">
      <c r="AX7817" s="159"/>
    </row>
    <row r="7818" spans="50:50">
      <c r="AX7818" s="159"/>
    </row>
    <row r="7819" spans="50:50">
      <c r="AX7819" s="159"/>
    </row>
    <row r="7820" spans="50:50">
      <c r="AX7820" s="159"/>
    </row>
    <row r="7821" spans="50:50">
      <c r="AX7821" s="159"/>
    </row>
    <row r="7822" spans="50:50">
      <c r="AX7822" s="159"/>
    </row>
    <row r="7823" spans="50:50">
      <c r="AX7823" s="159"/>
    </row>
    <row r="7824" spans="50:50">
      <c r="AX7824" s="159"/>
    </row>
    <row r="7825" spans="50:50">
      <c r="AX7825" s="159"/>
    </row>
    <row r="7826" spans="50:50">
      <c r="AX7826" s="159"/>
    </row>
    <row r="7827" spans="50:50">
      <c r="AX7827" s="159"/>
    </row>
    <row r="7828" spans="50:50">
      <c r="AX7828" s="159"/>
    </row>
    <row r="7829" spans="50:50">
      <c r="AX7829" s="159"/>
    </row>
    <row r="7830" spans="50:50">
      <c r="AX7830" s="159"/>
    </row>
    <row r="7831" spans="50:50">
      <c r="AX7831" s="159"/>
    </row>
    <row r="7832" spans="50:50">
      <c r="AX7832" s="159"/>
    </row>
    <row r="7833" spans="50:50">
      <c r="AX7833" s="159"/>
    </row>
    <row r="7834" spans="50:50">
      <c r="AX7834" s="159"/>
    </row>
    <row r="7835" spans="50:50">
      <c r="AX7835" s="159"/>
    </row>
    <row r="7836" spans="50:50">
      <c r="AX7836" s="159"/>
    </row>
    <row r="7837" spans="50:50">
      <c r="AX7837" s="159"/>
    </row>
    <row r="7838" spans="50:50">
      <c r="AX7838" s="159"/>
    </row>
    <row r="7839" spans="50:50">
      <c r="AX7839" s="159"/>
    </row>
    <row r="7840" spans="50:50">
      <c r="AX7840" s="159"/>
    </row>
    <row r="7841" spans="50:50">
      <c r="AX7841" s="159"/>
    </row>
    <row r="7842" spans="50:50">
      <c r="AX7842" s="159"/>
    </row>
    <row r="7843" spans="50:50">
      <c r="AX7843" s="159"/>
    </row>
    <row r="7844" spans="50:50">
      <c r="AX7844" s="159"/>
    </row>
    <row r="7845" spans="50:50">
      <c r="AX7845" s="159"/>
    </row>
    <row r="7846" spans="50:50">
      <c r="AX7846" s="159"/>
    </row>
    <row r="7847" spans="50:50">
      <c r="AX7847" s="159"/>
    </row>
    <row r="7848" spans="50:50">
      <c r="AX7848" s="159"/>
    </row>
    <row r="7849" spans="50:50">
      <c r="AX7849" s="159"/>
    </row>
    <row r="7850" spans="50:50">
      <c r="AX7850" s="159"/>
    </row>
    <row r="7851" spans="50:50">
      <c r="AX7851" s="159"/>
    </row>
    <row r="7852" spans="50:50">
      <c r="AX7852" s="159"/>
    </row>
    <row r="7853" spans="50:50">
      <c r="AX7853" s="159"/>
    </row>
    <row r="7854" spans="50:50">
      <c r="AX7854" s="159"/>
    </row>
    <row r="7855" spans="50:50">
      <c r="AX7855" s="159"/>
    </row>
    <row r="7856" spans="50:50">
      <c r="AX7856" s="159"/>
    </row>
    <row r="7857" spans="50:50">
      <c r="AX7857" s="159"/>
    </row>
    <row r="7858" spans="50:50">
      <c r="AX7858" s="159"/>
    </row>
    <row r="7859" spans="50:50">
      <c r="AX7859" s="159"/>
    </row>
    <row r="7860" spans="50:50">
      <c r="AX7860" s="159"/>
    </row>
    <row r="7861" spans="50:50">
      <c r="AX7861" s="159"/>
    </row>
    <row r="7862" spans="50:50">
      <c r="AX7862" s="159"/>
    </row>
    <row r="7863" spans="50:50">
      <c r="AX7863" s="159"/>
    </row>
    <row r="7864" spans="50:50">
      <c r="AX7864" s="159"/>
    </row>
    <row r="7865" spans="50:50">
      <c r="AX7865" s="159"/>
    </row>
    <row r="7866" spans="50:50">
      <c r="AX7866" s="159"/>
    </row>
    <row r="7867" spans="50:50">
      <c r="AX7867" s="159"/>
    </row>
    <row r="7868" spans="50:50">
      <c r="AX7868" s="159"/>
    </row>
    <row r="7869" spans="50:50">
      <c r="AX7869" s="159"/>
    </row>
    <row r="7870" spans="50:50">
      <c r="AX7870" s="159"/>
    </row>
    <row r="7871" spans="50:50">
      <c r="AX7871" s="159"/>
    </row>
    <row r="7872" spans="50:50">
      <c r="AX7872" s="159"/>
    </row>
    <row r="7873" spans="50:50">
      <c r="AX7873" s="159"/>
    </row>
    <row r="7874" spans="50:50">
      <c r="AX7874" s="159"/>
    </row>
    <row r="7875" spans="50:50">
      <c r="AX7875" s="159"/>
    </row>
    <row r="7876" spans="50:50">
      <c r="AX7876" s="159"/>
    </row>
    <row r="7877" spans="50:50">
      <c r="AX7877" s="159"/>
    </row>
    <row r="7878" spans="50:50">
      <c r="AX7878" s="159"/>
    </row>
    <row r="7879" spans="50:50">
      <c r="AX7879" s="159"/>
    </row>
    <row r="7880" spans="50:50">
      <c r="AX7880" s="159"/>
    </row>
    <row r="7881" spans="50:50">
      <c r="AX7881" s="159"/>
    </row>
    <row r="7882" spans="50:50">
      <c r="AX7882" s="159"/>
    </row>
    <row r="7883" spans="50:50">
      <c r="AX7883" s="159"/>
    </row>
    <row r="7884" spans="50:50">
      <c r="AX7884" s="159"/>
    </row>
    <row r="7885" spans="50:50">
      <c r="AX7885" s="159"/>
    </row>
    <row r="7886" spans="50:50">
      <c r="AX7886" s="159"/>
    </row>
    <row r="7887" spans="50:50">
      <c r="AX7887" s="159"/>
    </row>
    <row r="7888" spans="50:50">
      <c r="AX7888" s="159"/>
    </row>
    <row r="7889" spans="50:50">
      <c r="AX7889" s="159"/>
    </row>
    <row r="7890" spans="50:50">
      <c r="AX7890" s="159"/>
    </row>
    <row r="7891" spans="50:50">
      <c r="AX7891" s="159"/>
    </row>
    <row r="7892" spans="50:50">
      <c r="AX7892" s="159"/>
    </row>
    <row r="7893" spans="50:50">
      <c r="AX7893" s="159"/>
    </row>
    <row r="7894" spans="50:50">
      <c r="AX7894" s="159"/>
    </row>
    <row r="7895" spans="50:50">
      <c r="AX7895" s="159"/>
    </row>
    <row r="7896" spans="50:50">
      <c r="AX7896" s="159"/>
    </row>
    <row r="7897" spans="50:50">
      <c r="AX7897" s="159"/>
    </row>
    <row r="7898" spans="50:50">
      <c r="AX7898" s="159"/>
    </row>
    <row r="7899" spans="50:50">
      <c r="AX7899" s="159"/>
    </row>
    <row r="7900" spans="50:50">
      <c r="AX7900" s="159"/>
    </row>
    <row r="7901" spans="50:50">
      <c r="AX7901" s="159"/>
    </row>
    <row r="7902" spans="50:50">
      <c r="AX7902" s="159"/>
    </row>
    <row r="7903" spans="50:50">
      <c r="AX7903" s="159"/>
    </row>
    <row r="7904" spans="50:50">
      <c r="AX7904" s="159"/>
    </row>
    <row r="7905" spans="50:50">
      <c r="AX7905" s="159"/>
    </row>
    <row r="7906" spans="50:50">
      <c r="AX7906" s="159"/>
    </row>
    <row r="7907" spans="50:50">
      <c r="AX7907" s="159"/>
    </row>
    <row r="7908" spans="50:50">
      <c r="AX7908" s="159"/>
    </row>
    <row r="7909" spans="50:50">
      <c r="AX7909" s="159"/>
    </row>
    <row r="7910" spans="50:50">
      <c r="AX7910" s="159"/>
    </row>
    <row r="7911" spans="50:50">
      <c r="AX7911" s="159"/>
    </row>
    <row r="7912" spans="50:50">
      <c r="AX7912" s="159"/>
    </row>
    <row r="7913" spans="50:50">
      <c r="AX7913" s="159"/>
    </row>
    <row r="7914" spans="50:50">
      <c r="AX7914" s="159"/>
    </row>
    <row r="7915" spans="50:50">
      <c r="AX7915" s="159"/>
    </row>
    <row r="7916" spans="50:50">
      <c r="AX7916" s="159"/>
    </row>
    <row r="7917" spans="50:50">
      <c r="AX7917" s="159"/>
    </row>
    <row r="7918" spans="50:50">
      <c r="AX7918" s="159"/>
    </row>
    <row r="7919" spans="50:50">
      <c r="AX7919" s="159"/>
    </row>
    <row r="7920" spans="50:50">
      <c r="AX7920" s="159"/>
    </row>
    <row r="7921" spans="50:50">
      <c r="AX7921" s="159"/>
    </row>
    <row r="7922" spans="50:50">
      <c r="AX7922" s="159"/>
    </row>
    <row r="7923" spans="50:50">
      <c r="AX7923" s="159"/>
    </row>
    <row r="7924" spans="50:50">
      <c r="AX7924" s="159"/>
    </row>
    <row r="7925" spans="50:50">
      <c r="AX7925" s="159"/>
    </row>
    <row r="7926" spans="50:50">
      <c r="AX7926" s="159"/>
    </row>
    <row r="7927" spans="50:50">
      <c r="AX7927" s="159"/>
    </row>
    <row r="7928" spans="50:50">
      <c r="AX7928" s="159"/>
    </row>
    <row r="7929" spans="50:50">
      <c r="AX7929" s="159"/>
    </row>
    <row r="7930" spans="50:50">
      <c r="AX7930" s="159"/>
    </row>
    <row r="7931" spans="50:50">
      <c r="AX7931" s="159"/>
    </row>
    <row r="7932" spans="50:50">
      <c r="AX7932" s="159"/>
    </row>
    <row r="7933" spans="50:50">
      <c r="AX7933" s="159"/>
    </row>
    <row r="7934" spans="50:50">
      <c r="AX7934" s="159"/>
    </row>
    <row r="7935" spans="50:50">
      <c r="AX7935" s="159"/>
    </row>
    <row r="7936" spans="50:50">
      <c r="AX7936" s="159"/>
    </row>
    <row r="7937" spans="50:50">
      <c r="AX7937" s="159"/>
    </row>
    <row r="7938" spans="50:50">
      <c r="AX7938" s="159"/>
    </row>
    <row r="7939" spans="50:50">
      <c r="AX7939" s="159"/>
    </row>
    <row r="7940" spans="50:50">
      <c r="AX7940" s="159"/>
    </row>
    <row r="7941" spans="50:50">
      <c r="AX7941" s="159"/>
    </row>
    <row r="7942" spans="50:50">
      <c r="AX7942" s="159"/>
    </row>
    <row r="7943" spans="50:50">
      <c r="AX7943" s="159"/>
    </row>
    <row r="7944" spans="50:50">
      <c r="AX7944" s="159"/>
    </row>
    <row r="7945" spans="50:50">
      <c r="AX7945" s="159"/>
    </row>
    <row r="7946" spans="50:50">
      <c r="AX7946" s="159"/>
    </row>
    <row r="7947" spans="50:50">
      <c r="AX7947" s="159"/>
    </row>
    <row r="7948" spans="50:50">
      <c r="AX7948" s="159"/>
    </row>
    <row r="7949" spans="50:50">
      <c r="AX7949" s="159"/>
    </row>
    <row r="7950" spans="50:50">
      <c r="AX7950" s="159"/>
    </row>
    <row r="7951" spans="50:50">
      <c r="AX7951" s="159"/>
    </row>
    <row r="7952" spans="50:50">
      <c r="AX7952" s="159"/>
    </row>
    <row r="7953" spans="50:50">
      <c r="AX7953" s="159"/>
    </row>
    <row r="7954" spans="50:50">
      <c r="AX7954" s="159"/>
    </row>
    <row r="7955" spans="50:50">
      <c r="AX7955" s="159"/>
    </row>
    <row r="7956" spans="50:50">
      <c r="AX7956" s="159"/>
    </row>
    <row r="7957" spans="50:50">
      <c r="AX7957" s="159"/>
    </row>
    <row r="7958" spans="50:50">
      <c r="AX7958" s="159"/>
    </row>
    <row r="7959" spans="50:50">
      <c r="AX7959" s="159"/>
    </row>
    <row r="7960" spans="50:50">
      <c r="AX7960" s="159"/>
    </row>
    <row r="7961" spans="50:50">
      <c r="AX7961" s="159"/>
    </row>
    <row r="7962" spans="50:50">
      <c r="AX7962" s="159"/>
    </row>
    <row r="7963" spans="50:50">
      <c r="AX7963" s="159"/>
    </row>
    <row r="7964" spans="50:50">
      <c r="AX7964" s="159"/>
    </row>
    <row r="7965" spans="50:50">
      <c r="AX7965" s="159"/>
    </row>
    <row r="7966" spans="50:50">
      <c r="AX7966" s="159"/>
    </row>
    <row r="7967" spans="50:50">
      <c r="AX7967" s="159"/>
    </row>
    <row r="7968" spans="50:50">
      <c r="AX7968" s="159"/>
    </row>
    <row r="7969" spans="50:50">
      <c r="AX7969" s="159"/>
    </row>
    <row r="7970" spans="50:50">
      <c r="AX7970" s="159"/>
    </row>
    <row r="7971" spans="50:50">
      <c r="AX7971" s="159"/>
    </row>
    <row r="7972" spans="50:50">
      <c r="AX7972" s="159"/>
    </row>
    <row r="7973" spans="50:50">
      <c r="AX7973" s="159"/>
    </row>
    <row r="7974" spans="50:50">
      <c r="AX7974" s="159"/>
    </row>
    <row r="7975" spans="50:50">
      <c r="AX7975" s="159"/>
    </row>
    <row r="7976" spans="50:50">
      <c r="AX7976" s="159"/>
    </row>
    <row r="7977" spans="50:50">
      <c r="AX7977" s="159"/>
    </row>
    <row r="7978" spans="50:50">
      <c r="AX7978" s="159"/>
    </row>
    <row r="7979" spans="50:50">
      <c r="AX7979" s="159"/>
    </row>
    <row r="7980" spans="50:50">
      <c r="AX7980" s="159"/>
    </row>
    <row r="7981" spans="50:50">
      <c r="AX7981" s="159"/>
    </row>
    <row r="7982" spans="50:50">
      <c r="AX7982" s="159"/>
    </row>
    <row r="7983" spans="50:50">
      <c r="AX7983" s="159"/>
    </row>
    <row r="7984" spans="50:50">
      <c r="AX7984" s="159"/>
    </row>
    <row r="7985" spans="50:50">
      <c r="AX7985" s="159"/>
    </row>
    <row r="7986" spans="50:50">
      <c r="AX7986" s="159"/>
    </row>
    <row r="7987" spans="50:50">
      <c r="AX7987" s="159"/>
    </row>
    <row r="7988" spans="50:50">
      <c r="AX7988" s="159"/>
    </row>
    <row r="7989" spans="50:50">
      <c r="AX7989" s="159"/>
    </row>
    <row r="7990" spans="50:50">
      <c r="AX7990" s="159"/>
    </row>
    <row r="7991" spans="50:50">
      <c r="AX7991" s="159"/>
    </row>
    <row r="7992" spans="50:50">
      <c r="AX7992" s="159"/>
    </row>
    <row r="7993" spans="50:50">
      <c r="AX7993" s="159"/>
    </row>
    <row r="7994" spans="50:50">
      <c r="AX7994" s="159"/>
    </row>
    <row r="7995" spans="50:50">
      <c r="AX7995" s="159"/>
    </row>
    <row r="7996" spans="50:50">
      <c r="AX7996" s="159"/>
    </row>
    <row r="7997" spans="50:50">
      <c r="AX7997" s="159"/>
    </row>
    <row r="7998" spans="50:50">
      <c r="AX7998" s="159"/>
    </row>
    <row r="7999" spans="50:50">
      <c r="AX7999" s="159"/>
    </row>
    <row r="8000" spans="50:50">
      <c r="AX8000" s="159"/>
    </row>
    <row r="8001" spans="50:50">
      <c r="AX8001" s="159"/>
    </row>
    <row r="8002" spans="50:50">
      <c r="AX8002" s="159"/>
    </row>
    <row r="8003" spans="50:50">
      <c r="AX8003" s="159"/>
    </row>
    <row r="8004" spans="50:50">
      <c r="AX8004" s="159"/>
    </row>
    <row r="8005" spans="50:50">
      <c r="AX8005" s="159"/>
    </row>
    <row r="8006" spans="50:50">
      <c r="AX8006" s="159"/>
    </row>
    <row r="8007" spans="50:50">
      <c r="AX8007" s="159"/>
    </row>
    <row r="8008" spans="50:50">
      <c r="AX8008" s="159"/>
    </row>
    <row r="8009" spans="50:50">
      <c r="AX8009" s="159"/>
    </row>
    <row r="8010" spans="50:50">
      <c r="AX8010" s="159"/>
    </row>
    <row r="8011" spans="50:50">
      <c r="AX8011" s="159"/>
    </row>
    <row r="8012" spans="50:50">
      <c r="AX8012" s="159"/>
    </row>
    <row r="8013" spans="50:50">
      <c r="AX8013" s="159"/>
    </row>
    <row r="8014" spans="50:50">
      <c r="AX8014" s="159"/>
    </row>
    <row r="8015" spans="50:50">
      <c r="AX8015" s="159"/>
    </row>
    <row r="8016" spans="50:50">
      <c r="AX8016" s="159"/>
    </row>
    <row r="8017" spans="50:50">
      <c r="AX8017" s="159"/>
    </row>
    <row r="8018" spans="50:50">
      <c r="AX8018" s="159"/>
    </row>
    <row r="8019" spans="50:50">
      <c r="AX8019" s="159"/>
    </row>
    <row r="8020" spans="50:50">
      <c r="AX8020" s="159"/>
    </row>
    <row r="8021" spans="50:50">
      <c r="AX8021" s="159"/>
    </row>
    <row r="8022" spans="50:50">
      <c r="AX8022" s="159"/>
    </row>
    <row r="8023" spans="50:50">
      <c r="AX8023" s="159"/>
    </row>
    <row r="8024" spans="50:50">
      <c r="AX8024" s="159"/>
    </row>
    <row r="8025" spans="50:50">
      <c r="AX8025" s="159"/>
    </row>
    <row r="8026" spans="50:50">
      <c r="AX8026" s="159"/>
    </row>
    <row r="8027" spans="50:50">
      <c r="AX8027" s="159"/>
    </row>
    <row r="8028" spans="50:50">
      <c r="AX8028" s="159"/>
    </row>
    <row r="8029" spans="50:50">
      <c r="AX8029" s="159"/>
    </row>
    <row r="8030" spans="50:50">
      <c r="AX8030" s="159"/>
    </row>
    <row r="8031" spans="50:50">
      <c r="AX8031" s="159"/>
    </row>
    <row r="8032" spans="50:50">
      <c r="AX8032" s="159"/>
    </row>
    <row r="8033" spans="50:50">
      <c r="AX8033" s="159"/>
    </row>
    <row r="8034" spans="50:50">
      <c r="AX8034" s="159"/>
    </row>
    <row r="8035" spans="50:50">
      <c r="AX8035" s="159"/>
    </row>
    <row r="8036" spans="50:50">
      <c r="AX8036" s="159"/>
    </row>
    <row r="8037" spans="50:50">
      <c r="AX8037" s="159"/>
    </row>
    <row r="8038" spans="50:50">
      <c r="AX8038" s="159"/>
    </row>
    <row r="8039" spans="50:50">
      <c r="AX8039" s="159"/>
    </row>
    <row r="8040" spans="50:50">
      <c r="AX8040" s="159"/>
    </row>
    <row r="8041" spans="50:50">
      <c r="AX8041" s="159"/>
    </row>
    <row r="8042" spans="50:50">
      <c r="AX8042" s="159"/>
    </row>
    <row r="8043" spans="50:50">
      <c r="AX8043" s="159"/>
    </row>
    <row r="8044" spans="50:50">
      <c r="AX8044" s="159"/>
    </row>
    <row r="8045" spans="50:50">
      <c r="AX8045" s="159"/>
    </row>
    <row r="8046" spans="50:50">
      <c r="AX8046" s="159"/>
    </row>
    <row r="8047" spans="50:50">
      <c r="AX8047" s="159"/>
    </row>
    <row r="8048" spans="50:50">
      <c r="AX8048" s="159"/>
    </row>
    <row r="8049" spans="50:50">
      <c r="AX8049" s="159"/>
    </row>
    <row r="8050" spans="50:50">
      <c r="AX8050" s="159"/>
    </row>
    <row r="8051" spans="50:50">
      <c r="AX8051" s="159"/>
    </row>
    <row r="8052" spans="50:50">
      <c r="AX8052" s="159"/>
    </row>
    <row r="8053" spans="50:50">
      <c r="AX8053" s="159"/>
    </row>
    <row r="8054" spans="50:50">
      <c r="AX8054" s="159"/>
    </row>
    <row r="8055" spans="50:50">
      <c r="AX8055" s="159"/>
    </row>
    <row r="8056" spans="50:50">
      <c r="AX8056" s="159"/>
    </row>
    <row r="8057" spans="50:50">
      <c r="AX8057" s="159"/>
    </row>
    <row r="8058" spans="50:50">
      <c r="AX8058" s="159"/>
    </row>
    <row r="8059" spans="50:50">
      <c r="AX8059" s="159"/>
    </row>
    <row r="8060" spans="50:50">
      <c r="AX8060" s="159"/>
    </row>
    <row r="8061" spans="50:50">
      <c r="AX8061" s="159"/>
    </row>
    <row r="8062" spans="50:50">
      <c r="AX8062" s="159"/>
    </row>
    <row r="8063" spans="50:50">
      <c r="AX8063" s="159"/>
    </row>
    <row r="8064" spans="50:50">
      <c r="AX8064" s="159"/>
    </row>
    <row r="8065" spans="50:50">
      <c r="AX8065" s="159"/>
    </row>
    <row r="8066" spans="50:50">
      <c r="AX8066" s="159"/>
    </row>
    <row r="8067" spans="50:50">
      <c r="AX8067" s="159"/>
    </row>
    <row r="8068" spans="50:50">
      <c r="AX8068" s="159"/>
    </row>
    <row r="8069" spans="50:50">
      <c r="AX8069" s="159"/>
    </row>
    <row r="8070" spans="50:50">
      <c r="AX8070" s="159"/>
    </row>
    <row r="8071" spans="50:50">
      <c r="AX8071" s="159"/>
    </row>
    <row r="8072" spans="50:50">
      <c r="AX8072" s="159"/>
    </row>
    <row r="8073" spans="50:50">
      <c r="AX8073" s="159"/>
    </row>
    <row r="8074" spans="50:50">
      <c r="AX8074" s="159"/>
    </row>
    <row r="8075" spans="50:50">
      <c r="AX8075" s="159"/>
    </row>
    <row r="8076" spans="50:50">
      <c r="AX8076" s="159"/>
    </row>
    <row r="8077" spans="50:50">
      <c r="AX8077" s="159"/>
    </row>
    <row r="8078" spans="50:50">
      <c r="AX8078" s="159"/>
    </row>
    <row r="8079" spans="50:50">
      <c r="AX8079" s="159"/>
    </row>
    <row r="8080" spans="50:50">
      <c r="AX8080" s="159"/>
    </row>
    <row r="8081" spans="50:50">
      <c r="AX8081" s="159"/>
    </row>
    <row r="8082" spans="50:50">
      <c r="AX8082" s="159"/>
    </row>
    <row r="8083" spans="50:50">
      <c r="AX8083" s="159"/>
    </row>
    <row r="8084" spans="50:50">
      <c r="AX8084" s="159"/>
    </row>
    <row r="8085" spans="50:50">
      <c r="AX8085" s="159"/>
    </row>
    <row r="8086" spans="50:50">
      <c r="AX8086" s="159"/>
    </row>
    <row r="8087" spans="50:50">
      <c r="AX8087" s="159"/>
    </row>
    <row r="8088" spans="50:50">
      <c r="AX8088" s="159"/>
    </row>
    <row r="8089" spans="50:50">
      <c r="AX8089" s="159"/>
    </row>
    <row r="8090" spans="50:50">
      <c r="AX8090" s="159"/>
    </row>
    <row r="8091" spans="50:50">
      <c r="AX8091" s="159"/>
    </row>
    <row r="8092" spans="50:50">
      <c r="AX8092" s="159"/>
    </row>
    <row r="8093" spans="50:50">
      <c r="AX8093" s="159"/>
    </row>
    <row r="8094" spans="50:50">
      <c r="AX8094" s="159"/>
    </row>
    <row r="8095" spans="50:50">
      <c r="AX8095" s="159"/>
    </row>
    <row r="8096" spans="50:50">
      <c r="AX8096" s="159"/>
    </row>
    <row r="8097" spans="50:50">
      <c r="AX8097" s="159"/>
    </row>
    <row r="8098" spans="50:50">
      <c r="AX8098" s="159"/>
    </row>
    <row r="8099" spans="50:50">
      <c r="AX8099" s="159"/>
    </row>
    <row r="8100" spans="50:50">
      <c r="AX8100" s="159"/>
    </row>
    <row r="8101" spans="50:50">
      <c r="AX8101" s="159"/>
    </row>
    <row r="8102" spans="50:50">
      <c r="AX8102" s="159"/>
    </row>
    <row r="8103" spans="50:50">
      <c r="AX8103" s="159"/>
    </row>
    <row r="8104" spans="50:50">
      <c r="AX8104" s="159"/>
    </row>
    <row r="8105" spans="50:50">
      <c r="AX8105" s="159"/>
    </row>
    <row r="8106" spans="50:50">
      <c r="AX8106" s="159"/>
    </row>
    <row r="8107" spans="50:50">
      <c r="AX8107" s="159"/>
    </row>
    <row r="8108" spans="50:50">
      <c r="AX8108" s="159"/>
    </row>
    <row r="8109" spans="50:50">
      <c r="AX8109" s="159"/>
    </row>
    <row r="8110" spans="50:50">
      <c r="AX8110" s="159"/>
    </row>
    <row r="8111" spans="50:50">
      <c r="AX8111" s="159"/>
    </row>
    <row r="8112" spans="50:50">
      <c r="AX8112" s="159"/>
    </row>
    <row r="8113" spans="50:50">
      <c r="AX8113" s="159"/>
    </row>
    <row r="8114" spans="50:50">
      <c r="AX8114" s="159"/>
    </row>
    <row r="8115" spans="50:50">
      <c r="AX8115" s="159"/>
    </row>
    <row r="8116" spans="50:50">
      <c r="AX8116" s="159"/>
    </row>
    <row r="8117" spans="50:50">
      <c r="AX8117" s="159"/>
    </row>
    <row r="8118" spans="50:50">
      <c r="AX8118" s="159"/>
    </row>
    <row r="8119" spans="50:50">
      <c r="AX8119" s="159"/>
    </row>
    <row r="8120" spans="50:50">
      <c r="AX8120" s="159"/>
    </row>
    <row r="8121" spans="50:50">
      <c r="AX8121" s="159"/>
    </row>
    <row r="8122" spans="50:50">
      <c r="AX8122" s="159"/>
    </row>
    <row r="8123" spans="50:50">
      <c r="AX8123" s="159"/>
    </row>
    <row r="8124" spans="50:50">
      <c r="AX8124" s="159"/>
    </row>
    <row r="8125" spans="50:50">
      <c r="AX8125" s="159"/>
    </row>
    <row r="8126" spans="50:50">
      <c r="AX8126" s="159"/>
    </row>
    <row r="8127" spans="50:50">
      <c r="AX8127" s="159"/>
    </row>
    <row r="8128" spans="50:50">
      <c r="AX8128" s="159"/>
    </row>
    <row r="8129" spans="50:50">
      <c r="AX8129" s="159"/>
    </row>
    <row r="8130" spans="50:50">
      <c r="AX8130" s="159"/>
    </row>
    <row r="8131" spans="50:50">
      <c r="AX8131" s="159"/>
    </row>
    <row r="8132" spans="50:50">
      <c r="AX8132" s="159"/>
    </row>
    <row r="8133" spans="50:50">
      <c r="AX8133" s="159"/>
    </row>
    <row r="8134" spans="50:50">
      <c r="AX8134" s="159"/>
    </row>
    <row r="8135" spans="50:50">
      <c r="AX8135" s="159"/>
    </row>
    <row r="8136" spans="50:50">
      <c r="AX8136" s="159"/>
    </row>
    <row r="8137" spans="50:50">
      <c r="AX8137" s="159"/>
    </row>
    <row r="8138" spans="50:50">
      <c r="AX8138" s="159"/>
    </row>
    <row r="8139" spans="50:50">
      <c r="AX8139" s="159"/>
    </row>
    <row r="8140" spans="50:50">
      <c r="AX8140" s="159"/>
    </row>
    <row r="8141" spans="50:50">
      <c r="AX8141" s="159"/>
    </row>
    <row r="8142" spans="50:50">
      <c r="AX8142" s="159"/>
    </row>
    <row r="8143" spans="50:50">
      <c r="AX8143" s="159"/>
    </row>
    <row r="8144" spans="50:50">
      <c r="AX8144" s="159"/>
    </row>
    <row r="8145" spans="50:50">
      <c r="AX8145" s="159"/>
    </row>
    <row r="8146" spans="50:50">
      <c r="AX8146" s="159"/>
    </row>
    <row r="8147" spans="50:50">
      <c r="AX8147" s="159"/>
    </row>
    <row r="8148" spans="50:50">
      <c r="AX8148" s="159"/>
    </row>
    <row r="8149" spans="50:50">
      <c r="AX8149" s="159"/>
    </row>
    <row r="8150" spans="50:50">
      <c r="AX8150" s="159"/>
    </row>
    <row r="8151" spans="50:50">
      <c r="AX8151" s="159"/>
    </row>
    <row r="8152" spans="50:50">
      <c r="AX8152" s="159"/>
    </row>
    <row r="8153" spans="50:50">
      <c r="AX8153" s="159"/>
    </row>
    <row r="8154" spans="50:50">
      <c r="AX8154" s="159"/>
    </row>
    <row r="8155" spans="50:50">
      <c r="AX8155" s="159"/>
    </row>
    <row r="8156" spans="50:50">
      <c r="AX8156" s="159"/>
    </row>
    <row r="8157" spans="50:50">
      <c r="AX8157" s="159"/>
    </row>
    <row r="8158" spans="50:50">
      <c r="AX8158" s="159"/>
    </row>
    <row r="8159" spans="50:50">
      <c r="AX8159" s="159"/>
    </row>
    <row r="8160" spans="50:50">
      <c r="AX8160" s="159"/>
    </row>
    <row r="8161" spans="50:50">
      <c r="AX8161" s="159"/>
    </row>
    <row r="8162" spans="50:50">
      <c r="AX8162" s="159"/>
    </row>
    <row r="8163" spans="50:50">
      <c r="AX8163" s="159"/>
    </row>
    <row r="8164" spans="50:50">
      <c r="AX8164" s="159"/>
    </row>
    <row r="8165" spans="50:50">
      <c r="AX8165" s="159"/>
    </row>
    <row r="8166" spans="50:50">
      <c r="AX8166" s="159"/>
    </row>
    <row r="8167" spans="50:50">
      <c r="AX8167" s="159"/>
    </row>
    <row r="8168" spans="50:50">
      <c r="AX8168" s="159"/>
    </row>
    <row r="8169" spans="50:50">
      <c r="AX8169" s="159"/>
    </row>
    <row r="8170" spans="50:50">
      <c r="AX8170" s="159"/>
    </row>
    <row r="8171" spans="50:50">
      <c r="AX8171" s="159"/>
    </row>
    <row r="8172" spans="50:50">
      <c r="AX8172" s="159"/>
    </row>
    <row r="8173" spans="50:50">
      <c r="AX8173" s="159"/>
    </row>
    <row r="8174" spans="50:50">
      <c r="AX8174" s="159"/>
    </row>
    <row r="8175" spans="50:50">
      <c r="AX8175" s="159"/>
    </row>
    <row r="8176" spans="50:50">
      <c r="AX8176" s="159"/>
    </row>
    <row r="8177" spans="50:50">
      <c r="AX8177" s="159"/>
    </row>
    <row r="8178" spans="50:50">
      <c r="AX8178" s="159"/>
    </row>
    <row r="8179" spans="50:50">
      <c r="AX8179" s="159"/>
    </row>
    <row r="8180" spans="50:50">
      <c r="AX8180" s="159"/>
    </row>
    <row r="8181" spans="50:50">
      <c r="AX8181" s="159"/>
    </row>
    <row r="8182" spans="50:50">
      <c r="AX8182" s="159"/>
    </row>
    <row r="8183" spans="50:50">
      <c r="AX8183" s="159"/>
    </row>
    <row r="8184" spans="50:50">
      <c r="AX8184" s="159"/>
    </row>
    <row r="8185" spans="50:50">
      <c r="AX8185" s="159"/>
    </row>
    <row r="8186" spans="50:50">
      <c r="AX8186" s="159"/>
    </row>
    <row r="8187" spans="50:50">
      <c r="AX8187" s="159"/>
    </row>
    <row r="8188" spans="50:50">
      <c r="AX8188" s="159"/>
    </row>
    <row r="8189" spans="50:50">
      <c r="AX8189" s="159"/>
    </row>
    <row r="8190" spans="50:50">
      <c r="AX8190" s="159"/>
    </row>
    <row r="8191" spans="50:50">
      <c r="AX8191" s="159"/>
    </row>
    <row r="8192" spans="50:50">
      <c r="AX8192" s="159"/>
    </row>
    <row r="8193" spans="50:50">
      <c r="AX8193" s="159"/>
    </row>
    <row r="8194" spans="50:50">
      <c r="AX8194" s="159"/>
    </row>
    <row r="8195" spans="50:50">
      <c r="AX8195" s="159"/>
    </row>
    <row r="8196" spans="50:50">
      <c r="AX8196" s="159"/>
    </row>
    <row r="8197" spans="50:50">
      <c r="AX8197" s="159"/>
    </row>
    <row r="8198" spans="50:50">
      <c r="AX8198" s="159"/>
    </row>
    <row r="8199" spans="50:50">
      <c r="AX8199" s="159"/>
    </row>
    <row r="8200" spans="50:50">
      <c r="AX8200" s="159"/>
    </row>
    <row r="8201" spans="50:50">
      <c r="AX8201" s="159"/>
    </row>
    <row r="8202" spans="50:50">
      <c r="AX8202" s="159"/>
    </row>
    <row r="8203" spans="50:50">
      <c r="AX8203" s="159"/>
    </row>
    <row r="8204" spans="50:50">
      <c r="AX8204" s="159"/>
    </row>
    <row r="8205" spans="50:50">
      <c r="AX8205" s="159"/>
    </row>
    <row r="8206" spans="50:50">
      <c r="AX8206" s="159"/>
    </row>
    <row r="8207" spans="50:50">
      <c r="AX8207" s="159"/>
    </row>
    <row r="8208" spans="50:50">
      <c r="AX8208" s="159"/>
    </row>
    <row r="8209" spans="50:50">
      <c r="AX8209" s="159"/>
    </row>
    <row r="8210" spans="50:50">
      <c r="AX8210" s="159"/>
    </row>
    <row r="8211" spans="50:50">
      <c r="AX8211" s="159"/>
    </row>
    <row r="8212" spans="50:50">
      <c r="AX8212" s="159"/>
    </row>
    <row r="8213" spans="50:50">
      <c r="AX8213" s="159"/>
    </row>
    <row r="8214" spans="50:50">
      <c r="AX8214" s="159"/>
    </row>
    <row r="8215" spans="50:50">
      <c r="AX8215" s="159"/>
    </row>
    <row r="8216" spans="50:50">
      <c r="AX8216" s="159"/>
    </row>
    <row r="8217" spans="50:50">
      <c r="AX8217" s="159"/>
    </row>
    <row r="8218" spans="50:50">
      <c r="AX8218" s="159"/>
    </row>
    <row r="8219" spans="50:50">
      <c r="AX8219" s="159"/>
    </row>
    <row r="8220" spans="50:50">
      <c r="AX8220" s="159"/>
    </row>
    <row r="8221" spans="50:50">
      <c r="AX8221" s="159"/>
    </row>
    <row r="8222" spans="50:50">
      <c r="AX8222" s="159"/>
    </row>
    <row r="8223" spans="50:50">
      <c r="AX8223" s="159"/>
    </row>
    <row r="8224" spans="50:50">
      <c r="AX8224" s="159"/>
    </row>
    <row r="8225" spans="50:50">
      <c r="AX8225" s="159"/>
    </row>
    <row r="8226" spans="50:50">
      <c r="AX8226" s="159"/>
    </row>
    <row r="8227" spans="50:50">
      <c r="AX8227" s="159"/>
    </row>
    <row r="8228" spans="50:50">
      <c r="AX8228" s="159"/>
    </row>
    <row r="8229" spans="50:50">
      <c r="AX8229" s="159"/>
    </row>
    <row r="8230" spans="50:50">
      <c r="AX8230" s="159"/>
    </row>
    <row r="8231" spans="50:50">
      <c r="AX8231" s="159"/>
    </row>
    <row r="8232" spans="50:50">
      <c r="AX8232" s="159"/>
    </row>
    <row r="8233" spans="50:50">
      <c r="AX8233" s="159"/>
    </row>
    <row r="8234" spans="50:50">
      <c r="AX8234" s="159"/>
    </row>
    <row r="8235" spans="50:50">
      <c r="AX8235" s="159"/>
    </row>
    <row r="8236" spans="50:50">
      <c r="AX8236" s="159"/>
    </row>
    <row r="8237" spans="50:50">
      <c r="AX8237" s="159"/>
    </row>
    <row r="8238" spans="50:50">
      <c r="AX8238" s="159"/>
    </row>
    <row r="8239" spans="50:50">
      <c r="AX8239" s="159"/>
    </row>
    <row r="8240" spans="50:50">
      <c r="AX8240" s="159"/>
    </row>
    <row r="8241" spans="50:50">
      <c r="AX8241" s="159"/>
    </row>
    <row r="8242" spans="50:50">
      <c r="AX8242" s="159"/>
    </row>
    <row r="8243" spans="50:50">
      <c r="AX8243" s="159"/>
    </row>
    <row r="8244" spans="50:50">
      <c r="AX8244" s="159"/>
    </row>
    <row r="8245" spans="50:50">
      <c r="AX8245" s="159"/>
    </row>
    <row r="8246" spans="50:50">
      <c r="AX8246" s="159"/>
    </row>
    <row r="8247" spans="50:50">
      <c r="AX8247" s="159"/>
    </row>
    <row r="8248" spans="50:50">
      <c r="AX8248" s="159"/>
    </row>
    <row r="8249" spans="50:50">
      <c r="AX8249" s="159"/>
    </row>
    <row r="8250" spans="50:50">
      <c r="AX8250" s="159"/>
    </row>
    <row r="8251" spans="50:50">
      <c r="AX8251" s="159"/>
    </row>
    <row r="8252" spans="50:50">
      <c r="AX8252" s="159"/>
    </row>
    <row r="8253" spans="50:50">
      <c r="AX8253" s="159"/>
    </row>
    <row r="8254" spans="50:50">
      <c r="AX8254" s="159"/>
    </row>
    <row r="8255" spans="50:50">
      <c r="AX8255" s="159"/>
    </row>
    <row r="8256" spans="50:50">
      <c r="AX8256" s="159"/>
    </row>
    <row r="8257" spans="50:50">
      <c r="AX8257" s="159"/>
    </row>
    <row r="8258" spans="50:50">
      <c r="AX8258" s="159"/>
    </row>
    <row r="8259" spans="50:50">
      <c r="AX8259" s="159"/>
    </row>
    <row r="8260" spans="50:50">
      <c r="AX8260" s="159"/>
    </row>
    <row r="8261" spans="50:50">
      <c r="AX8261" s="159"/>
    </row>
    <row r="8262" spans="50:50">
      <c r="AX8262" s="159"/>
    </row>
    <row r="8263" spans="50:50">
      <c r="AX8263" s="159"/>
    </row>
    <row r="8264" spans="50:50">
      <c r="AX8264" s="159"/>
    </row>
    <row r="8265" spans="50:50">
      <c r="AX8265" s="159"/>
    </row>
    <row r="8266" spans="50:50">
      <c r="AX8266" s="159"/>
    </row>
    <row r="8267" spans="50:50">
      <c r="AX8267" s="159"/>
    </row>
    <row r="8268" spans="50:50">
      <c r="AX8268" s="159"/>
    </row>
    <row r="8269" spans="50:50">
      <c r="AX8269" s="159"/>
    </row>
    <row r="8270" spans="50:50">
      <c r="AX8270" s="159"/>
    </row>
    <row r="8271" spans="50:50">
      <c r="AX8271" s="159"/>
    </row>
    <row r="8272" spans="50:50">
      <c r="AX8272" s="159"/>
    </row>
    <row r="8273" spans="50:50">
      <c r="AX8273" s="159"/>
    </row>
    <row r="8274" spans="50:50">
      <c r="AX8274" s="159"/>
    </row>
    <row r="8275" spans="50:50">
      <c r="AX8275" s="159"/>
    </row>
    <row r="8276" spans="50:50">
      <c r="AX8276" s="159"/>
    </row>
    <row r="8277" spans="50:50">
      <c r="AX8277" s="159"/>
    </row>
    <row r="8278" spans="50:50">
      <c r="AX8278" s="159"/>
    </row>
    <row r="8279" spans="50:50">
      <c r="AX8279" s="159"/>
    </row>
    <row r="8280" spans="50:50">
      <c r="AX8280" s="159"/>
    </row>
    <row r="8281" spans="50:50">
      <c r="AX8281" s="159"/>
    </row>
    <row r="8282" spans="50:50">
      <c r="AX8282" s="159"/>
    </row>
    <row r="8283" spans="50:50">
      <c r="AX8283" s="159"/>
    </row>
    <row r="8284" spans="50:50">
      <c r="AX8284" s="159"/>
    </row>
    <row r="8285" spans="50:50">
      <c r="AX8285" s="159"/>
    </row>
    <row r="8286" spans="50:50">
      <c r="AX8286" s="159"/>
    </row>
    <row r="8287" spans="50:50">
      <c r="AX8287" s="159"/>
    </row>
    <row r="8288" spans="50:50">
      <c r="AX8288" s="159"/>
    </row>
    <row r="8289" spans="50:50">
      <c r="AX8289" s="159"/>
    </row>
    <row r="8290" spans="50:50">
      <c r="AX8290" s="159"/>
    </row>
    <row r="8291" spans="50:50">
      <c r="AX8291" s="159"/>
    </row>
    <row r="8292" spans="50:50">
      <c r="AX8292" s="159"/>
    </row>
    <row r="8293" spans="50:50">
      <c r="AX8293" s="159"/>
    </row>
    <row r="8294" spans="50:50">
      <c r="AX8294" s="159"/>
    </row>
    <row r="8295" spans="50:50">
      <c r="AX8295" s="159"/>
    </row>
    <row r="8296" spans="50:50">
      <c r="AX8296" s="159"/>
    </row>
    <row r="8297" spans="50:50">
      <c r="AX8297" s="159"/>
    </row>
    <row r="8298" spans="50:50">
      <c r="AX8298" s="159"/>
    </row>
    <row r="8299" spans="50:50">
      <c r="AX8299" s="159"/>
    </row>
    <row r="8300" spans="50:50">
      <c r="AX8300" s="159"/>
    </row>
    <row r="8301" spans="50:50">
      <c r="AX8301" s="159"/>
    </row>
    <row r="8302" spans="50:50">
      <c r="AX8302" s="159"/>
    </row>
    <row r="8303" spans="50:50">
      <c r="AX8303" s="159"/>
    </row>
    <row r="8304" spans="50:50">
      <c r="AX8304" s="159"/>
    </row>
    <row r="8305" spans="50:50">
      <c r="AX8305" s="159"/>
    </row>
    <row r="8306" spans="50:50">
      <c r="AX8306" s="159"/>
    </row>
    <row r="8307" spans="50:50">
      <c r="AX8307" s="159"/>
    </row>
    <row r="8308" spans="50:50">
      <c r="AX8308" s="159"/>
    </row>
    <row r="8309" spans="50:50">
      <c r="AX8309" s="159"/>
    </row>
    <row r="8310" spans="50:50">
      <c r="AX8310" s="159"/>
    </row>
    <row r="8311" spans="50:50">
      <c r="AX8311" s="159"/>
    </row>
    <row r="8312" spans="50:50">
      <c r="AX8312" s="159"/>
    </row>
    <row r="8313" spans="50:50">
      <c r="AX8313" s="159"/>
    </row>
    <row r="8314" spans="50:50">
      <c r="AX8314" s="159"/>
    </row>
    <row r="8315" spans="50:50">
      <c r="AX8315" s="159"/>
    </row>
    <row r="8316" spans="50:50">
      <c r="AX8316" s="159"/>
    </row>
    <row r="8317" spans="50:50">
      <c r="AX8317" s="159"/>
    </row>
    <row r="8318" spans="50:50">
      <c r="AX8318" s="159"/>
    </row>
    <row r="8319" spans="50:50">
      <c r="AX8319" s="159"/>
    </row>
    <row r="8320" spans="50:50">
      <c r="AX8320" s="159"/>
    </row>
    <row r="8321" spans="50:50">
      <c r="AX8321" s="159"/>
    </row>
    <row r="8322" spans="50:50">
      <c r="AX8322" s="159"/>
    </row>
    <row r="8323" spans="50:50">
      <c r="AX8323" s="159"/>
    </row>
    <row r="8324" spans="50:50">
      <c r="AX8324" s="159"/>
    </row>
    <row r="8325" spans="50:50">
      <c r="AX8325" s="159"/>
    </row>
    <row r="8326" spans="50:50">
      <c r="AX8326" s="159"/>
    </row>
    <row r="8327" spans="50:50">
      <c r="AX8327" s="159"/>
    </row>
    <row r="8328" spans="50:50">
      <c r="AX8328" s="159"/>
    </row>
    <row r="8329" spans="50:50">
      <c r="AX8329" s="159"/>
    </row>
    <row r="8330" spans="50:50">
      <c r="AX8330" s="159"/>
    </row>
    <row r="8331" spans="50:50">
      <c r="AX8331" s="159"/>
    </row>
    <row r="8332" spans="50:50">
      <c r="AX8332" s="159"/>
    </row>
    <row r="8333" spans="50:50">
      <c r="AX8333" s="159"/>
    </row>
    <row r="8334" spans="50:50">
      <c r="AX8334" s="159"/>
    </row>
    <row r="8335" spans="50:50">
      <c r="AX8335" s="159"/>
    </row>
    <row r="8336" spans="50:50">
      <c r="AX8336" s="159"/>
    </row>
    <row r="8337" spans="50:50">
      <c r="AX8337" s="159"/>
    </row>
    <row r="8338" spans="50:50">
      <c r="AX8338" s="159"/>
    </row>
    <row r="8339" spans="50:50">
      <c r="AX8339" s="159"/>
    </row>
    <row r="8340" spans="50:50">
      <c r="AX8340" s="159"/>
    </row>
    <row r="8341" spans="50:50">
      <c r="AX8341" s="159"/>
    </row>
    <row r="8342" spans="50:50">
      <c r="AX8342" s="159"/>
    </row>
    <row r="8343" spans="50:50">
      <c r="AX8343" s="159"/>
    </row>
    <row r="8344" spans="50:50">
      <c r="AX8344" s="159"/>
    </row>
    <row r="8345" spans="50:50">
      <c r="AX8345" s="159"/>
    </row>
    <row r="8346" spans="50:50">
      <c r="AX8346" s="159"/>
    </row>
    <row r="8347" spans="50:50">
      <c r="AX8347" s="159"/>
    </row>
    <row r="8348" spans="50:50">
      <c r="AX8348" s="159"/>
    </row>
    <row r="8349" spans="50:50">
      <c r="AX8349" s="159"/>
    </row>
    <row r="8350" spans="50:50">
      <c r="AX8350" s="159"/>
    </row>
    <row r="8351" spans="50:50">
      <c r="AX8351" s="159"/>
    </row>
    <row r="8352" spans="50:50">
      <c r="AX8352" s="159"/>
    </row>
    <row r="8353" spans="50:50">
      <c r="AX8353" s="159"/>
    </row>
    <row r="8354" spans="50:50">
      <c r="AX8354" s="159"/>
    </row>
    <row r="8355" spans="50:50">
      <c r="AX8355" s="159"/>
    </row>
    <row r="8356" spans="50:50">
      <c r="AX8356" s="159"/>
    </row>
    <row r="8357" spans="50:50">
      <c r="AX8357" s="159"/>
    </row>
    <row r="8358" spans="50:50">
      <c r="AX8358" s="159"/>
    </row>
    <row r="8359" spans="50:50">
      <c r="AX8359" s="159"/>
    </row>
    <row r="8360" spans="50:50">
      <c r="AX8360" s="159"/>
    </row>
    <row r="8361" spans="50:50">
      <c r="AX8361" s="159"/>
    </row>
    <row r="8362" spans="50:50">
      <c r="AX8362" s="159"/>
    </row>
    <row r="8363" spans="50:50">
      <c r="AX8363" s="159"/>
    </row>
    <row r="8364" spans="50:50">
      <c r="AX8364" s="159"/>
    </row>
    <row r="8365" spans="50:50">
      <c r="AX8365" s="159"/>
    </row>
    <row r="8366" spans="50:50">
      <c r="AX8366" s="159"/>
    </row>
    <row r="8367" spans="50:50">
      <c r="AX8367" s="159"/>
    </row>
    <row r="8368" spans="50:50">
      <c r="AX8368" s="159"/>
    </row>
    <row r="8369" spans="50:50">
      <c r="AX8369" s="159"/>
    </row>
    <row r="8370" spans="50:50">
      <c r="AX8370" s="159"/>
    </row>
    <row r="8371" spans="50:50">
      <c r="AX8371" s="159"/>
    </row>
    <row r="8372" spans="50:50">
      <c r="AX8372" s="159"/>
    </row>
    <row r="8373" spans="50:50">
      <c r="AX8373" s="159"/>
    </row>
    <row r="8374" spans="50:50">
      <c r="AX8374" s="159"/>
    </row>
    <row r="8375" spans="50:50">
      <c r="AX8375" s="159"/>
    </row>
    <row r="8376" spans="50:50">
      <c r="AX8376" s="159"/>
    </row>
    <row r="8377" spans="50:50">
      <c r="AX8377" s="159"/>
    </row>
    <row r="8378" spans="50:50">
      <c r="AX8378" s="159"/>
    </row>
    <row r="8379" spans="50:50">
      <c r="AX8379" s="159"/>
    </row>
    <row r="8380" spans="50:50">
      <c r="AX8380" s="159"/>
    </row>
    <row r="8381" spans="50:50">
      <c r="AX8381" s="159"/>
    </row>
    <row r="8382" spans="50:50">
      <c r="AX8382" s="159"/>
    </row>
    <row r="8383" spans="50:50">
      <c r="AX8383" s="159"/>
    </row>
    <row r="8384" spans="50:50">
      <c r="AX8384" s="159"/>
    </row>
    <row r="8385" spans="50:50">
      <c r="AX8385" s="159"/>
    </row>
    <row r="8386" spans="50:50">
      <c r="AX8386" s="159"/>
    </row>
    <row r="8387" spans="50:50">
      <c r="AX8387" s="159"/>
    </row>
    <row r="8388" spans="50:50">
      <c r="AX8388" s="159"/>
    </row>
    <row r="8389" spans="50:50">
      <c r="AX8389" s="159"/>
    </row>
    <row r="8390" spans="50:50">
      <c r="AX8390" s="159"/>
    </row>
    <row r="8391" spans="50:50">
      <c r="AX8391" s="159"/>
    </row>
    <row r="8392" spans="50:50">
      <c r="AX8392" s="159"/>
    </row>
    <row r="8393" spans="50:50">
      <c r="AX8393" s="159"/>
    </row>
    <row r="8394" spans="50:50">
      <c r="AX8394" s="159"/>
    </row>
    <row r="8395" spans="50:50">
      <c r="AX8395" s="159"/>
    </row>
    <row r="8396" spans="50:50">
      <c r="AX8396" s="159"/>
    </row>
    <row r="8397" spans="50:50">
      <c r="AX8397" s="159"/>
    </row>
    <row r="8398" spans="50:50">
      <c r="AX8398" s="159"/>
    </row>
    <row r="8399" spans="50:50">
      <c r="AX8399" s="159"/>
    </row>
    <row r="8400" spans="50:50">
      <c r="AX8400" s="159"/>
    </row>
    <row r="8401" spans="50:50">
      <c r="AX8401" s="159"/>
    </row>
    <row r="8402" spans="50:50">
      <c r="AX8402" s="159"/>
    </row>
    <row r="8403" spans="50:50">
      <c r="AX8403" s="159"/>
    </row>
    <row r="8404" spans="50:50">
      <c r="AX8404" s="159"/>
    </row>
    <row r="8405" spans="50:50">
      <c r="AX8405" s="159"/>
    </row>
    <row r="8406" spans="50:50">
      <c r="AX8406" s="159"/>
    </row>
    <row r="8407" spans="50:50">
      <c r="AX8407" s="159"/>
    </row>
    <row r="8408" spans="50:50">
      <c r="AX8408" s="159"/>
    </row>
    <row r="8409" spans="50:50">
      <c r="AX8409" s="159"/>
    </row>
    <row r="8410" spans="50:50">
      <c r="AX8410" s="159"/>
    </row>
    <row r="8411" spans="50:50">
      <c r="AX8411" s="159"/>
    </row>
    <row r="8412" spans="50:50">
      <c r="AX8412" s="159"/>
    </row>
    <row r="8413" spans="50:50">
      <c r="AX8413" s="159"/>
    </row>
    <row r="8414" spans="50:50">
      <c r="AX8414" s="159"/>
    </row>
    <row r="8415" spans="50:50">
      <c r="AX8415" s="159"/>
    </row>
    <row r="8416" spans="50:50">
      <c r="AX8416" s="159"/>
    </row>
    <row r="8417" spans="50:50">
      <c r="AX8417" s="159"/>
    </row>
    <row r="8418" spans="50:50">
      <c r="AX8418" s="159"/>
    </row>
    <row r="8419" spans="50:50">
      <c r="AX8419" s="159"/>
    </row>
    <row r="8420" spans="50:50">
      <c r="AX8420" s="159"/>
    </row>
    <row r="8421" spans="50:50">
      <c r="AX8421" s="159"/>
    </row>
    <row r="8422" spans="50:50">
      <c r="AX8422" s="159"/>
    </row>
    <row r="8423" spans="50:50">
      <c r="AX8423" s="159"/>
    </row>
    <row r="8424" spans="50:50">
      <c r="AX8424" s="159"/>
    </row>
    <row r="8425" spans="50:50">
      <c r="AX8425" s="159"/>
    </row>
    <row r="8426" spans="50:50">
      <c r="AX8426" s="159"/>
    </row>
    <row r="8427" spans="50:50">
      <c r="AX8427" s="159"/>
    </row>
    <row r="8428" spans="50:50">
      <c r="AX8428" s="159"/>
    </row>
    <row r="8429" spans="50:50">
      <c r="AX8429" s="159"/>
    </row>
    <row r="8430" spans="50:50">
      <c r="AX8430" s="159"/>
    </row>
    <row r="8431" spans="50:50">
      <c r="AX8431" s="159"/>
    </row>
    <row r="8432" spans="50:50">
      <c r="AX8432" s="159"/>
    </row>
    <row r="8433" spans="50:50">
      <c r="AX8433" s="159"/>
    </row>
    <row r="8434" spans="50:50">
      <c r="AX8434" s="159"/>
    </row>
    <row r="8435" spans="50:50">
      <c r="AX8435" s="159"/>
    </row>
    <row r="8436" spans="50:50">
      <c r="AX8436" s="159"/>
    </row>
    <row r="8437" spans="50:50">
      <c r="AX8437" s="159"/>
    </row>
    <row r="8438" spans="50:50">
      <c r="AX8438" s="159"/>
    </row>
    <row r="8439" spans="50:50">
      <c r="AX8439" s="159"/>
    </row>
    <row r="8440" spans="50:50">
      <c r="AX8440" s="159"/>
    </row>
    <row r="8441" spans="50:50">
      <c r="AX8441" s="159"/>
    </row>
    <row r="8442" spans="50:50">
      <c r="AX8442" s="159"/>
    </row>
    <row r="8443" spans="50:50">
      <c r="AX8443" s="159"/>
    </row>
    <row r="8444" spans="50:50">
      <c r="AX8444" s="159"/>
    </row>
    <row r="8445" spans="50:50">
      <c r="AX8445" s="159"/>
    </row>
    <row r="8446" spans="50:50">
      <c r="AX8446" s="159"/>
    </row>
    <row r="8447" spans="50:50">
      <c r="AX8447" s="159"/>
    </row>
    <row r="8448" spans="50:50">
      <c r="AX8448" s="159"/>
    </row>
    <row r="8449" spans="50:50">
      <c r="AX8449" s="159"/>
    </row>
    <row r="8450" spans="50:50">
      <c r="AX8450" s="159"/>
    </row>
    <row r="8451" spans="50:50">
      <c r="AX8451" s="159"/>
    </row>
    <row r="8452" spans="50:50">
      <c r="AX8452" s="159"/>
    </row>
    <row r="8453" spans="50:50">
      <c r="AX8453" s="159"/>
    </row>
    <row r="8454" spans="50:50">
      <c r="AX8454" s="159"/>
    </row>
    <row r="8455" spans="50:50">
      <c r="AX8455" s="159"/>
    </row>
    <row r="8456" spans="50:50">
      <c r="AX8456" s="159"/>
    </row>
    <row r="8457" spans="50:50">
      <c r="AX8457" s="159"/>
    </row>
    <row r="8458" spans="50:50">
      <c r="AX8458" s="159"/>
    </row>
    <row r="8459" spans="50:50">
      <c r="AX8459" s="159"/>
    </row>
    <row r="8460" spans="50:50">
      <c r="AX8460" s="159"/>
    </row>
    <row r="8461" spans="50:50">
      <c r="AX8461" s="159"/>
    </row>
    <row r="8462" spans="50:50">
      <c r="AX8462" s="159"/>
    </row>
    <row r="8463" spans="50:50">
      <c r="AX8463" s="159"/>
    </row>
    <row r="8464" spans="50:50">
      <c r="AX8464" s="159"/>
    </row>
    <row r="8465" spans="50:50">
      <c r="AX8465" s="159"/>
    </row>
    <row r="8466" spans="50:50">
      <c r="AX8466" s="159"/>
    </row>
    <row r="8467" spans="50:50">
      <c r="AX8467" s="159"/>
    </row>
    <row r="8468" spans="50:50">
      <c r="AX8468" s="159"/>
    </row>
    <row r="8469" spans="50:50">
      <c r="AX8469" s="159"/>
    </row>
    <row r="8470" spans="50:50">
      <c r="AX8470" s="159"/>
    </row>
    <row r="8471" spans="50:50">
      <c r="AX8471" s="159"/>
    </row>
    <row r="8472" spans="50:50">
      <c r="AX8472" s="159"/>
    </row>
    <row r="8473" spans="50:50">
      <c r="AX8473" s="159"/>
    </row>
    <row r="8474" spans="50:50">
      <c r="AX8474" s="159"/>
    </row>
    <row r="8475" spans="50:50">
      <c r="AX8475" s="159"/>
    </row>
    <row r="8476" spans="50:50">
      <c r="AX8476" s="159"/>
    </row>
    <row r="8477" spans="50:50">
      <c r="AX8477" s="159"/>
    </row>
    <row r="8478" spans="50:50">
      <c r="AX8478" s="159"/>
    </row>
    <row r="8479" spans="50:50">
      <c r="AX8479" s="159"/>
    </row>
    <row r="8480" spans="50:50">
      <c r="AX8480" s="159"/>
    </row>
    <row r="8481" spans="50:50">
      <c r="AX8481" s="159"/>
    </row>
    <row r="8482" spans="50:50">
      <c r="AX8482" s="159"/>
    </row>
    <row r="8483" spans="50:50">
      <c r="AX8483" s="159"/>
    </row>
    <row r="8484" spans="50:50">
      <c r="AX8484" s="159"/>
    </row>
    <row r="8485" spans="50:50">
      <c r="AX8485" s="159"/>
    </row>
    <row r="8486" spans="50:50">
      <c r="AX8486" s="159"/>
    </row>
    <row r="8487" spans="50:50">
      <c r="AX8487" s="159"/>
    </row>
    <row r="8488" spans="50:50">
      <c r="AX8488" s="159"/>
    </row>
    <row r="8489" spans="50:50">
      <c r="AX8489" s="159"/>
    </row>
    <row r="8490" spans="50:50">
      <c r="AX8490" s="159"/>
    </row>
    <row r="8491" spans="50:50">
      <c r="AX8491" s="159"/>
    </row>
    <row r="8492" spans="50:50">
      <c r="AX8492" s="159"/>
    </row>
    <row r="8493" spans="50:50">
      <c r="AX8493" s="159"/>
    </row>
    <row r="8494" spans="50:50">
      <c r="AX8494" s="159"/>
    </row>
    <row r="8495" spans="50:50">
      <c r="AX8495" s="159"/>
    </row>
    <row r="8496" spans="50:50">
      <c r="AX8496" s="159"/>
    </row>
    <row r="8497" spans="50:50">
      <c r="AX8497" s="159"/>
    </row>
    <row r="8498" spans="50:50">
      <c r="AX8498" s="159"/>
    </row>
    <row r="8499" spans="50:50">
      <c r="AX8499" s="159"/>
    </row>
    <row r="8500" spans="50:50">
      <c r="AX8500" s="159"/>
    </row>
    <row r="8501" spans="50:50">
      <c r="AX8501" s="159"/>
    </row>
    <row r="8502" spans="50:50">
      <c r="AX8502" s="159"/>
    </row>
    <row r="8503" spans="50:50">
      <c r="AX8503" s="159"/>
    </row>
    <row r="8504" spans="50:50">
      <c r="AX8504" s="159"/>
    </row>
    <row r="8505" spans="50:50">
      <c r="AX8505" s="159"/>
    </row>
    <row r="8506" spans="50:50">
      <c r="AX8506" s="159"/>
    </row>
    <row r="8507" spans="50:50">
      <c r="AX8507" s="159"/>
    </row>
    <row r="8508" spans="50:50">
      <c r="AX8508" s="159"/>
    </row>
    <row r="8509" spans="50:50">
      <c r="AX8509" s="159"/>
    </row>
    <row r="8510" spans="50:50">
      <c r="AX8510" s="159"/>
    </row>
    <row r="8511" spans="50:50">
      <c r="AX8511" s="159"/>
    </row>
    <row r="8512" spans="50:50">
      <c r="AX8512" s="159"/>
    </row>
    <row r="8513" spans="50:50">
      <c r="AX8513" s="159"/>
    </row>
    <row r="8514" spans="50:50">
      <c r="AX8514" s="159"/>
    </row>
    <row r="8515" spans="50:50">
      <c r="AX8515" s="159"/>
    </row>
    <row r="8516" spans="50:50">
      <c r="AX8516" s="159"/>
    </row>
    <row r="8517" spans="50:50">
      <c r="AX8517" s="159"/>
    </row>
    <row r="8518" spans="50:50">
      <c r="AX8518" s="159"/>
    </row>
    <row r="8519" spans="50:50">
      <c r="AX8519" s="159"/>
    </row>
    <row r="8520" spans="50:50">
      <c r="AX8520" s="159"/>
    </row>
    <row r="8521" spans="50:50">
      <c r="AX8521" s="159"/>
    </row>
    <row r="8522" spans="50:50">
      <c r="AX8522" s="159"/>
    </row>
    <row r="8523" spans="50:50">
      <c r="AX8523" s="159"/>
    </row>
    <row r="8524" spans="50:50">
      <c r="AX8524" s="159"/>
    </row>
    <row r="8525" spans="50:50">
      <c r="AX8525" s="159"/>
    </row>
    <row r="8526" spans="50:50">
      <c r="AX8526" s="159"/>
    </row>
    <row r="8527" spans="50:50">
      <c r="AX8527" s="159"/>
    </row>
    <row r="8528" spans="50:50">
      <c r="AX8528" s="159"/>
    </row>
    <row r="8529" spans="50:50">
      <c r="AX8529" s="159"/>
    </row>
    <row r="8530" spans="50:50">
      <c r="AX8530" s="159"/>
    </row>
    <row r="8531" spans="50:50">
      <c r="AX8531" s="159"/>
    </row>
    <row r="8532" spans="50:50">
      <c r="AX8532" s="159"/>
    </row>
    <row r="8533" spans="50:50">
      <c r="AX8533" s="159"/>
    </row>
    <row r="8534" spans="50:50">
      <c r="AX8534" s="159"/>
    </row>
    <row r="8535" spans="50:50">
      <c r="AX8535" s="159"/>
    </row>
    <row r="8536" spans="50:50">
      <c r="AX8536" s="159"/>
    </row>
    <row r="8537" spans="50:50">
      <c r="AX8537" s="159"/>
    </row>
    <row r="8538" spans="50:50">
      <c r="AX8538" s="159"/>
    </row>
    <row r="8539" spans="50:50">
      <c r="AX8539" s="159"/>
    </row>
    <row r="8540" spans="50:50">
      <c r="AX8540" s="159"/>
    </row>
    <row r="8541" spans="50:50">
      <c r="AX8541" s="159"/>
    </row>
    <row r="8542" spans="50:50">
      <c r="AX8542" s="159"/>
    </row>
    <row r="8543" spans="50:50">
      <c r="AX8543" s="159"/>
    </row>
    <row r="8544" spans="50:50">
      <c r="AX8544" s="159"/>
    </row>
    <row r="8545" spans="50:50">
      <c r="AX8545" s="159"/>
    </row>
    <row r="8546" spans="50:50">
      <c r="AX8546" s="159"/>
    </row>
    <row r="8547" spans="50:50">
      <c r="AX8547" s="159"/>
    </row>
    <row r="8548" spans="50:50">
      <c r="AX8548" s="159"/>
    </row>
    <row r="8549" spans="50:50">
      <c r="AX8549" s="159"/>
    </row>
    <row r="8550" spans="50:50">
      <c r="AX8550" s="159"/>
    </row>
    <row r="8551" spans="50:50">
      <c r="AX8551" s="159"/>
    </row>
    <row r="8552" spans="50:50">
      <c r="AX8552" s="159"/>
    </row>
    <row r="8553" spans="50:50">
      <c r="AX8553" s="159"/>
    </row>
    <row r="8554" spans="50:50">
      <c r="AX8554" s="159"/>
    </row>
    <row r="8555" spans="50:50">
      <c r="AX8555" s="159"/>
    </row>
    <row r="8556" spans="50:50">
      <c r="AX8556" s="159"/>
    </row>
    <row r="8557" spans="50:50">
      <c r="AX8557" s="159"/>
    </row>
    <row r="8558" spans="50:50">
      <c r="AX8558" s="159"/>
    </row>
    <row r="8559" spans="50:50">
      <c r="AX8559" s="159"/>
    </row>
    <row r="8560" spans="50:50">
      <c r="AX8560" s="159"/>
    </row>
    <row r="8561" spans="50:50">
      <c r="AX8561" s="159"/>
    </row>
    <row r="8562" spans="50:50">
      <c r="AX8562" s="159"/>
    </row>
    <row r="8563" spans="50:50">
      <c r="AX8563" s="159"/>
    </row>
    <row r="8564" spans="50:50">
      <c r="AX8564" s="159"/>
    </row>
    <row r="8565" spans="50:50">
      <c r="AX8565" s="159"/>
    </row>
    <row r="8566" spans="50:50">
      <c r="AX8566" s="159"/>
    </row>
    <row r="8567" spans="50:50">
      <c r="AX8567" s="159"/>
    </row>
    <row r="8568" spans="50:50">
      <c r="AX8568" s="159"/>
    </row>
    <row r="8569" spans="50:50">
      <c r="AX8569" s="159"/>
    </row>
    <row r="8570" spans="50:50">
      <c r="AX8570" s="159"/>
    </row>
    <row r="8571" spans="50:50">
      <c r="AX8571" s="159"/>
    </row>
    <row r="8572" spans="50:50">
      <c r="AX8572" s="159"/>
    </row>
    <row r="8573" spans="50:50">
      <c r="AX8573" s="159"/>
    </row>
    <row r="8574" spans="50:50">
      <c r="AX8574" s="159"/>
    </row>
    <row r="8575" spans="50:50">
      <c r="AX8575" s="159"/>
    </row>
    <row r="8576" spans="50:50">
      <c r="AX8576" s="159"/>
    </row>
    <row r="8577" spans="50:50">
      <c r="AX8577" s="159"/>
    </row>
    <row r="8578" spans="50:50">
      <c r="AX8578" s="159"/>
    </row>
    <row r="8579" spans="50:50">
      <c r="AX8579" s="159"/>
    </row>
    <row r="8580" spans="50:50">
      <c r="AX8580" s="159"/>
    </row>
    <row r="8581" spans="50:50">
      <c r="AX8581" s="159"/>
    </row>
    <row r="8582" spans="50:50">
      <c r="AX8582" s="159"/>
    </row>
    <row r="8583" spans="50:50">
      <c r="AX8583" s="159"/>
    </row>
    <row r="8584" spans="50:50">
      <c r="AX8584" s="159"/>
    </row>
    <row r="8585" spans="50:50">
      <c r="AX8585" s="159"/>
    </row>
    <row r="8586" spans="50:50">
      <c r="AX8586" s="159"/>
    </row>
    <row r="8587" spans="50:50">
      <c r="AX8587" s="159"/>
    </row>
    <row r="8588" spans="50:50">
      <c r="AX8588" s="159"/>
    </row>
    <row r="8589" spans="50:50">
      <c r="AX8589" s="159"/>
    </row>
    <row r="8590" spans="50:50">
      <c r="AX8590" s="159"/>
    </row>
    <row r="8591" spans="50:50">
      <c r="AX8591" s="159"/>
    </row>
    <row r="8592" spans="50:50">
      <c r="AX8592" s="159"/>
    </row>
    <row r="8593" spans="50:50">
      <c r="AX8593" s="159"/>
    </row>
    <row r="8594" spans="50:50">
      <c r="AX8594" s="159"/>
    </row>
    <row r="8595" spans="50:50">
      <c r="AX8595" s="159"/>
    </row>
    <row r="8596" spans="50:50">
      <c r="AX8596" s="159"/>
    </row>
    <row r="8597" spans="50:50">
      <c r="AX8597" s="159"/>
    </row>
    <row r="8598" spans="50:50">
      <c r="AX8598" s="159"/>
    </row>
    <row r="8599" spans="50:50">
      <c r="AX8599" s="159"/>
    </row>
    <row r="8600" spans="50:50">
      <c r="AX8600" s="159"/>
    </row>
    <row r="8601" spans="50:50">
      <c r="AX8601" s="159"/>
    </row>
    <row r="8602" spans="50:50">
      <c r="AX8602" s="159"/>
    </row>
    <row r="8603" spans="50:50">
      <c r="AX8603" s="159"/>
    </row>
    <row r="8604" spans="50:50">
      <c r="AX8604" s="159"/>
    </row>
    <row r="8605" spans="50:50">
      <c r="AX8605" s="159"/>
    </row>
    <row r="8606" spans="50:50">
      <c r="AX8606" s="159"/>
    </row>
    <row r="8607" spans="50:50">
      <c r="AX8607" s="159"/>
    </row>
    <row r="8608" spans="50:50">
      <c r="AX8608" s="159"/>
    </row>
    <row r="8609" spans="50:50">
      <c r="AX8609" s="159"/>
    </row>
    <row r="8610" spans="50:50">
      <c r="AX8610" s="159"/>
    </row>
    <row r="8611" spans="50:50">
      <c r="AX8611" s="159"/>
    </row>
    <row r="8612" spans="50:50">
      <c r="AX8612" s="159"/>
    </row>
    <row r="8613" spans="50:50">
      <c r="AX8613" s="159"/>
    </row>
    <row r="8614" spans="50:50">
      <c r="AX8614" s="159"/>
    </row>
    <row r="8615" spans="50:50">
      <c r="AX8615" s="159"/>
    </row>
    <row r="8616" spans="50:50">
      <c r="AX8616" s="159"/>
    </row>
    <row r="8617" spans="50:50">
      <c r="AX8617" s="159"/>
    </row>
    <row r="8618" spans="50:50">
      <c r="AX8618" s="159"/>
    </row>
    <row r="8619" spans="50:50">
      <c r="AX8619" s="159"/>
    </row>
    <row r="8620" spans="50:50">
      <c r="AX8620" s="159"/>
    </row>
    <row r="8621" spans="50:50">
      <c r="AX8621" s="159"/>
    </row>
    <row r="8622" spans="50:50">
      <c r="AX8622" s="159"/>
    </row>
    <row r="8623" spans="50:50">
      <c r="AX8623" s="159"/>
    </row>
    <row r="8624" spans="50:50">
      <c r="AX8624" s="159"/>
    </row>
    <row r="8625" spans="50:50">
      <c r="AX8625" s="159"/>
    </row>
    <row r="8626" spans="50:50">
      <c r="AX8626" s="159"/>
    </row>
    <row r="8627" spans="50:50">
      <c r="AX8627" s="159"/>
    </row>
    <row r="8628" spans="50:50">
      <c r="AX8628" s="159"/>
    </row>
    <row r="8629" spans="50:50">
      <c r="AX8629" s="159"/>
    </row>
    <row r="8630" spans="50:50">
      <c r="AX8630" s="159"/>
    </row>
    <row r="8631" spans="50:50">
      <c r="AX8631" s="159"/>
    </row>
    <row r="8632" spans="50:50">
      <c r="AX8632" s="159"/>
    </row>
    <row r="8633" spans="50:50">
      <c r="AX8633" s="159"/>
    </row>
    <row r="8634" spans="50:50">
      <c r="AX8634" s="159"/>
    </row>
    <row r="8635" spans="50:50">
      <c r="AX8635" s="159"/>
    </row>
    <row r="8636" spans="50:50">
      <c r="AX8636" s="159"/>
    </row>
    <row r="8637" spans="50:50">
      <c r="AX8637" s="159"/>
    </row>
    <row r="8638" spans="50:50">
      <c r="AX8638" s="159"/>
    </row>
    <row r="8639" spans="50:50">
      <c r="AX8639" s="159"/>
    </row>
    <row r="8640" spans="50:50">
      <c r="AX8640" s="159"/>
    </row>
    <row r="8641" spans="50:50">
      <c r="AX8641" s="159"/>
    </row>
    <row r="8642" spans="50:50">
      <c r="AX8642" s="159"/>
    </row>
    <row r="8643" spans="50:50">
      <c r="AX8643" s="159"/>
    </row>
    <row r="8644" spans="50:50">
      <c r="AX8644" s="159"/>
    </row>
    <row r="8645" spans="50:50">
      <c r="AX8645" s="159"/>
    </row>
    <row r="8646" spans="50:50">
      <c r="AX8646" s="159"/>
    </row>
    <row r="8647" spans="50:50">
      <c r="AX8647" s="159"/>
    </row>
    <row r="8648" spans="50:50">
      <c r="AX8648" s="159"/>
    </row>
    <row r="8649" spans="50:50">
      <c r="AX8649" s="159"/>
    </row>
    <row r="8650" spans="50:50">
      <c r="AX8650" s="159"/>
    </row>
    <row r="8651" spans="50:50">
      <c r="AX8651" s="159"/>
    </row>
    <row r="8652" spans="50:50">
      <c r="AX8652" s="159"/>
    </row>
    <row r="8653" spans="50:50">
      <c r="AX8653" s="159"/>
    </row>
    <row r="8654" spans="50:50">
      <c r="AX8654" s="159"/>
    </row>
    <row r="8655" spans="50:50">
      <c r="AX8655" s="159"/>
    </row>
    <row r="8656" spans="50:50">
      <c r="AX8656" s="159"/>
    </row>
    <row r="8657" spans="50:50">
      <c r="AX8657" s="159"/>
    </row>
    <row r="8658" spans="50:50">
      <c r="AX8658" s="159"/>
    </row>
    <row r="8659" spans="50:50">
      <c r="AX8659" s="159"/>
    </row>
    <row r="8660" spans="50:50">
      <c r="AX8660" s="159"/>
    </row>
    <row r="8661" spans="50:50">
      <c r="AX8661" s="159"/>
    </row>
    <row r="8662" spans="50:50">
      <c r="AX8662" s="159"/>
    </row>
    <row r="8663" spans="50:50">
      <c r="AX8663" s="159"/>
    </row>
    <row r="8664" spans="50:50">
      <c r="AX8664" s="159"/>
    </row>
    <row r="8665" spans="50:50">
      <c r="AX8665" s="159"/>
    </row>
    <row r="8666" spans="50:50">
      <c r="AX8666" s="159"/>
    </row>
    <row r="8667" spans="50:50">
      <c r="AX8667" s="159"/>
    </row>
    <row r="8668" spans="50:50">
      <c r="AX8668" s="159"/>
    </row>
    <row r="8669" spans="50:50">
      <c r="AX8669" s="159"/>
    </row>
    <row r="8670" spans="50:50">
      <c r="AX8670" s="159"/>
    </row>
    <row r="8671" spans="50:50">
      <c r="AX8671" s="159"/>
    </row>
    <row r="8672" spans="50:50">
      <c r="AX8672" s="159"/>
    </row>
    <row r="8673" spans="50:50">
      <c r="AX8673" s="159"/>
    </row>
    <row r="8674" spans="50:50">
      <c r="AX8674" s="159"/>
    </row>
    <row r="8675" spans="50:50">
      <c r="AX8675" s="159"/>
    </row>
    <row r="8676" spans="50:50">
      <c r="AX8676" s="159"/>
    </row>
    <row r="8677" spans="50:50">
      <c r="AX8677" s="159"/>
    </row>
    <row r="8678" spans="50:50">
      <c r="AX8678" s="159"/>
    </row>
    <row r="8679" spans="50:50">
      <c r="AX8679" s="159"/>
    </row>
    <row r="8680" spans="50:50">
      <c r="AX8680" s="159"/>
    </row>
    <row r="8681" spans="50:50">
      <c r="AX8681" s="159"/>
    </row>
    <row r="8682" spans="50:50">
      <c r="AX8682" s="159"/>
    </row>
    <row r="8683" spans="50:50">
      <c r="AX8683" s="159"/>
    </row>
    <row r="8684" spans="50:50">
      <c r="AX8684" s="159"/>
    </row>
    <row r="8685" spans="50:50">
      <c r="AX8685" s="159"/>
    </row>
    <row r="8686" spans="50:50">
      <c r="AX8686" s="159"/>
    </row>
    <row r="8687" spans="50:50">
      <c r="AX8687" s="159"/>
    </row>
    <row r="8688" spans="50:50">
      <c r="AX8688" s="159"/>
    </row>
    <row r="8689" spans="50:50">
      <c r="AX8689" s="159"/>
    </row>
    <row r="8690" spans="50:50">
      <c r="AX8690" s="159"/>
    </row>
    <row r="8691" spans="50:50">
      <c r="AX8691" s="159"/>
    </row>
    <row r="8692" spans="50:50">
      <c r="AX8692" s="159"/>
    </row>
    <row r="8693" spans="50:50">
      <c r="AX8693" s="159"/>
    </row>
    <row r="8694" spans="50:50">
      <c r="AX8694" s="159"/>
    </row>
    <row r="8695" spans="50:50">
      <c r="AX8695" s="159"/>
    </row>
    <row r="8696" spans="50:50">
      <c r="AX8696" s="159"/>
    </row>
    <row r="8697" spans="50:50">
      <c r="AX8697" s="159"/>
    </row>
    <row r="8698" spans="50:50">
      <c r="AX8698" s="159"/>
    </row>
    <row r="8699" spans="50:50">
      <c r="AX8699" s="159"/>
    </row>
    <row r="8700" spans="50:50">
      <c r="AX8700" s="159"/>
    </row>
    <row r="8701" spans="50:50">
      <c r="AX8701" s="159"/>
    </row>
    <row r="8702" spans="50:50">
      <c r="AX8702" s="159"/>
    </row>
    <row r="8703" spans="50:50">
      <c r="AX8703" s="159"/>
    </row>
    <row r="8704" spans="50:50">
      <c r="AX8704" s="159"/>
    </row>
    <row r="8705" spans="50:50">
      <c r="AX8705" s="159"/>
    </row>
    <row r="8706" spans="50:50">
      <c r="AX8706" s="159"/>
    </row>
    <row r="8707" spans="50:50">
      <c r="AX8707" s="159"/>
    </row>
    <row r="8708" spans="50:50">
      <c r="AX8708" s="159"/>
    </row>
    <row r="8709" spans="50:50">
      <c r="AX8709" s="159"/>
    </row>
    <row r="8710" spans="50:50">
      <c r="AX8710" s="159"/>
    </row>
    <row r="8711" spans="50:50">
      <c r="AX8711" s="159"/>
    </row>
    <row r="8712" spans="50:50">
      <c r="AX8712" s="159"/>
    </row>
    <row r="8713" spans="50:50">
      <c r="AX8713" s="159"/>
    </row>
    <row r="8714" spans="50:50">
      <c r="AX8714" s="159"/>
    </row>
    <row r="8715" spans="50:50">
      <c r="AX8715" s="159"/>
    </row>
    <row r="8716" spans="50:50">
      <c r="AX8716" s="159"/>
    </row>
    <row r="8717" spans="50:50">
      <c r="AX8717" s="159"/>
    </row>
    <row r="8718" spans="50:50">
      <c r="AX8718" s="159"/>
    </row>
    <row r="8719" spans="50:50">
      <c r="AX8719" s="159"/>
    </row>
    <row r="8720" spans="50:50">
      <c r="AX8720" s="159"/>
    </row>
    <row r="8721" spans="50:50">
      <c r="AX8721" s="159"/>
    </row>
    <row r="8722" spans="50:50">
      <c r="AX8722" s="159"/>
    </row>
    <row r="8723" spans="50:50">
      <c r="AX8723" s="159"/>
    </row>
    <row r="8724" spans="50:50">
      <c r="AX8724" s="159"/>
    </row>
    <row r="8725" spans="50:50">
      <c r="AX8725" s="159"/>
    </row>
    <row r="8726" spans="50:50">
      <c r="AX8726" s="159"/>
    </row>
    <row r="8727" spans="50:50">
      <c r="AX8727" s="159"/>
    </row>
    <row r="8728" spans="50:50">
      <c r="AX8728" s="159"/>
    </row>
    <row r="8729" spans="50:50">
      <c r="AX8729" s="159"/>
    </row>
    <row r="8730" spans="50:50">
      <c r="AX8730" s="159"/>
    </row>
    <row r="8731" spans="50:50">
      <c r="AX8731" s="159"/>
    </row>
    <row r="8732" spans="50:50">
      <c r="AX8732" s="159"/>
    </row>
    <row r="8733" spans="50:50">
      <c r="AX8733" s="159"/>
    </row>
    <row r="8734" spans="50:50">
      <c r="AX8734" s="159"/>
    </row>
    <row r="8735" spans="50:50">
      <c r="AX8735" s="159"/>
    </row>
    <row r="8736" spans="50:50">
      <c r="AX8736" s="159"/>
    </row>
    <row r="8737" spans="50:50">
      <c r="AX8737" s="159"/>
    </row>
    <row r="8738" spans="50:50">
      <c r="AX8738" s="159"/>
    </row>
    <row r="8739" spans="50:50">
      <c r="AX8739" s="159"/>
    </row>
    <row r="8740" spans="50:50">
      <c r="AX8740" s="159"/>
    </row>
    <row r="8741" spans="50:50">
      <c r="AX8741" s="159"/>
    </row>
    <row r="8742" spans="50:50">
      <c r="AX8742" s="159"/>
    </row>
    <row r="8743" spans="50:50">
      <c r="AX8743" s="159"/>
    </row>
    <row r="8744" spans="50:50">
      <c r="AX8744" s="159"/>
    </row>
    <row r="8745" spans="50:50">
      <c r="AX8745" s="159"/>
    </row>
    <row r="8746" spans="50:50">
      <c r="AX8746" s="159"/>
    </row>
    <row r="8747" spans="50:50">
      <c r="AX8747" s="159"/>
    </row>
    <row r="8748" spans="50:50">
      <c r="AX8748" s="159"/>
    </row>
    <row r="8749" spans="50:50">
      <c r="AX8749" s="159"/>
    </row>
    <row r="8750" spans="50:50">
      <c r="AX8750" s="159"/>
    </row>
    <row r="8751" spans="50:50">
      <c r="AX8751" s="159"/>
    </row>
    <row r="8752" spans="50:50">
      <c r="AX8752" s="159"/>
    </row>
    <row r="8753" spans="50:50">
      <c r="AX8753" s="159"/>
    </row>
    <row r="8754" spans="50:50">
      <c r="AX8754" s="159"/>
    </row>
    <row r="8755" spans="50:50">
      <c r="AX8755" s="159"/>
    </row>
    <row r="8756" spans="50:50">
      <c r="AX8756" s="159"/>
    </row>
    <row r="8757" spans="50:50">
      <c r="AX8757" s="159"/>
    </row>
    <row r="8758" spans="50:50">
      <c r="AX8758" s="159"/>
    </row>
    <row r="8759" spans="50:50">
      <c r="AX8759" s="159"/>
    </row>
    <row r="8760" spans="50:50">
      <c r="AX8760" s="159"/>
    </row>
    <row r="8761" spans="50:50">
      <c r="AX8761" s="159"/>
    </row>
    <row r="8762" spans="50:50">
      <c r="AX8762" s="159"/>
    </row>
    <row r="8763" spans="50:50">
      <c r="AX8763" s="159"/>
    </row>
    <row r="8764" spans="50:50">
      <c r="AX8764" s="159"/>
    </row>
    <row r="8765" spans="50:50">
      <c r="AX8765" s="159"/>
    </row>
    <row r="8766" spans="50:50">
      <c r="AX8766" s="159"/>
    </row>
    <row r="8767" spans="50:50">
      <c r="AX8767" s="159"/>
    </row>
    <row r="8768" spans="50:50">
      <c r="AX8768" s="159"/>
    </row>
    <row r="8769" spans="50:50">
      <c r="AX8769" s="159"/>
    </row>
    <row r="8770" spans="50:50">
      <c r="AX8770" s="159"/>
    </row>
    <row r="8771" spans="50:50">
      <c r="AX8771" s="159"/>
    </row>
    <row r="8772" spans="50:50">
      <c r="AX8772" s="159"/>
    </row>
    <row r="8773" spans="50:50">
      <c r="AX8773" s="159"/>
    </row>
    <row r="8774" spans="50:50">
      <c r="AX8774" s="159"/>
    </row>
    <row r="8775" spans="50:50">
      <c r="AX8775" s="159"/>
    </row>
    <row r="8776" spans="50:50">
      <c r="AX8776" s="159"/>
    </row>
    <row r="8777" spans="50:50">
      <c r="AX8777" s="159"/>
    </row>
    <row r="8778" spans="50:50">
      <c r="AX8778" s="159"/>
    </row>
    <row r="8779" spans="50:50">
      <c r="AX8779" s="159"/>
    </row>
    <row r="8780" spans="50:50">
      <c r="AX8780" s="159"/>
    </row>
    <row r="8781" spans="50:50">
      <c r="AX8781" s="159"/>
    </row>
    <row r="8782" spans="50:50">
      <c r="AX8782" s="159"/>
    </row>
    <row r="8783" spans="50:50">
      <c r="AX8783" s="159"/>
    </row>
    <row r="8784" spans="50:50">
      <c r="AX8784" s="159"/>
    </row>
    <row r="8785" spans="50:50">
      <c r="AX8785" s="159"/>
    </row>
    <row r="8786" spans="50:50">
      <c r="AX8786" s="159"/>
    </row>
    <row r="8787" spans="50:50">
      <c r="AX8787" s="159"/>
    </row>
    <row r="8788" spans="50:50">
      <c r="AX8788" s="159"/>
    </row>
    <row r="8789" spans="50:50">
      <c r="AX8789" s="159"/>
    </row>
    <row r="8790" spans="50:50">
      <c r="AX8790" s="159"/>
    </row>
    <row r="8791" spans="50:50">
      <c r="AX8791" s="159"/>
    </row>
    <row r="8792" spans="50:50">
      <c r="AX8792" s="159"/>
    </row>
    <row r="8793" spans="50:50">
      <c r="AX8793" s="159"/>
    </row>
    <row r="8794" spans="50:50">
      <c r="AX8794" s="159"/>
    </row>
    <row r="8795" spans="50:50">
      <c r="AX8795" s="159"/>
    </row>
    <row r="8796" spans="50:50">
      <c r="AX8796" s="159"/>
    </row>
    <row r="8797" spans="50:50">
      <c r="AX8797" s="159"/>
    </row>
    <row r="8798" spans="50:50">
      <c r="AX8798" s="159"/>
    </row>
    <row r="8799" spans="50:50">
      <c r="AX8799" s="159"/>
    </row>
    <row r="8800" spans="50:50">
      <c r="AX8800" s="159"/>
    </row>
    <row r="8801" spans="50:50">
      <c r="AX8801" s="159"/>
    </row>
    <row r="8802" spans="50:50">
      <c r="AX8802" s="159"/>
    </row>
    <row r="8803" spans="50:50">
      <c r="AX8803" s="159"/>
    </row>
    <row r="8804" spans="50:50">
      <c r="AX8804" s="159"/>
    </row>
    <row r="8805" spans="50:50">
      <c r="AX8805" s="159"/>
    </row>
    <row r="8806" spans="50:50">
      <c r="AX8806" s="159"/>
    </row>
    <row r="8807" spans="50:50">
      <c r="AX8807" s="159"/>
    </row>
    <row r="8808" spans="50:50">
      <c r="AX8808" s="159"/>
    </row>
    <row r="8809" spans="50:50">
      <c r="AX8809" s="159"/>
    </row>
    <row r="8810" spans="50:50">
      <c r="AX8810" s="159"/>
    </row>
    <row r="8811" spans="50:50">
      <c r="AX8811" s="159"/>
    </row>
    <row r="8812" spans="50:50">
      <c r="AX8812" s="159"/>
    </row>
    <row r="8813" spans="50:50">
      <c r="AX8813" s="159"/>
    </row>
    <row r="8814" spans="50:50">
      <c r="AX8814" s="159"/>
    </row>
    <row r="8815" spans="50:50">
      <c r="AX8815" s="159"/>
    </row>
    <row r="8816" spans="50:50">
      <c r="AX8816" s="159"/>
    </row>
    <row r="8817" spans="50:50">
      <c r="AX8817" s="159"/>
    </row>
    <row r="8818" spans="50:50">
      <c r="AX8818" s="159"/>
    </row>
    <row r="8819" spans="50:50">
      <c r="AX8819" s="159"/>
    </row>
    <row r="8820" spans="50:50">
      <c r="AX8820" s="159"/>
    </row>
    <row r="8821" spans="50:50">
      <c r="AX8821" s="159"/>
    </row>
    <row r="8822" spans="50:50">
      <c r="AX8822" s="159"/>
    </row>
    <row r="8823" spans="50:50">
      <c r="AX8823" s="159"/>
    </row>
    <row r="8824" spans="50:50">
      <c r="AX8824" s="159"/>
    </row>
    <row r="8825" spans="50:50">
      <c r="AX8825" s="159"/>
    </row>
    <row r="8826" spans="50:50">
      <c r="AX8826" s="159"/>
    </row>
    <row r="8827" spans="50:50">
      <c r="AX8827" s="159"/>
    </row>
    <row r="8828" spans="50:50">
      <c r="AX8828" s="159"/>
    </row>
    <row r="8829" spans="50:50">
      <c r="AX8829" s="159"/>
    </row>
    <row r="8830" spans="50:50">
      <c r="AX8830" s="159"/>
    </row>
    <row r="8831" spans="50:50">
      <c r="AX8831" s="159"/>
    </row>
    <row r="8832" spans="50:50">
      <c r="AX8832" s="159"/>
    </row>
    <row r="8833" spans="50:50">
      <c r="AX8833" s="159"/>
    </row>
    <row r="8834" spans="50:50">
      <c r="AX8834" s="159"/>
    </row>
    <row r="8835" spans="50:50">
      <c r="AX8835" s="159"/>
    </row>
    <row r="8836" spans="50:50">
      <c r="AX8836" s="159"/>
    </row>
    <row r="8837" spans="50:50">
      <c r="AX8837" s="159"/>
    </row>
    <row r="8838" spans="50:50">
      <c r="AX8838" s="159"/>
    </row>
    <row r="8839" spans="50:50">
      <c r="AX8839" s="159"/>
    </row>
    <row r="8840" spans="50:50">
      <c r="AX8840" s="159"/>
    </row>
    <row r="8841" spans="50:50">
      <c r="AX8841" s="159"/>
    </row>
    <row r="8842" spans="50:50">
      <c r="AX8842" s="159"/>
    </row>
    <row r="8843" spans="50:50">
      <c r="AX8843" s="159"/>
    </row>
    <row r="8844" spans="50:50">
      <c r="AX8844" s="159"/>
    </row>
    <row r="8845" spans="50:50">
      <c r="AX8845" s="159"/>
    </row>
    <row r="8846" spans="50:50">
      <c r="AX8846" s="159"/>
    </row>
    <row r="8847" spans="50:50">
      <c r="AX8847" s="159"/>
    </row>
    <row r="8848" spans="50:50">
      <c r="AX8848" s="159"/>
    </row>
    <row r="8849" spans="50:50">
      <c r="AX8849" s="159"/>
    </row>
    <row r="8850" spans="50:50">
      <c r="AX8850" s="159"/>
    </row>
    <row r="8851" spans="50:50">
      <c r="AX8851" s="159"/>
    </row>
    <row r="8852" spans="50:50">
      <c r="AX8852" s="159"/>
    </row>
    <row r="8853" spans="50:50">
      <c r="AX8853" s="159"/>
    </row>
    <row r="8854" spans="50:50">
      <c r="AX8854" s="159"/>
    </row>
    <row r="8855" spans="50:50">
      <c r="AX8855" s="159"/>
    </row>
    <row r="8856" spans="50:50">
      <c r="AX8856" s="159"/>
    </row>
    <row r="8857" spans="50:50">
      <c r="AX8857" s="159"/>
    </row>
    <row r="8858" spans="50:50">
      <c r="AX8858" s="159"/>
    </row>
    <row r="8859" spans="50:50">
      <c r="AX8859" s="159"/>
    </row>
    <row r="8860" spans="50:50">
      <c r="AX8860" s="159"/>
    </row>
    <row r="8861" spans="50:50">
      <c r="AX8861" s="159"/>
    </row>
    <row r="8862" spans="50:50">
      <c r="AX8862" s="159"/>
    </row>
    <row r="8863" spans="50:50">
      <c r="AX8863" s="159"/>
    </row>
    <row r="8864" spans="50:50">
      <c r="AX8864" s="159"/>
    </row>
    <row r="8865" spans="50:50">
      <c r="AX8865" s="159"/>
    </row>
    <row r="8866" spans="50:50">
      <c r="AX8866" s="159"/>
    </row>
    <row r="8867" spans="50:50">
      <c r="AX8867" s="159"/>
    </row>
    <row r="8868" spans="50:50">
      <c r="AX8868" s="159"/>
    </row>
    <row r="8869" spans="50:50">
      <c r="AX8869" s="159"/>
    </row>
    <row r="8870" spans="50:50">
      <c r="AX8870" s="159"/>
    </row>
    <row r="8871" spans="50:50">
      <c r="AX8871" s="159"/>
    </row>
    <row r="8872" spans="50:50">
      <c r="AX8872" s="159"/>
    </row>
    <row r="8873" spans="50:50">
      <c r="AX8873" s="159"/>
    </row>
    <row r="8874" spans="50:50">
      <c r="AX8874" s="159"/>
    </row>
    <row r="8875" spans="50:50">
      <c r="AX8875" s="159"/>
    </row>
    <row r="8876" spans="50:50">
      <c r="AX8876" s="159"/>
    </row>
    <row r="8877" spans="50:50">
      <c r="AX8877" s="159"/>
    </row>
    <row r="8878" spans="50:50">
      <c r="AX8878" s="159"/>
    </row>
    <row r="8879" spans="50:50">
      <c r="AX8879" s="159"/>
    </row>
    <row r="8880" spans="50:50">
      <c r="AX8880" s="159"/>
    </row>
    <row r="8881" spans="50:50">
      <c r="AX8881" s="159"/>
    </row>
    <row r="8882" spans="50:50">
      <c r="AX8882" s="159"/>
    </row>
    <row r="8883" spans="50:50">
      <c r="AX8883" s="159"/>
    </row>
    <row r="8884" spans="50:50">
      <c r="AX8884" s="159"/>
    </row>
    <row r="8885" spans="50:50">
      <c r="AX8885" s="159"/>
    </row>
    <row r="8886" spans="50:50">
      <c r="AX8886" s="159"/>
    </row>
    <row r="8887" spans="50:50">
      <c r="AX8887" s="159"/>
    </row>
    <row r="8888" spans="50:50">
      <c r="AX8888" s="159"/>
    </row>
    <row r="8889" spans="50:50">
      <c r="AX8889" s="159"/>
    </row>
    <row r="8890" spans="50:50">
      <c r="AX8890" s="159"/>
    </row>
    <row r="8891" spans="50:50">
      <c r="AX8891" s="159"/>
    </row>
    <row r="8892" spans="50:50">
      <c r="AX8892" s="159"/>
    </row>
    <row r="8893" spans="50:50">
      <c r="AX8893" s="159"/>
    </row>
    <row r="8894" spans="50:50">
      <c r="AX8894" s="159"/>
    </row>
    <row r="8895" spans="50:50">
      <c r="AX8895" s="159"/>
    </row>
    <row r="8896" spans="50:50">
      <c r="AX8896" s="159"/>
    </row>
    <row r="8897" spans="50:50">
      <c r="AX8897" s="159"/>
    </row>
    <row r="8898" spans="50:50">
      <c r="AX8898" s="159"/>
    </row>
    <row r="8899" spans="50:50">
      <c r="AX8899" s="159"/>
    </row>
    <row r="8900" spans="50:50">
      <c r="AX8900" s="159"/>
    </row>
    <row r="8901" spans="50:50">
      <c r="AX8901" s="159"/>
    </row>
    <row r="8902" spans="50:50">
      <c r="AX8902" s="159"/>
    </row>
    <row r="8903" spans="50:50">
      <c r="AX8903" s="159"/>
    </row>
    <row r="8904" spans="50:50">
      <c r="AX8904" s="159"/>
    </row>
    <row r="8905" spans="50:50">
      <c r="AX8905" s="159"/>
    </row>
    <row r="8906" spans="50:50">
      <c r="AX8906" s="159"/>
    </row>
    <row r="8907" spans="50:50">
      <c r="AX8907" s="159"/>
    </row>
    <row r="8908" spans="50:50">
      <c r="AX8908" s="159"/>
    </row>
    <row r="8909" spans="50:50">
      <c r="AX8909" s="159"/>
    </row>
    <row r="8910" spans="50:50">
      <c r="AX8910" s="159"/>
    </row>
    <row r="8911" spans="50:50">
      <c r="AX8911" s="159"/>
    </row>
    <row r="8912" spans="50:50">
      <c r="AX8912" s="159"/>
    </row>
    <row r="8913" spans="50:50">
      <c r="AX8913" s="159"/>
    </row>
    <row r="8914" spans="50:50">
      <c r="AX8914" s="159"/>
    </row>
    <row r="8915" spans="50:50">
      <c r="AX8915" s="159"/>
    </row>
    <row r="8916" spans="50:50">
      <c r="AX8916" s="159"/>
    </row>
    <row r="8917" spans="50:50">
      <c r="AX8917" s="159"/>
    </row>
    <row r="8918" spans="50:50">
      <c r="AX8918" s="159"/>
    </row>
    <row r="8919" spans="50:50">
      <c r="AX8919" s="159"/>
    </row>
    <row r="8920" spans="50:50">
      <c r="AX8920" s="159"/>
    </row>
    <row r="8921" spans="50:50">
      <c r="AX8921" s="159"/>
    </row>
    <row r="8922" spans="50:50">
      <c r="AX8922" s="159"/>
    </row>
    <row r="8923" spans="50:50">
      <c r="AX8923" s="159"/>
    </row>
    <row r="8924" spans="50:50">
      <c r="AX8924" s="159"/>
    </row>
    <row r="8925" spans="50:50">
      <c r="AX8925" s="159"/>
    </row>
    <row r="8926" spans="50:50">
      <c r="AX8926" s="159"/>
    </row>
    <row r="8927" spans="50:50">
      <c r="AX8927" s="159"/>
    </row>
    <row r="8928" spans="50:50">
      <c r="AX8928" s="159"/>
    </row>
    <row r="8929" spans="50:50">
      <c r="AX8929" s="159"/>
    </row>
    <row r="8930" spans="50:50">
      <c r="AX8930" s="159"/>
    </row>
    <row r="8931" spans="50:50">
      <c r="AX8931" s="159"/>
    </row>
    <row r="8932" spans="50:50">
      <c r="AX8932" s="159"/>
    </row>
    <row r="8933" spans="50:50">
      <c r="AX8933" s="159"/>
    </row>
    <row r="8934" spans="50:50">
      <c r="AX8934" s="159"/>
    </row>
    <row r="8935" spans="50:50">
      <c r="AX8935" s="159"/>
    </row>
    <row r="8936" spans="50:50">
      <c r="AX8936" s="159"/>
    </row>
    <row r="8937" spans="50:50">
      <c r="AX8937" s="159"/>
    </row>
    <row r="8938" spans="50:50">
      <c r="AX8938" s="159"/>
    </row>
    <row r="8939" spans="50:50">
      <c r="AX8939" s="159"/>
    </row>
    <row r="8940" spans="50:50">
      <c r="AX8940" s="159"/>
    </row>
    <row r="8941" spans="50:50">
      <c r="AX8941" s="159"/>
    </row>
    <row r="8942" spans="50:50">
      <c r="AX8942" s="159"/>
    </row>
    <row r="8943" spans="50:50">
      <c r="AX8943" s="159"/>
    </row>
    <row r="8944" spans="50:50">
      <c r="AX8944" s="159"/>
    </row>
    <row r="8945" spans="50:50">
      <c r="AX8945" s="159"/>
    </row>
    <row r="8946" spans="50:50">
      <c r="AX8946" s="159"/>
    </row>
    <row r="8947" spans="50:50">
      <c r="AX8947" s="159"/>
    </row>
    <row r="8948" spans="50:50">
      <c r="AX8948" s="159"/>
    </row>
    <row r="8949" spans="50:50">
      <c r="AX8949" s="159"/>
    </row>
    <row r="8950" spans="50:50">
      <c r="AX8950" s="159"/>
    </row>
    <row r="8951" spans="50:50">
      <c r="AX8951" s="159"/>
    </row>
    <row r="8952" spans="50:50">
      <c r="AX8952" s="159"/>
    </row>
    <row r="8953" spans="50:50">
      <c r="AX8953" s="159"/>
    </row>
    <row r="8954" spans="50:50">
      <c r="AX8954" s="159"/>
    </row>
    <row r="8955" spans="50:50">
      <c r="AX8955" s="159"/>
    </row>
    <row r="8956" spans="50:50">
      <c r="AX8956" s="159"/>
    </row>
    <row r="8957" spans="50:50">
      <c r="AX8957" s="159"/>
    </row>
    <row r="8958" spans="50:50">
      <c r="AX8958" s="159"/>
    </row>
    <row r="8959" spans="50:50">
      <c r="AX8959" s="159"/>
    </row>
    <row r="8960" spans="50:50">
      <c r="AX8960" s="159"/>
    </row>
    <row r="8961" spans="50:50">
      <c r="AX8961" s="159"/>
    </row>
    <row r="8962" spans="50:50">
      <c r="AX8962" s="159"/>
    </row>
    <row r="8963" spans="50:50">
      <c r="AX8963" s="159"/>
    </row>
    <row r="8964" spans="50:50">
      <c r="AX8964" s="159"/>
    </row>
    <row r="8965" spans="50:50">
      <c r="AX8965" s="159"/>
    </row>
    <row r="8966" spans="50:50">
      <c r="AX8966" s="159"/>
    </row>
    <row r="8967" spans="50:50">
      <c r="AX8967" s="159"/>
    </row>
    <row r="8968" spans="50:50">
      <c r="AX8968" s="159"/>
    </row>
    <row r="8969" spans="50:50">
      <c r="AX8969" s="159"/>
    </row>
    <row r="8970" spans="50:50">
      <c r="AX8970" s="159"/>
    </row>
    <row r="8971" spans="50:50">
      <c r="AX8971" s="159"/>
    </row>
    <row r="8972" spans="50:50">
      <c r="AX8972" s="159"/>
    </row>
    <row r="8973" spans="50:50">
      <c r="AX8973" s="159"/>
    </row>
    <row r="8974" spans="50:50">
      <c r="AX8974" s="159"/>
    </row>
    <row r="8975" spans="50:50">
      <c r="AX8975" s="159"/>
    </row>
    <row r="8976" spans="50:50">
      <c r="AX8976" s="159"/>
    </row>
    <row r="8977" spans="50:50">
      <c r="AX8977" s="159"/>
    </row>
    <row r="8978" spans="50:50">
      <c r="AX8978" s="159"/>
    </row>
    <row r="8979" spans="50:50">
      <c r="AX8979" s="159"/>
    </row>
    <row r="8980" spans="50:50">
      <c r="AX8980" s="159"/>
    </row>
    <row r="8981" spans="50:50">
      <c r="AX8981" s="159"/>
    </row>
    <row r="8982" spans="50:50">
      <c r="AX8982" s="159"/>
    </row>
    <row r="8983" spans="50:50">
      <c r="AX8983" s="159"/>
    </row>
    <row r="8984" spans="50:50">
      <c r="AX8984" s="159"/>
    </row>
    <row r="8985" spans="50:50">
      <c r="AX8985" s="159"/>
    </row>
    <row r="8986" spans="50:50">
      <c r="AX8986" s="159"/>
    </row>
    <row r="8987" spans="50:50">
      <c r="AX8987" s="159"/>
    </row>
    <row r="8988" spans="50:50">
      <c r="AX8988" s="159"/>
    </row>
    <row r="8989" spans="50:50">
      <c r="AX8989" s="159"/>
    </row>
    <row r="8990" spans="50:50">
      <c r="AX8990" s="159"/>
    </row>
    <row r="8991" spans="50:50">
      <c r="AX8991" s="159"/>
    </row>
    <row r="8992" spans="50:50">
      <c r="AX8992" s="159"/>
    </row>
    <row r="8993" spans="50:50">
      <c r="AX8993" s="159"/>
    </row>
    <row r="8994" spans="50:50">
      <c r="AX8994" s="159"/>
    </row>
    <row r="8995" spans="50:50">
      <c r="AX8995" s="159"/>
    </row>
    <row r="8996" spans="50:50">
      <c r="AX8996" s="159"/>
    </row>
    <row r="8997" spans="50:50">
      <c r="AX8997" s="159"/>
    </row>
    <row r="8998" spans="50:50">
      <c r="AX8998" s="159"/>
    </row>
    <row r="8999" spans="50:50">
      <c r="AX8999" s="159"/>
    </row>
    <row r="9000" spans="50:50">
      <c r="AX9000" s="159"/>
    </row>
    <row r="9001" spans="50:50">
      <c r="AX9001" s="159"/>
    </row>
    <row r="9002" spans="50:50">
      <c r="AX9002" s="159"/>
    </row>
    <row r="9003" spans="50:50">
      <c r="AX9003" s="159"/>
    </row>
    <row r="9004" spans="50:50">
      <c r="AX9004" s="159"/>
    </row>
    <row r="9005" spans="50:50">
      <c r="AX9005" s="159"/>
    </row>
    <row r="9006" spans="50:50">
      <c r="AX9006" s="159"/>
    </row>
    <row r="9007" spans="50:50">
      <c r="AX9007" s="159"/>
    </row>
    <row r="9008" spans="50:50">
      <c r="AX9008" s="159"/>
    </row>
    <row r="9009" spans="50:50">
      <c r="AX9009" s="159"/>
    </row>
    <row r="9010" spans="50:50">
      <c r="AX9010" s="159"/>
    </row>
    <row r="9011" spans="50:50">
      <c r="AX9011" s="159"/>
    </row>
    <row r="9012" spans="50:50">
      <c r="AX9012" s="159"/>
    </row>
    <row r="9013" spans="50:50">
      <c r="AX9013" s="159"/>
    </row>
    <row r="9014" spans="50:50">
      <c r="AX9014" s="159"/>
    </row>
    <row r="9015" spans="50:50">
      <c r="AX9015" s="159"/>
    </row>
    <row r="9016" spans="50:50">
      <c r="AX9016" s="159"/>
    </row>
    <row r="9017" spans="50:50">
      <c r="AX9017" s="159"/>
    </row>
    <row r="9018" spans="50:50">
      <c r="AX9018" s="159"/>
    </row>
    <row r="9019" spans="50:50">
      <c r="AX9019" s="159"/>
    </row>
    <row r="9020" spans="50:50">
      <c r="AX9020" s="159"/>
    </row>
    <row r="9021" spans="50:50">
      <c r="AX9021" s="159"/>
    </row>
    <row r="9022" spans="50:50">
      <c r="AX9022" s="159"/>
    </row>
    <row r="9023" spans="50:50">
      <c r="AX9023" s="159"/>
    </row>
    <row r="9024" spans="50:50">
      <c r="AX9024" s="159"/>
    </row>
    <row r="9025" spans="50:50">
      <c r="AX9025" s="159"/>
    </row>
    <row r="9026" spans="50:50">
      <c r="AX9026" s="159"/>
    </row>
    <row r="9027" spans="50:50">
      <c r="AX9027" s="159"/>
    </row>
    <row r="9028" spans="50:50">
      <c r="AX9028" s="159"/>
    </row>
    <row r="9029" spans="50:50">
      <c r="AX9029" s="159"/>
    </row>
    <row r="9030" spans="50:50">
      <c r="AX9030" s="159"/>
    </row>
    <row r="9031" spans="50:50">
      <c r="AX9031" s="159"/>
    </row>
    <row r="9032" spans="50:50">
      <c r="AX9032" s="159"/>
    </row>
    <row r="9033" spans="50:50">
      <c r="AX9033" s="159"/>
    </row>
    <row r="9034" spans="50:50">
      <c r="AX9034" s="159"/>
    </row>
    <row r="9035" spans="50:50">
      <c r="AX9035" s="159"/>
    </row>
    <row r="9036" spans="50:50">
      <c r="AX9036" s="159"/>
    </row>
    <row r="9037" spans="50:50">
      <c r="AX9037" s="159"/>
    </row>
    <row r="9038" spans="50:50">
      <c r="AX9038" s="159"/>
    </row>
    <row r="9039" spans="50:50">
      <c r="AX9039" s="159"/>
    </row>
    <row r="9040" spans="50:50">
      <c r="AX9040" s="159"/>
    </row>
    <row r="9041" spans="50:50">
      <c r="AX9041" s="159"/>
    </row>
    <row r="9042" spans="50:50">
      <c r="AX9042" s="159"/>
    </row>
    <row r="9043" spans="50:50">
      <c r="AX9043" s="159"/>
    </row>
    <row r="9044" spans="50:50">
      <c r="AX9044" s="159"/>
    </row>
    <row r="9045" spans="50:50">
      <c r="AX9045" s="159"/>
    </row>
    <row r="9046" spans="50:50">
      <c r="AX9046" s="159"/>
    </row>
    <row r="9047" spans="50:50">
      <c r="AX9047" s="159"/>
    </row>
    <row r="9048" spans="50:50">
      <c r="AX9048" s="159"/>
    </row>
    <row r="9049" spans="50:50">
      <c r="AX9049" s="159"/>
    </row>
    <row r="9050" spans="50:50">
      <c r="AX9050" s="159"/>
    </row>
    <row r="9051" spans="50:50">
      <c r="AX9051" s="159"/>
    </row>
    <row r="9052" spans="50:50">
      <c r="AX9052" s="159"/>
    </row>
    <row r="9053" spans="50:50">
      <c r="AX9053" s="159"/>
    </row>
    <row r="9054" spans="50:50">
      <c r="AX9054" s="159"/>
    </row>
    <row r="9055" spans="50:50">
      <c r="AX9055" s="159"/>
    </row>
    <row r="9056" spans="50:50">
      <c r="AX9056" s="159"/>
    </row>
    <row r="9057" spans="50:50">
      <c r="AX9057" s="159"/>
    </row>
    <row r="9058" spans="50:50">
      <c r="AX9058" s="159"/>
    </row>
    <row r="9059" spans="50:50">
      <c r="AX9059" s="159"/>
    </row>
    <row r="9060" spans="50:50">
      <c r="AX9060" s="159"/>
    </row>
    <row r="9061" spans="50:50">
      <c r="AX9061" s="159"/>
    </row>
    <row r="9062" spans="50:50">
      <c r="AX9062" s="159"/>
    </row>
    <row r="9063" spans="50:50">
      <c r="AX9063" s="159"/>
    </row>
    <row r="9064" spans="50:50">
      <c r="AX9064" s="159"/>
    </row>
    <row r="9065" spans="50:50">
      <c r="AX9065" s="159"/>
    </row>
    <row r="9066" spans="50:50">
      <c r="AX9066" s="159"/>
    </row>
    <row r="9067" spans="50:50">
      <c r="AX9067" s="159"/>
    </row>
    <row r="9068" spans="50:50">
      <c r="AX9068" s="159"/>
    </row>
    <row r="9069" spans="50:50">
      <c r="AX9069" s="159"/>
    </row>
    <row r="9070" spans="50:50">
      <c r="AX9070" s="159"/>
    </row>
    <row r="9071" spans="50:50">
      <c r="AX9071" s="159"/>
    </row>
    <row r="9072" spans="50:50">
      <c r="AX9072" s="159"/>
    </row>
    <row r="9073" spans="50:50">
      <c r="AX9073" s="159"/>
    </row>
    <row r="9074" spans="50:50">
      <c r="AX9074" s="159"/>
    </row>
    <row r="9075" spans="50:50">
      <c r="AX9075" s="159"/>
    </row>
    <row r="9076" spans="50:50">
      <c r="AX9076" s="159"/>
    </row>
    <row r="9077" spans="50:50">
      <c r="AX9077" s="159"/>
    </row>
    <row r="9078" spans="50:50">
      <c r="AX9078" s="159"/>
    </row>
    <row r="9079" spans="50:50">
      <c r="AX9079" s="159"/>
    </row>
    <row r="9080" spans="50:50">
      <c r="AX9080" s="159"/>
    </row>
    <row r="9081" spans="50:50">
      <c r="AX9081" s="159"/>
    </row>
    <row r="9082" spans="50:50">
      <c r="AX9082" s="159"/>
    </row>
    <row r="9083" spans="50:50">
      <c r="AX9083" s="159"/>
    </row>
    <row r="9084" spans="50:50">
      <c r="AX9084" s="159"/>
    </row>
    <row r="9085" spans="50:50">
      <c r="AX9085" s="159"/>
    </row>
    <row r="9086" spans="50:50">
      <c r="AX9086" s="159"/>
    </row>
    <row r="9087" spans="50:50">
      <c r="AX9087" s="159"/>
    </row>
    <row r="9088" spans="50:50">
      <c r="AX9088" s="159"/>
    </row>
    <row r="9089" spans="50:50">
      <c r="AX9089" s="159"/>
    </row>
    <row r="9090" spans="50:50">
      <c r="AX9090" s="159"/>
    </row>
    <row r="9091" spans="50:50">
      <c r="AX9091" s="159"/>
    </row>
    <row r="9092" spans="50:50">
      <c r="AX9092" s="159"/>
    </row>
    <row r="9093" spans="50:50">
      <c r="AX9093" s="159"/>
    </row>
    <row r="9094" spans="50:50">
      <c r="AX9094" s="159"/>
    </row>
    <row r="9095" spans="50:50">
      <c r="AX9095" s="159"/>
    </row>
    <row r="9096" spans="50:50">
      <c r="AX9096" s="159"/>
    </row>
    <row r="9097" spans="50:50">
      <c r="AX9097" s="159"/>
    </row>
    <row r="9098" spans="50:50">
      <c r="AX9098" s="159"/>
    </row>
    <row r="9099" spans="50:50">
      <c r="AX9099" s="159"/>
    </row>
    <row r="9100" spans="50:50">
      <c r="AX9100" s="159"/>
    </row>
    <row r="9101" spans="50:50">
      <c r="AX9101" s="159"/>
    </row>
    <row r="9102" spans="50:50">
      <c r="AX9102" s="159"/>
    </row>
    <row r="9103" spans="50:50">
      <c r="AX9103" s="159"/>
    </row>
    <row r="9104" spans="50:50">
      <c r="AX9104" s="159"/>
    </row>
    <row r="9105" spans="50:50">
      <c r="AX9105" s="159"/>
    </row>
    <row r="9106" spans="50:50">
      <c r="AX9106" s="159"/>
    </row>
    <row r="9107" spans="50:50">
      <c r="AX9107" s="159"/>
    </row>
    <row r="9108" spans="50:50">
      <c r="AX9108" s="159"/>
    </row>
    <row r="9109" spans="50:50">
      <c r="AX9109" s="159"/>
    </row>
    <row r="9110" spans="50:50">
      <c r="AX9110" s="159"/>
    </row>
    <row r="9111" spans="50:50">
      <c r="AX9111" s="159"/>
    </row>
    <row r="9112" spans="50:50">
      <c r="AX9112" s="159"/>
    </row>
    <row r="9113" spans="50:50">
      <c r="AX9113" s="159"/>
    </row>
    <row r="9114" spans="50:50">
      <c r="AX9114" s="159"/>
    </row>
    <row r="9115" spans="50:50">
      <c r="AX9115" s="159"/>
    </row>
    <row r="9116" spans="50:50">
      <c r="AX9116" s="159"/>
    </row>
    <row r="9117" spans="50:50">
      <c r="AX9117" s="159"/>
    </row>
    <row r="9118" spans="50:50">
      <c r="AX9118" s="159"/>
    </row>
    <row r="9119" spans="50:50">
      <c r="AX9119" s="159"/>
    </row>
    <row r="9120" spans="50:50">
      <c r="AX9120" s="159"/>
    </row>
    <row r="9121" spans="50:50">
      <c r="AX9121" s="159"/>
    </row>
    <row r="9122" spans="50:50">
      <c r="AX9122" s="159"/>
    </row>
    <row r="9123" spans="50:50">
      <c r="AX9123" s="159"/>
    </row>
    <row r="9124" spans="50:50">
      <c r="AX9124" s="159"/>
    </row>
    <row r="9125" spans="50:50">
      <c r="AX9125" s="159"/>
    </row>
    <row r="9126" spans="50:50">
      <c r="AX9126" s="159"/>
    </row>
    <row r="9127" spans="50:50">
      <c r="AX9127" s="159"/>
    </row>
    <row r="9128" spans="50:50">
      <c r="AX9128" s="159"/>
    </row>
    <row r="9129" spans="50:50">
      <c r="AX9129" s="159"/>
    </row>
    <row r="9130" spans="50:50">
      <c r="AX9130" s="159"/>
    </row>
    <row r="9131" spans="50:50">
      <c r="AX9131" s="159"/>
    </row>
    <row r="9132" spans="50:50">
      <c r="AX9132" s="159"/>
    </row>
    <row r="9133" spans="50:50">
      <c r="AX9133" s="159"/>
    </row>
    <row r="9134" spans="50:50">
      <c r="AX9134" s="159"/>
    </row>
    <row r="9135" spans="50:50">
      <c r="AX9135" s="159"/>
    </row>
    <row r="9136" spans="50:50">
      <c r="AX9136" s="159"/>
    </row>
    <row r="9137" spans="50:50">
      <c r="AX9137" s="159"/>
    </row>
    <row r="9138" spans="50:50">
      <c r="AX9138" s="159"/>
    </row>
    <row r="9139" spans="50:50">
      <c r="AX9139" s="159"/>
    </row>
    <row r="9140" spans="50:50">
      <c r="AX9140" s="159"/>
    </row>
    <row r="9141" spans="50:50">
      <c r="AX9141" s="159"/>
    </row>
    <row r="9142" spans="50:50">
      <c r="AX9142" s="159"/>
    </row>
    <row r="9143" spans="50:50">
      <c r="AX9143" s="159"/>
    </row>
    <row r="9144" spans="50:50">
      <c r="AX9144" s="159"/>
    </row>
    <row r="9145" spans="50:50">
      <c r="AX9145" s="159"/>
    </row>
    <row r="9146" spans="50:50">
      <c r="AX9146" s="159"/>
    </row>
    <row r="9147" spans="50:50">
      <c r="AX9147" s="159"/>
    </row>
    <row r="9148" spans="50:50">
      <c r="AX9148" s="159"/>
    </row>
    <row r="9149" spans="50:50">
      <c r="AX9149" s="159"/>
    </row>
    <row r="9150" spans="50:50">
      <c r="AX9150" s="159"/>
    </row>
    <row r="9151" spans="50:50">
      <c r="AX9151" s="159"/>
    </row>
    <row r="9152" spans="50:50">
      <c r="AX9152" s="159"/>
    </row>
    <row r="9153" spans="50:50">
      <c r="AX9153" s="159"/>
    </row>
    <row r="9154" spans="50:50">
      <c r="AX9154" s="159"/>
    </row>
    <row r="9155" spans="50:50">
      <c r="AX9155" s="159"/>
    </row>
    <row r="9156" spans="50:50">
      <c r="AX9156" s="159"/>
    </row>
    <row r="9157" spans="50:50">
      <c r="AX9157" s="159"/>
    </row>
    <row r="9158" spans="50:50">
      <c r="AX9158" s="159"/>
    </row>
    <row r="9159" spans="50:50">
      <c r="AX9159" s="159"/>
    </row>
    <row r="9160" spans="50:50">
      <c r="AX9160" s="159"/>
    </row>
    <row r="9161" spans="50:50">
      <c r="AX9161" s="159"/>
    </row>
    <row r="9162" spans="50:50">
      <c r="AX9162" s="159"/>
    </row>
    <row r="9163" spans="50:50">
      <c r="AX9163" s="159"/>
    </row>
    <row r="9164" spans="50:50">
      <c r="AX9164" s="159"/>
    </row>
    <row r="9165" spans="50:50">
      <c r="AX9165" s="159"/>
    </row>
    <row r="9166" spans="50:50">
      <c r="AX9166" s="159"/>
    </row>
    <row r="9167" spans="50:50">
      <c r="AX9167" s="159"/>
    </row>
    <row r="9168" spans="50:50">
      <c r="AX9168" s="159"/>
    </row>
    <row r="9169" spans="50:50">
      <c r="AX9169" s="159"/>
    </row>
    <row r="9170" spans="50:50">
      <c r="AX9170" s="159"/>
    </row>
    <row r="9171" spans="50:50">
      <c r="AX9171" s="159"/>
    </row>
    <row r="9172" spans="50:50">
      <c r="AX9172" s="159"/>
    </row>
    <row r="9173" spans="50:50">
      <c r="AX9173" s="159"/>
    </row>
    <row r="9174" spans="50:50">
      <c r="AX9174" s="159"/>
    </row>
    <row r="9175" spans="50:50">
      <c r="AX9175" s="159"/>
    </row>
    <row r="9176" spans="50:50">
      <c r="AX9176" s="159"/>
    </row>
    <row r="9177" spans="50:50">
      <c r="AX9177" s="159"/>
    </row>
    <row r="9178" spans="50:50">
      <c r="AX9178" s="159"/>
    </row>
    <row r="9179" spans="50:50">
      <c r="AX9179" s="159"/>
    </row>
    <row r="9180" spans="50:50">
      <c r="AX9180" s="159"/>
    </row>
    <row r="9181" spans="50:50">
      <c r="AX9181" s="159"/>
    </row>
    <row r="9182" spans="50:50">
      <c r="AX9182" s="159"/>
    </row>
    <row r="9183" spans="50:50">
      <c r="AX9183" s="159"/>
    </row>
    <row r="9184" spans="50:50">
      <c r="AX9184" s="159"/>
    </row>
    <row r="9185" spans="50:50">
      <c r="AX9185" s="159"/>
    </row>
    <row r="9186" spans="50:50">
      <c r="AX9186" s="159"/>
    </row>
    <row r="9187" spans="50:50">
      <c r="AX9187" s="159"/>
    </row>
    <row r="9188" spans="50:50">
      <c r="AX9188" s="159"/>
    </row>
    <row r="9189" spans="50:50">
      <c r="AX9189" s="159"/>
    </row>
    <row r="9190" spans="50:50">
      <c r="AX9190" s="159"/>
    </row>
    <row r="9191" spans="50:50">
      <c r="AX9191" s="159"/>
    </row>
    <row r="9192" spans="50:50">
      <c r="AX9192" s="159"/>
    </row>
    <row r="9193" spans="50:50">
      <c r="AX9193" s="159"/>
    </row>
    <row r="9194" spans="50:50">
      <c r="AX9194" s="159"/>
    </row>
    <row r="9195" spans="50:50">
      <c r="AX9195" s="159"/>
    </row>
    <row r="9196" spans="50:50">
      <c r="AX9196" s="159"/>
    </row>
    <row r="9197" spans="50:50">
      <c r="AX9197" s="159"/>
    </row>
    <row r="9198" spans="50:50">
      <c r="AX9198" s="159"/>
    </row>
    <row r="9199" spans="50:50">
      <c r="AX9199" s="159"/>
    </row>
    <row r="9200" spans="50:50">
      <c r="AX9200" s="159"/>
    </row>
    <row r="9201" spans="50:50">
      <c r="AX9201" s="159"/>
    </row>
    <row r="9202" spans="50:50">
      <c r="AX9202" s="159"/>
    </row>
    <row r="9203" spans="50:50">
      <c r="AX9203" s="159"/>
    </row>
    <row r="9204" spans="50:50">
      <c r="AX9204" s="159"/>
    </row>
    <row r="9205" spans="50:50">
      <c r="AX9205" s="159"/>
    </row>
    <row r="9206" spans="50:50">
      <c r="AX9206" s="159"/>
    </row>
    <row r="9207" spans="50:50">
      <c r="AX9207" s="159"/>
    </row>
    <row r="9208" spans="50:50">
      <c r="AX9208" s="159"/>
    </row>
    <row r="9209" spans="50:50">
      <c r="AX9209" s="159"/>
    </row>
    <row r="9210" spans="50:50">
      <c r="AX9210" s="159"/>
    </row>
    <row r="9211" spans="50:50">
      <c r="AX9211" s="159"/>
    </row>
    <row r="9212" spans="50:50">
      <c r="AX9212" s="159"/>
    </row>
    <row r="9213" spans="50:50">
      <c r="AX9213" s="159"/>
    </row>
    <row r="9214" spans="50:50">
      <c r="AX9214" s="159"/>
    </row>
    <row r="9215" spans="50:50">
      <c r="AX9215" s="159"/>
    </row>
    <row r="9216" spans="50:50">
      <c r="AX9216" s="159"/>
    </row>
    <row r="9217" spans="50:50">
      <c r="AX9217" s="159"/>
    </row>
    <row r="9218" spans="50:50">
      <c r="AX9218" s="159"/>
    </row>
    <row r="9219" spans="50:50">
      <c r="AX9219" s="159"/>
    </row>
    <row r="9220" spans="50:50">
      <c r="AX9220" s="159"/>
    </row>
    <row r="9221" spans="50:50">
      <c r="AX9221" s="159"/>
    </row>
    <row r="9222" spans="50:50">
      <c r="AX9222" s="159"/>
    </row>
    <row r="9223" spans="50:50">
      <c r="AX9223" s="159"/>
    </row>
    <row r="9224" spans="50:50">
      <c r="AX9224" s="159"/>
    </row>
    <row r="9225" spans="50:50">
      <c r="AX9225" s="159"/>
    </row>
    <row r="9226" spans="50:50">
      <c r="AX9226" s="159"/>
    </row>
    <row r="9227" spans="50:50">
      <c r="AX9227" s="159"/>
    </row>
    <row r="9228" spans="50:50">
      <c r="AX9228" s="159"/>
    </row>
    <row r="9229" spans="50:50">
      <c r="AX9229" s="159"/>
    </row>
    <row r="9230" spans="50:50">
      <c r="AX9230" s="159"/>
    </row>
    <row r="9231" spans="50:50">
      <c r="AX9231" s="159"/>
    </row>
    <row r="9232" spans="50:50">
      <c r="AX9232" s="159"/>
    </row>
    <row r="9233" spans="50:50">
      <c r="AX9233" s="159"/>
    </row>
    <row r="9234" spans="50:50">
      <c r="AX9234" s="159"/>
    </row>
    <row r="9235" spans="50:50">
      <c r="AX9235" s="159"/>
    </row>
    <row r="9236" spans="50:50">
      <c r="AX9236" s="159"/>
    </row>
    <row r="9237" spans="50:50">
      <c r="AX9237" s="159"/>
    </row>
    <row r="9238" spans="50:50">
      <c r="AX9238" s="159"/>
    </row>
    <row r="9239" spans="50:50">
      <c r="AX9239" s="159"/>
    </row>
    <row r="9240" spans="50:50">
      <c r="AX9240" s="159"/>
    </row>
    <row r="9241" spans="50:50">
      <c r="AX9241" s="159"/>
    </row>
    <row r="9242" spans="50:50">
      <c r="AX9242" s="159"/>
    </row>
    <row r="9243" spans="50:50">
      <c r="AX9243" s="159"/>
    </row>
    <row r="9244" spans="50:50">
      <c r="AX9244" s="159"/>
    </row>
    <row r="9245" spans="50:50">
      <c r="AX9245" s="159"/>
    </row>
    <row r="9246" spans="50:50">
      <c r="AX9246" s="159"/>
    </row>
    <row r="9247" spans="50:50">
      <c r="AX9247" s="159"/>
    </row>
    <row r="9248" spans="50:50">
      <c r="AX9248" s="159"/>
    </row>
    <row r="9249" spans="50:50">
      <c r="AX9249" s="159"/>
    </row>
    <row r="9250" spans="50:50">
      <c r="AX9250" s="159"/>
    </row>
    <row r="9251" spans="50:50">
      <c r="AX9251" s="159"/>
    </row>
    <row r="9252" spans="50:50">
      <c r="AX9252" s="159"/>
    </row>
    <row r="9253" spans="50:50">
      <c r="AX9253" s="159"/>
    </row>
    <row r="9254" spans="50:50">
      <c r="AX9254" s="159"/>
    </row>
    <row r="9255" spans="50:50">
      <c r="AX9255" s="159"/>
    </row>
    <row r="9256" spans="50:50">
      <c r="AX9256" s="159"/>
    </row>
    <row r="9257" spans="50:50">
      <c r="AX9257" s="159"/>
    </row>
    <row r="9258" spans="50:50">
      <c r="AX9258" s="159"/>
    </row>
    <row r="9259" spans="50:50">
      <c r="AX9259" s="159"/>
    </row>
    <row r="9260" spans="50:50">
      <c r="AX9260" s="159"/>
    </row>
    <row r="9261" spans="50:50">
      <c r="AX9261" s="159"/>
    </row>
    <row r="9262" spans="50:50">
      <c r="AX9262" s="159"/>
    </row>
    <row r="9263" spans="50:50">
      <c r="AX9263" s="159"/>
    </row>
    <row r="9264" spans="50:50">
      <c r="AX9264" s="159"/>
    </row>
    <row r="9265" spans="50:50">
      <c r="AX9265" s="159"/>
    </row>
    <row r="9266" spans="50:50">
      <c r="AX9266" s="159"/>
    </row>
    <row r="9267" spans="50:50">
      <c r="AX9267" s="159"/>
    </row>
    <row r="9268" spans="50:50">
      <c r="AX9268" s="159"/>
    </row>
    <row r="9269" spans="50:50">
      <c r="AX9269" s="159"/>
    </row>
    <row r="9270" spans="50:50">
      <c r="AX9270" s="159"/>
    </row>
    <row r="9271" spans="50:50">
      <c r="AX9271" s="159"/>
    </row>
    <row r="9272" spans="50:50">
      <c r="AX9272" s="159"/>
    </row>
    <row r="9273" spans="50:50">
      <c r="AX9273" s="159"/>
    </row>
    <row r="9274" spans="50:50">
      <c r="AX9274" s="159"/>
    </row>
    <row r="9275" spans="50:50">
      <c r="AX9275" s="159"/>
    </row>
    <row r="9276" spans="50:50">
      <c r="AX9276" s="159"/>
    </row>
    <row r="9277" spans="50:50">
      <c r="AX9277" s="159"/>
    </row>
    <row r="9278" spans="50:50">
      <c r="AX9278" s="159"/>
    </row>
    <row r="9279" spans="50:50">
      <c r="AX9279" s="159"/>
    </row>
    <row r="9280" spans="50:50">
      <c r="AX9280" s="159"/>
    </row>
    <row r="9281" spans="50:50">
      <c r="AX9281" s="159"/>
    </row>
    <row r="9282" spans="50:50">
      <c r="AX9282" s="159"/>
    </row>
    <row r="9283" spans="50:50">
      <c r="AX9283" s="159"/>
    </row>
    <row r="9284" spans="50:50">
      <c r="AX9284" s="159"/>
    </row>
    <row r="9285" spans="50:50">
      <c r="AX9285" s="159"/>
    </row>
    <row r="9286" spans="50:50">
      <c r="AX9286" s="159"/>
    </row>
    <row r="9287" spans="50:50">
      <c r="AX9287" s="159"/>
    </row>
    <row r="9288" spans="50:50">
      <c r="AX9288" s="159"/>
    </row>
    <row r="9289" spans="50:50">
      <c r="AX9289" s="159"/>
    </row>
    <row r="9290" spans="50:50">
      <c r="AX9290" s="159"/>
    </row>
    <row r="9291" spans="50:50">
      <c r="AX9291" s="159"/>
    </row>
    <row r="9292" spans="50:50">
      <c r="AX9292" s="159"/>
    </row>
    <row r="9293" spans="50:50">
      <c r="AX9293" s="159"/>
    </row>
    <row r="9294" spans="50:50">
      <c r="AX9294" s="159"/>
    </row>
    <row r="9295" spans="50:50">
      <c r="AX9295" s="159"/>
    </row>
    <row r="9296" spans="50:50">
      <c r="AX9296" s="159"/>
    </row>
    <row r="9297" spans="50:50">
      <c r="AX9297" s="159"/>
    </row>
    <row r="9298" spans="50:50">
      <c r="AX9298" s="159"/>
    </row>
    <row r="9299" spans="50:50">
      <c r="AX9299" s="159"/>
    </row>
    <row r="9300" spans="50:50">
      <c r="AX9300" s="159"/>
    </row>
    <row r="9301" spans="50:50">
      <c r="AX9301" s="159"/>
    </row>
    <row r="9302" spans="50:50">
      <c r="AX9302" s="159"/>
    </row>
    <row r="9303" spans="50:50">
      <c r="AX9303" s="159"/>
    </row>
    <row r="9304" spans="50:50">
      <c r="AX9304" s="159"/>
    </row>
    <row r="9305" spans="50:50">
      <c r="AX9305" s="159"/>
    </row>
    <row r="9306" spans="50:50">
      <c r="AX9306" s="159"/>
    </row>
    <row r="9307" spans="50:50">
      <c r="AX9307" s="159"/>
    </row>
    <row r="9308" spans="50:50">
      <c r="AX9308" s="159"/>
    </row>
    <row r="9309" spans="50:50">
      <c r="AX9309" s="159"/>
    </row>
    <row r="9310" spans="50:50">
      <c r="AX9310" s="159"/>
    </row>
    <row r="9311" spans="50:50">
      <c r="AX9311" s="159"/>
    </row>
    <row r="9312" spans="50:50">
      <c r="AX9312" s="159"/>
    </row>
    <row r="9313" spans="50:50">
      <c r="AX9313" s="159"/>
    </row>
    <row r="9314" spans="50:50">
      <c r="AX9314" s="159"/>
    </row>
    <row r="9315" spans="50:50">
      <c r="AX9315" s="159"/>
    </row>
    <row r="9316" spans="50:50">
      <c r="AX9316" s="159"/>
    </row>
    <row r="9317" spans="50:50">
      <c r="AX9317" s="159"/>
    </row>
    <row r="9318" spans="50:50">
      <c r="AX9318" s="159"/>
    </row>
    <row r="9319" spans="50:50">
      <c r="AX9319" s="159"/>
    </row>
    <row r="9320" spans="50:50">
      <c r="AX9320" s="159"/>
    </row>
    <row r="9321" spans="50:50">
      <c r="AX9321" s="159"/>
    </row>
    <row r="9322" spans="50:50">
      <c r="AX9322" s="159"/>
    </row>
    <row r="9323" spans="50:50">
      <c r="AX9323" s="159"/>
    </row>
    <row r="9324" spans="50:50">
      <c r="AX9324" s="159"/>
    </row>
    <row r="9325" spans="50:50">
      <c r="AX9325" s="159"/>
    </row>
    <row r="9326" spans="50:50">
      <c r="AX9326" s="159"/>
    </row>
    <row r="9327" spans="50:50">
      <c r="AX9327" s="159"/>
    </row>
    <row r="9328" spans="50:50">
      <c r="AX9328" s="159"/>
    </row>
    <row r="9329" spans="50:50">
      <c r="AX9329" s="159"/>
    </row>
    <row r="9330" spans="50:50">
      <c r="AX9330" s="159"/>
    </row>
    <row r="9331" spans="50:50">
      <c r="AX9331" s="159"/>
    </row>
    <row r="9332" spans="50:50">
      <c r="AX9332" s="159"/>
    </row>
    <row r="9333" spans="50:50">
      <c r="AX9333" s="159"/>
    </row>
    <row r="9334" spans="50:50">
      <c r="AX9334" s="159"/>
    </row>
    <row r="9335" spans="50:50">
      <c r="AX9335" s="159"/>
    </row>
    <row r="9336" spans="50:50">
      <c r="AX9336" s="159"/>
    </row>
    <row r="9337" spans="50:50">
      <c r="AX9337" s="159"/>
    </row>
    <row r="9338" spans="50:50">
      <c r="AX9338" s="159"/>
    </row>
    <row r="9339" spans="50:50">
      <c r="AX9339" s="159"/>
    </row>
    <row r="9340" spans="50:50">
      <c r="AX9340" s="159"/>
    </row>
    <row r="9341" spans="50:50">
      <c r="AX9341" s="159"/>
    </row>
    <row r="9342" spans="50:50">
      <c r="AX9342" s="159"/>
    </row>
    <row r="9343" spans="50:50">
      <c r="AX9343" s="159"/>
    </row>
    <row r="9344" spans="50:50">
      <c r="AX9344" s="159"/>
    </row>
    <row r="9345" spans="50:50">
      <c r="AX9345" s="159"/>
    </row>
    <row r="9346" spans="50:50">
      <c r="AX9346" s="159"/>
    </row>
    <row r="9347" spans="50:50">
      <c r="AX9347" s="159"/>
    </row>
    <row r="9348" spans="50:50">
      <c r="AX9348" s="159"/>
    </row>
    <row r="9349" spans="50:50">
      <c r="AX9349" s="159"/>
    </row>
    <row r="9350" spans="50:50">
      <c r="AX9350" s="159"/>
    </row>
    <row r="9351" spans="50:50">
      <c r="AX9351" s="159"/>
    </row>
    <row r="9352" spans="50:50">
      <c r="AX9352" s="159"/>
    </row>
    <row r="9353" spans="50:50">
      <c r="AX9353" s="159"/>
    </row>
    <row r="9354" spans="50:50">
      <c r="AX9354" s="159"/>
    </row>
    <row r="9355" spans="50:50">
      <c r="AX9355" s="159"/>
    </row>
    <row r="9356" spans="50:50">
      <c r="AX9356" s="159"/>
    </row>
    <row r="9357" spans="50:50">
      <c r="AX9357" s="159"/>
    </row>
    <row r="9358" spans="50:50">
      <c r="AX9358" s="159"/>
    </row>
    <row r="9359" spans="50:50">
      <c r="AX9359" s="159"/>
    </row>
    <row r="9360" spans="50:50">
      <c r="AX9360" s="159"/>
    </row>
    <row r="9361" spans="50:50">
      <c r="AX9361" s="159"/>
    </row>
    <row r="9362" spans="50:50">
      <c r="AX9362" s="159"/>
    </row>
    <row r="9363" spans="50:50">
      <c r="AX9363" s="159"/>
    </row>
    <row r="9364" spans="50:50">
      <c r="AX9364" s="159"/>
    </row>
    <row r="9365" spans="50:50">
      <c r="AX9365" s="159"/>
    </row>
    <row r="9366" spans="50:50">
      <c r="AX9366" s="159"/>
    </row>
    <row r="9367" spans="50:50">
      <c r="AX9367" s="159"/>
    </row>
    <row r="9368" spans="50:50">
      <c r="AX9368" s="159"/>
    </row>
    <row r="9369" spans="50:50">
      <c r="AX9369" s="159"/>
    </row>
    <row r="9370" spans="50:50">
      <c r="AX9370" s="159"/>
    </row>
    <row r="9371" spans="50:50">
      <c r="AX9371" s="159"/>
    </row>
    <row r="9372" spans="50:50">
      <c r="AX9372" s="159"/>
    </row>
    <row r="9373" spans="50:50">
      <c r="AX9373" s="159"/>
    </row>
    <row r="9374" spans="50:50">
      <c r="AX9374" s="159"/>
    </row>
    <row r="9375" spans="50:50">
      <c r="AX9375" s="159"/>
    </row>
    <row r="9376" spans="50:50">
      <c r="AX9376" s="159"/>
    </row>
    <row r="9377" spans="50:50">
      <c r="AX9377" s="159"/>
    </row>
    <row r="9378" spans="50:50">
      <c r="AX9378" s="159"/>
    </row>
    <row r="9379" spans="50:50">
      <c r="AX9379" s="159"/>
    </row>
    <row r="9380" spans="50:50">
      <c r="AX9380" s="159"/>
    </row>
    <row r="9381" spans="50:50">
      <c r="AX9381" s="159"/>
    </row>
    <row r="9382" spans="50:50">
      <c r="AX9382" s="159"/>
    </row>
    <row r="9383" spans="50:50">
      <c r="AX9383" s="159"/>
    </row>
    <row r="9384" spans="50:50">
      <c r="AX9384" s="159"/>
    </row>
    <row r="9385" spans="50:50">
      <c r="AX9385" s="159"/>
    </row>
    <row r="9386" spans="50:50">
      <c r="AX9386" s="159"/>
    </row>
    <row r="9387" spans="50:50">
      <c r="AX9387" s="159"/>
    </row>
    <row r="9388" spans="50:50">
      <c r="AX9388" s="159"/>
    </row>
    <row r="9389" spans="50:50">
      <c r="AX9389" s="159"/>
    </row>
    <row r="9390" spans="50:50">
      <c r="AX9390" s="159"/>
    </row>
    <row r="9391" spans="50:50">
      <c r="AX9391" s="159"/>
    </row>
    <row r="9392" spans="50:50">
      <c r="AX9392" s="159"/>
    </row>
    <row r="9393" spans="50:50">
      <c r="AX9393" s="159"/>
    </row>
    <row r="9394" spans="50:50">
      <c r="AX9394" s="159"/>
    </row>
    <row r="9395" spans="50:50">
      <c r="AX9395" s="159"/>
    </row>
    <row r="9396" spans="50:50">
      <c r="AX9396" s="159"/>
    </row>
    <row r="9397" spans="50:50">
      <c r="AX9397" s="159"/>
    </row>
    <row r="9398" spans="50:50">
      <c r="AX9398" s="159"/>
    </row>
    <row r="9399" spans="50:50">
      <c r="AX9399" s="159"/>
    </row>
    <row r="9400" spans="50:50">
      <c r="AX9400" s="159"/>
    </row>
    <row r="9401" spans="50:50">
      <c r="AX9401" s="159"/>
    </row>
    <row r="9402" spans="50:50">
      <c r="AX9402" s="159"/>
    </row>
    <row r="9403" spans="50:50">
      <c r="AX9403" s="159"/>
    </row>
    <row r="9404" spans="50:50">
      <c r="AX9404" s="159"/>
    </row>
    <row r="9405" spans="50:50">
      <c r="AX9405" s="159"/>
    </row>
    <row r="9406" spans="50:50">
      <c r="AX9406" s="159"/>
    </row>
    <row r="9407" spans="50:50">
      <c r="AX9407" s="159"/>
    </row>
    <row r="9408" spans="50:50">
      <c r="AX9408" s="159"/>
    </row>
    <row r="9409" spans="50:50">
      <c r="AX9409" s="159"/>
    </row>
    <row r="9410" spans="50:50">
      <c r="AX9410" s="159"/>
    </row>
    <row r="9411" spans="50:50">
      <c r="AX9411" s="159"/>
    </row>
    <row r="9412" spans="50:50">
      <c r="AX9412" s="159"/>
    </row>
    <row r="9413" spans="50:50">
      <c r="AX9413" s="159"/>
    </row>
    <row r="9414" spans="50:50">
      <c r="AX9414" s="159"/>
    </row>
    <row r="9415" spans="50:50">
      <c r="AX9415" s="159"/>
    </row>
    <row r="9416" spans="50:50">
      <c r="AX9416" s="159"/>
    </row>
    <row r="9417" spans="50:50">
      <c r="AX9417" s="159"/>
    </row>
    <row r="9418" spans="50:50">
      <c r="AX9418" s="159"/>
    </row>
    <row r="9419" spans="50:50">
      <c r="AX9419" s="159"/>
    </row>
    <row r="9420" spans="50:50">
      <c r="AX9420" s="159"/>
    </row>
    <row r="9421" spans="50:50">
      <c r="AX9421" s="159"/>
    </row>
    <row r="9422" spans="50:50">
      <c r="AX9422" s="159"/>
    </row>
    <row r="9423" spans="50:50">
      <c r="AX9423" s="159"/>
    </row>
    <row r="9424" spans="50:50">
      <c r="AX9424" s="159"/>
    </row>
    <row r="9425" spans="50:50">
      <c r="AX9425" s="159"/>
    </row>
    <row r="9426" spans="50:50">
      <c r="AX9426" s="159"/>
    </row>
    <row r="9427" spans="50:50">
      <c r="AX9427" s="159"/>
    </row>
    <row r="9428" spans="50:50">
      <c r="AX9428" s="159"/>
    </row>
    <row r="9429" spans="50:50">
      <c r="AX9429" s="159"/>
    </row>
    <row r="9430" spans="50:50">
      <c r="AX9430" s="159"/>
    </row>
    <row r="9431" spans="50:50">
      <c r="AX9431" s="159"/>
    </row>
    <row r="9432" spans="50:50">
      <c r="AX9432" s="159"/>
    </row>
    <row r="9433" spans="50:50">
      <c r="AX9433" s="159"/>
    </row>
    <row r="9434" spans="50:50">
      <c r="AX9434" s="159"/>
    </row>
    <row r="9435" spans="50:50">
      <c r="AX9435" s="159"/>
    </row>
    <row r="9436" spans="50:50">
      <c r="AX9436" s="159"/>
    </row>
    <row r="9437" spans="50:50">
      <c r="AX9437" s="159"/>
    </row>
    <row r="9438" spans="50:50">
      <c r="AX9438" s="159"/>
    </row>
    <row r="9439" spans="50:50">
      <c r="AX9439" s="159"/>
    </row>
    <row r="9440" spans="50:50">
      <c r="AX9440" s="159"/>
    </row>
    <row r="9441" spans="50:50">
      <c r="AX9441" s="159"/>
    </row>
    <row r="9442" spans="50:50">
      <c r="AX9442" s="159"/>
    </row>
    <row r="9443" spans="50:50">
      <c r="AX9443" s="159"/>
    </row>
    <row r="9444" spans="50:50">
      <c r="AX9444" s="159"/>
    </row>
    <row r="9445" spans="50:50">
      <c r="AX9445" s="159"/>
    </row>
    <row r="9446" spans="50:50">
      <c r="AX9446" s="159"/>
    </row>
    <row r="9447" spans="50:50">
      <c r="AX9447" s="159"/>
    </row>
    <row r="9448" spans="50:50">
      <c r="AX9448" s="159"/>
    </row>
    <row r="9449" spans="50:50">
      <c r="AX9449" s="159"/>
    </row>
    <row r="9450" spans="50:50">
      <c r="AX9450" s="159"/>
    </row>
    <row r="9451" spans="50:50">
      <c r="AX9451" s="159"/>
    </row>
    <row r="9452" spans="50:50">
      <c r="AX9452" s="159"/>
    </row>
    <row r="9453" spans="50:50">
      <c r="AX9453" s="159"/>
    </row>
    <row r="9454" spans="50:50">
      <c r="AX9454" s="159"/>
    </row>
    <row r="9455" spans="50:50">
      <c r="AX9455" s="159"/>
    </row>
    <row r="9456" spans="50:50">
      <c r="AX9456" s="159"/>
    </row>
    <row r="9457" spans="50:50">
      <c r="AX9457" s="159"/>
    </row>
    <row r="9458" spans="50:50">
      <c r="AX9458" s="159"/>
    </row>
    <row r="9459" spans="50:50">
      <c r="AX9459" s="159"/>
    </row>
    <row r="9460" spans="50:50">
      <c r="AX9460" s="159"/>
    </row>
    <row r="9461" spans="50:50">
      <c r="AX9461" s="159"/>
    </row>
    <row r="9462" spans="50:50">
      <c r="AX9462" s="159"/>
    </row>
    <row r="9463" spans="50:50">
      <c r="AX9463" s="159"/>
    </row>
    <row r="9464" spans="50:50">
      <c r="AX9464" s="159"/>
    </row>
    <row r="9465" spans="50:50">
      <c r="AX9465" s="159"/>
    </row>
    <row r="9466" spans="50:50">
      <c r="AX9466" s="159"/>
    </row>
    <row r="9467" spans="50:50">
      <c r="AX9467" s="159"/>
    </row>
    <row r="9468" spans="50:50">
      <c r="AX9468" s="159"/>
    </row>
    <row r="9469" spans="50:50">
      <c r="AX9469" s="159"/>
    </row>
    <row r="9470" spans="50:50">
      <c r="AX9470" s="159"/>
    </row>
    <row r="9471" spans="50:50">
      <c r="AX9471" s="159"/>
    </row>
    <row r="9472" spans="50:50">
      <c r="AX9472" s="159"/>
    </row>
    <row r="9473" spans="50:50">
      <c r="AX9473" s="159"/>
    </row>
    <row r="9474" spans="50:50">
      <c r="AX9474" s="159"/>
    </row>
    <row r="9475" spans="50:50">
      <c r="AX9475" s="159"/>
    </row>
    <row r="9476" spans="50:50">
      <c r="AX9476" s="159"/>
    </row>
    <row r="9477" spans="50:50">
      <c r="AX9477" s="159"/>
    </row>
    <row r="9478" spans="50:50">
      <c r="AX9478" s="159"/>
    </row>
    <row r="9479" spans="50:50">
      <c r="AX9479" s="159"/>
    </row>
    <row r="9480" spans="50:50">
      <c r="AX9480" s="159"/>
    </row>
    <row r="9481" spans="50:50">
      <c r="AX9481" s="159"/>
    </row>
    <row r="9482" spans="50:50">
      <c r="AX9482" s="159"/>
    </row>
    <row r="9483" spans="50:50">
      <c r="AX9483" s="159"/>
    </row>
    <row r="9484" spans="50:50">
      <c r="AX9484" s="159"/>
    </row>
    <row r="9485" spans="50:50">
      <c r="AX9485" s="159"/>
    </row>
    <row r="9486" spans="50:50">
      <c r="AX9486" s="159"/>
    </row>
    <row r="9487" spans="50:50">
      <c r="AX9487" s="159"/>
    </row>
    <row r="9488" spans="50:50">
      <c r="AX9488" s="159"/>
    </row>
    <row r="9489" spans="50:50">
      <c r="AX9489" s="159"/>
    </row>
    <row r="9490" spans="50:50">
      <c r="AX9490" s="159"/>
    </row>
    <row r="9491" spans="50:50">
      <c r="AX9491" s="159"/>
    </row>
    <row r="9492" spans="50:50">
      <c r="AX9492" s="159"/>
    </row>
    <row r="9493" spans="50:50">
      <c r="AX9493" s="159"/>
    </row>
    <row r="9494" spans="50:50">
      <c r="AX9494" s="159"/>
    </row>
    <row r="9495" spans="50:50">
      <c r="AX9495" s="159"/>
    </row>
    <row r="9496" spans="50:50">
      <c r="AX9496" s="159"/>
    </row>
    <row r="9497" spans="50:50">
      <c r="AX9497" s="159"/>
    </row>
    <row r="9498" spans="50:50">
      <c r="AX9498" s="159"/>
    </row>
    <row r="9499" spans="50:50">
      <c r="AX9499" s="159"/>
    </row>
    <row r="9500" spans="50:50">
      <c r="AX9500" s="159"/>
    </row>
    <row r="9501" spans="50:50">
      <c r="AX9501" s="159"/>
    </row>
    <row r="9502" spans="50:50">
      <c r="AX9502" s="159"/>
    </row>
    <row r="9503" spans="50:50">
      <c r="AX9503" s="159"/>
    </row>
    <row r="9504" spans="50:50">
      <c r="AX9504" s="159"/>
    </row>
    <row r="9505" spans="50:50">
      <c r="AX9505" s="159"/>
    </row>
    <row r="9506" spans="50:50">
      <c r="AX9506" s="159"/>
    </row>
    <row r="9507" spans="50:50">
      <c r="AX9507" s="159"/>
    </row>
    <row r="9508" spans="50:50">
      <c r="AX9508" s="159"/>
    </row>
    <row r="9509" spans="50:50">
      <c r="AX9509" s="159"/>
    </row>
    <row r="9510" spans="50:50">
      <c r="AX9510" s="159"/>
    </row>
    <row r="9511" spans="50:50">
      <c r="AX9511" s="159"/>
    </row>
    <row r="9512" spans="50:50">
      <c r="AX9512" s="159"/>
    </row>
    <row r="9513" spans="50:50">
      <c r="AX9513" s="159"/>
    </row>
    <row r="9514" spans="50:50">
      <c r="AX9514" s="159"/>
    </row>
    <row r="9515" spans="50:50">
      <c r="AX9515" s="159"/>
    </row>
    <row r="9516" spans="50:50">
      <c r="AX9516" s="159"/>
    </row>
    <row r="9517" spans="50:50">
      <c r="AX9517" s="159"/>
    </row>
    <row r="9518" spans="50:50">
      <c r="AX9518" s="159"/>
    </row>
    <row r="9519" spans="50:50">
      <c r="AX9519" s="159"/>
    </row>
    <row r="9520" spans="50:50">
      <c r="AX9520" s="159"/>
    </row>
    <row r="9521" spans="50:50">
      <c r="AX9521" s="159"/>
    </row>
    <row r="9522" spans="50:50">
      <c r="AX9522" s="159"/>
    </row>
    <row r="9523" spans="50:50">
      <c r="AX9523" s="159"/>
    </row>
    <row r="9524" spans="50:50">
      <c r="AX9524" s="159"/>
    </row>
    <row r="9525" spans="50:50">
      <c r="AX9525" s="159"/>
    </row>
    <row r="9526" spans="50:50">
      <c r="AX9526" s="159"/>
    </row>
    <row r="9527" spans="50:50">
      <c r="AX9527" s="159"/>
    </row>
    <row r="9528" spans="50:50">
      <c r="AX9528" s="159"/>
    </row>
    <row r="9529" spans="50:50">
      <c r="AX9529" s="159"/>
    </row>
    <row r="9530" spans="50:50">
      <c r="AX9530" s="159"/>
    </row>
    <row r="9531" spans="50:50">
      <c r="AX9531" s="159"/>
    </row>
    <row r="9532" spans="50:50">
      <c r="AX9532" s="159"/>
    </row>
    <row r="9533" spans="50:50">
      <c r="AX9533" s="159"/>
    </row>
    <row r="9534" spans="50:50">
      <c r="AX9534" s="159"/>
    </row>
    <row r="9535" spans="50:50">
      <c r="AX9535" s="159"/>
    </row>
    <row r="9536" spans="50:50">
      <c r="AX9536" s="159"/>
    </row>
    <row r="9537" spans="50:50">
      <c r="AX9537" s="159"/>
    </row>
    <row r="9538" spans="50:50">
      <c r="AX9538" s="159"/>
    </row>
    <row r="9539" spans="50:50">
      <c r="AX9539" s="159"/>
    </row>
    <row r="9540" spans="50:50">
      <c r="AX9540" s="159"/>
    </row>
    <row r="9541" spans="50:50">
      <c r="AX9541" s="159"/>
    </row>
    <row r="9542" spans="50:50">
      <c r="AX9542" s="159"/>
    </row>
    <row r="9543" spans="50:50">
      <c r="AX9543" s="159"/>
    </row>
    <row r="9544" spans="50:50">
      <c r="AX9544" s="159"/>
    </row>
    <row r="9545" spans="50:50">
      <c r="AX9545" s="159"/>
    </row>
    <row r="9546" spans="50:50">
      <c r="AX9546" s="159"/>
    </row>
    <row r="9547" spans="50:50">
      <c r="AX9547" s="159"/>
    </row>
    <row r="9548" spans="50:50">
      <c r="AX9548" s="159"/>
    </row>
    <row r="9549" spans="50:50">
      <c r="AX9549" s="159"/>
    </row>
    <row r="9550" spans="50:50">
      <c r="AX9550" s="159"/>
    </row>
    <row r="9551" spans="50:50">
      <c r="AX9551" s="159"/>
    </row>
    <row r="9552" spans="50:50">
      <c r="AX9552" s="159"/>
    </row>
    <row r="9553" spans="50:50">
      <c r="AX9553" s="159"/>
    </row>
    <row r="9554" spans="50:50">
      <c r="AX9554" s="159"/>
    </row>
    <row r="9555" spans="50:50">
      <c r="AX9555" s="159"/>
    </row>
    <row r="9556" spans="50:50">
      <c r="AX9556" s="159"/>
    </row>
    <row r="9557" spans="50:50">
      <c r="AX9557" s="159"/>
    </row>
    <row r="9558" spans="50:50">
      <c r="AX9558" s="159"/>
    </row>
    <row r="9559" spans="50:50">
      <c r="AX9559" s="159"/>
    </row>
    <row r="9560" spans="50:50">
      <c r="AX9560" s="159"/>
    </row>
    <row r="9561" spans="50:50">
      <c r="AX9561" s="159"/>
    </row>
    <row r="9562" spans="50:50">
      <c r="AX9562" s="159"/>
    </row>
    <row r="9563" spans="50:50">
      <c r="AX9563" s="159"/>
    </row>
    <row r="9564" spans="50:50">
      <c r="AX9564" s="159"/>
    </row>
    <row r="9565" spans="50:50">
      <c r="AX9565" s="159"/>
    </row>
    <row r="9566" spans="50:50">
      <c r="AX9566" s="159"/>
    </row>
    <row r="9567" spans="50:50">
      <c r="AX9567" s="159"/>
    </row>
    <row r="9568" spans="50:50">
      <c r="AX9568" s="159"/>
    </row>
    <row r="9569" spans="50:50">
      <c r="AX9569" s="159"/>
    </row>
    <row r="9570" spans="50:50">
      <c r="AX9570" s="159"/>
    </row>
    <row r="9571" spans="50:50">
      <c r="AX9571" s="159"/>
    </row>
    <row r="9572" spans="50:50">
      <c r="AX9572" s="159"/>
    </row>
    <row r="9573" spans="50:50">
      <c r="AX9573" s="159"/>
    </row>
    <row r="9574" spans="50:50">
      <c r="AX9574" s="159"/>
    </row>
    <row r="9575" spans="50:50">
      <c r="AX9575" s="159"/>
    </row>
    <row r="9576" spans="50:50">
      <c r="AX9576" s="159"/>
    </row>
    <row r="9577" spans="50:50">
      <c r="AX9577" s="159"/>
    </row>
    <row r="9578" spans="50:50">
      <c r="AX9578" s="159"/>
    </row>
    <row r="9579" spans="50:50">
      <c r="AX9579" s="159"/>
    </row>
    <row r="9580" spans="50:50">
      <c r="AX9580" s="159"/>
    </row>
    <row r="9581" spans="50:50">
      <c r="AX9581" s="159"/>
    </row>
    <row r="9582" spans="50:50">
      <c r="AX9582" s="159"/>
    </row>
    <row r="9583" spans="50:50">
      <c r="AX9583" s="159"/>
    </row>
    <row r="9584" spans="50:50">
      <c r="AX9584" s="159"/>
    </row>
    <row r="9585" spans="50:50">
      <c r="AX9585" s="159"/>
    </row>
    <row r="9586" spans="50:50">
      <c r="AX9586" s="159"/>
    </row>
    <row r="9587" spans="50:50">
      <c r="AX9587" s="159"/>
    </row>
    <row r="9588" spans="50:50">
      <c r="AX9588" s="159"/>
    </row>
    <row r="9589" spans="50:50">
      <c r="AX9589" s="159"/>
    </row>
    <row r="9590" spans="50:50">
      <c r="AX9590" s="159"/>
    </row>
    <row r="9591" spans="50:50">
      <c r="AX9591" s="159"/>
    </row>
    <row r="9592" spans="50:50">
      <c r="AX9592" s="159"/>
    </row>
    <row r="9593" spans="50:50">
      <c r="AX9593" s="159"/>
    </row>
    <row r="9594" spans="50:50">
      <c r="AX9594" s="159"/>
    </row>
    <row r="9595" spans="50:50">
      <c r="AX9595" s="159"/>
    </row>
    <row r="9596" spans="50:50">
      <c r="AX9596" s="159"/>
    </row>
    <row r="9597" spans="50:50">
      <c r="AX9597" s="159"/>
    </row>
    <row r="9598" spans="50:50">
      <c r="AX9598" s="159"/>
    </row>
    <row r="9599" spans="50:50">
      <c r="AX9599" s="159"/>
    </row>
    <row r="9600" spans="50:50">
      <c r="AX9600" s="159"/>
    </row>
    <row r="9601" spans="50:50">
      <c r="AX9601" s="159"/>
    </row>
    <row r="9602" spans="50:50">
      <c r="AX9602" s="159"/>
    </row>
    <row r="9603" spans="50:50">
      <c r="AX9603" s="159"/>
    </row>
    <row r="9604" spans="50:50">
      <c r="AX9604" s="159"/>
    </row>
    <row r="9605" spans="50:50">
      <c r="AX9605" s="159"/>
    </row>
    <row r="9606" spans="50:50">
      <c r="AX9606" s="159"/>
    </row>
    <row r="9607" spans="50:50">
      <c r="AX9607" s="159"/>
    </row>
    <row r="9608" spans="50:50">
      <c r="AX9608" s="159"/>
    </row>
    <row r="9609" spans="50:50">
      <c r="AX9609" s="159"/>
    </row>
    <row r="9610" spans="50:50">
      <c r="AX9610" s="159"/>
    </row>
    <row r="9611" spans="50:50">
      <c r="AX9611" s="159"/>
    </row>
    <row r="9612" spans="50:50">
      <c r="AX9612" s="159"/>
    </row>
    <row r="9613" spans="50:50">
      <c r="AX9613" s="159"/>
    </row>
    <row r="9614" spans="50:50">
      <c r="AX9614" s="159"/>
    </row>
    <row r="9615" spans="50:50">
      <c r="AX9615" s="159"/>
    </row>
    <row r="9616" spans="50:50">
      <c r="AX9616" s="159"/>
    </row>
    <row r="9617" spans="50:50">
      <c r="AX9617" s="159"/>
    </row>
    <row r="9618" spans="50:50">
      <c r="AX9618" s="159"/>
    </row>
    <row r="9619" spans="50:50">
      <c r="AX9619" s="159"/>
    </row>
    <row r="9620" spans="50:50">
      <c r="AX9620" s="159"/>
    </row>
    <row r="9621" spans="50:50">
      <c r="AX9621" s="159"/>
    </row>
    <row r="9622" spans="50:50">
      <c r="AX9622" s="159"/>
    </row>
    <row r="9623" spans="50:50">
      <c r="AX9623" s="159"/>
    </row>
    <row r="9624" spans="50:50">
      <c r="AX9624" s="159"/>
    </row>
    <row r="9625" spans="50:50">
      <c r="AX9625" s="159"/>
    </row>
    <row r="9626" spans="50:50">
      <c r="AX9626" s="159"/>
    </row>
    <row r="9627" spans="50:50">
      <c r="AX9627" s="159"/>
    </row>
    <row r="9628" spans="50:50">
      <c r="AX9628" s="159"/>
    </row>
    <row r="9629" spans="50:50">
      <c r="AX9629" s="159"/>
    </row>
    <row r="9630" spans="50:50">
      <c r="AX9630" s="159"/>
    </row>
    <row r="9631" spans="50:50">
      <c r="AX9631" s="159"/>
    </row>
    <row r="9632" spans="50:50">
      <c r="AX9632" s="159"/>
    </row>
    <row r="9633" spans="50:50">
      <c r="AX9633" s="159"/>
    </row>
    <row r="9634" spans="50:50">
      <c r="AX9634" s="159"/>
    </row>
    <row r="9635" spans="50:50">
      <c r="AX9635" s="159"/>
    </row>
    <row r="9636" spans="50:50">
      <c r="AX9636" s="159"/>
    </row>
    <row r="9637" spans="50:50">
      <c r="AX9637" s="159"/>
    </row>
    <row r="9638" spans="50:50">
      <c r="AX9638" s="159"/>
    </row>
    <row r="9639" spans="50:50">
      <c r="AX9639" s="159"/>
    </row>
    <row r="9640" spans="50:50">
      <c r="AX9640" s="159"/>
    </row>
    <row r="9641" spans="50:50">
      <c r="AX9641" s="159"/>
    </row>
    <row r="9642" spans="50:50">
      <c r="AX9642" s="159"/>
    </row>
    <row r="9643" spans="50:50">
      <c r="AX9643" s="159"/>
    </row>
    <row r="9644" spans="50:50">
      <c r="AX9644" s="159"/>
    </row>
    <row r="9645" spans="50:50">
      <c r="AX9645" s="159"/>
    </row>
    <row r="9646" spans="50:50">
      <c r="AX9646" s="159"/>
    </row>
    <row r="9647" spans="50:50">
      <c r="AX9647" s="159"/>
    </row>
    <row r="9648" spans="50:50">
      <c r="AX9648" s="159"/>
    </row>
    <row r="9649" spans="50:50">
      <c r="AX9649" s="159"/>
    </row>
    <row r="9650" spans="50:50">
      <c r="AX9650" s="159"/>
    </row>
    <row r="9651" spans="50:50">
      <c r="AX9651" s="159"/>
    </row>
    <row r="9652" spans="50:50">
      <c r="AX9652" s="159"/>
    </row>
    <row r="9653" spans="50:50">
      <c r="AX9653" s="159"/>
    </row>
    <row r="9654" spans="50:50">
      <c r="AX9654" s="159"/>
    </row>
    <row r="9655" spans="50:50">
      <c r="AX9655" s="159"/>
    </row>
    <row r="9656" spans="50:50">
      <c r="AX9656" s="159"/>
    </row>
    <row r="9657" spans="50:50">
      <c r="AX9657" s="159"/>
    </row>
    <row r="9658" spans="50:50">
      <c r="AX9658" s="159"/>
    </row>
    <row r="9659" spans="50:50">
      <c r="AX9659" s="159"/>
    </row>
    <row r="9660" spans="50:50">
      <c r="AX9660" s="159"/>
    </row>
    <row r="9661" spans="50:50">
      <c r="AX9661" s="159"/>
    </row>
    <row r="9662" spans="50:50">
      <c r="AX9662" s="159"/>
    </row>
    <row r="9663" spans="50:50">
      <c r="AX9663" s="159"/>
    </row>
    <row r="9664" spans="50:50">
      <c r="AX9664" s="159"/>
    </row>
    <row r="9665" spans="50:50">
      <c r="AX9665" s="159"/>
    </row>
    <row r="9666" spans="50:50">
      <c r="AX9666" s="159"/>
    </row>
    <row r="9667" spans="50:50">
      <c r="AX9667" s="159"/>
    </row>
    <row r="9668" spans="50:50">
      <c r="AX9668" s="159"/>
    </row>
    <row r="9669" spans="50:50">
      <c r="AX9669" s="159"/>
    </row>
    <row r="9670" spans="50:50">
      <c r="AX9670" s="159"/>
    </row>
    <row r="9671" spans="50:50">
      <c r="AX9671" s="159"/>
    </row>
    <row r="9672" spans="50:50">
      <c r="AX9672" s="159"/>
    </row>
    <row r="9673" spans="50:50">
      <c r="AX9673" s="159"/>
    </row>
    <row r="9674" spans="50:50">
      <c r="AX9674" s="159"/>
    </row>
    <row r="9675" spans="50:50">
      <c r="AX9675" s="159"/>
    </row>
    <row r="9676" spans="50:50">
      <c r="AX9676" s="159"/>
    </row>
    <row r="9677" spans="50:50">
      <c r="AX9677" s="159"/>
    </row>
    <row r="9678" spans="50:50">
      <c r="AX9678" s="159"/>
    </row>
    <row r="9679" spans="50:50">
      <c r="AX9679" s="159"/>
    </row>
    <row r="9680" spans="50:50">
      <c r="AX9680" s="159"/>
    </row>
    <row r="9681" spans="50:50">
      <c r="AX9681" s="159"/>
    </row>
    <row r="9682" spans="50:50">
      <c r="AX9682" s="159"/>
    </row>
    <row r="9683" spans="50:50">
      <c r="AX9683" s="159"/>
    </row>
    <row r="9684" spans="50:50">
      <c r="AX9684" s="159"/>
    </row>
    <row r="9685" spans="50:50">
      <c r="AX9685" s="159"/>
    </row>
    <row r="9686" spans="50:50">
      <c r="AX9686" s="159"/>
    </row>
    <row r="9687" spans="50:50">
      <c r="AX9687" s="159"/>
    </row>
    <row r="9688" spans="50:50">
      <c r="AX9688" s="159"/>
    </row>
    <row r="9689" spans="50:50">
      <c r="AX9689" s="159"/>
    </row>
    <row r="9690" spans="50:50">
      <c r="AX9690" s="159"/>
    </row>
    <row r="9691" spans="50:50">
      <c r="AX9691" s="159"/>
    </row>
    <row r="9692" spans="50:50">
      <c r="AX9692" s="159"/>
    </row>
    <row r="9693" spans="50:50">
      <c r="AX9693" s="159"/>
    </row>
    <row r="9694" spans="50:50">
      <c r="AX9694" s="159"/>
    </row>
    <row r="9695" spans="50:50">
      <c r="AX9695" s="159"/>
    </row>
    <row r="9696" spans="50:50">
      <c r="AX9696" s="159"/>
    </row>
    <row r="9697" spans="50:50">
      <c r="AX9697" s="159"/>
    </row>
    <row r="9698" spans="50:50">
      <c r="AX9698" s="159"/>
    </row>
    <row r="9699" spans="50:50">
      <c r="AX9699" s="159"/>
    </row>
    <row r="9700" spans="50:50">
      <c r="AX9700" s="159"/>
    </row>
    <row r="9701" spans="50:50">
      <c r="AX9701" s="159"/>
    </row>
    <row r="9702" spans="50:50">
      <c r="AX9702" s="159"/>
    </row>
    <row r="9703" spans="50:50">
      <c r="AX9703" s="159"/>
    </row>
    <row r="9704" spans="50:50">
      <c r="AX9704" s="159"/>
    </row>
    <row r="9705" spans="50:50">
      <c r="AX9705" s="159"/>
    </row>
    <row r="9706" spans="50:50">
      <c r="AX9706" s="159"/>
    </row>
    <row r="9707" spans="50:50">
      <c r="AX9707" s="159"/>
    </row>
    <row r="9708" spans="50:50">
      <c r="AX9708" s="159"/>
    </row>
    <row r="9709" spans="50:50">
      <c r="AX9709" s="159"/>
    </row>
    <row r="9710" spans="50:50">
      <c r="AX9710" s="159"/>
    </row>
    <row r="9711" spans="50:50">
      <c r="AX9711" s="159"/>
    </row>
    <row r="9712" spans="50:50">
      <c r="AX9712" s="159"/>
    </row>
    <row r="9713" spans="50:50">
      <c r="AX9713" s="159"/>
    </row>
    <row r="9714" spans="50:50">
      <c r="AX9714" s="159"/>
    </row>
    <row r="9715" spans="50:50">
      <c r="AX9715" s="159"/>
    </row>
    <row r="9716" spans="50:50">
      <c r="AX9716" s="159"/>
    </row>
    <row r="9717" spans="50:50">
      <c r="AX9717" s="159"/>
    </row>
    <row r="9718" spans="50:50">
      <c r="AX9718" s="159"/>
    </row>
    <row r="9719" spans="50:50">
      <c r="AX9719" s="159"/>
    </row>
    <row r="9720" spans="50:50">
      <c r="AX9720" s="159"/>
    </row>
    <row r="9721" spans="50:50">
      <c r="AX9721" s="159"/>
    </row>
    <row r="9722" spans="50:50">
      <c r="AX9722" s="159"/>
    </row>
    <row r="9723" spans="50:50">
      <c r="AX9723" s="159"/>
    </row>
    <row r="9724" spans="50:50">
      <c r="AX9724" s="159"/>
    </row>
    <row r="9725" spans="50:50">
      <c r="AX9725" s="159"/>
    </row>
    <row r="9726" spans="50:50">
      <c r="AX9726" s="159"/>
    </row>
    <row r="9727" spans="50:50">
      <c r="AX9727" s="159"/>
    </row>
    <row r="9728" spans="50:50">
      <c r="AX9728" s="159"/>
    </row>
    <row r="9729" spans="50:50">
      <c r="AX9729" s="159"/>
    </row>
    <row r="9730" spans="50:50">
      <c r="AX9730" s="159"/>
    </row>
    <row r="9731" spans="50:50">
      <c r="AX9731" s="159"/>
    </row>
    <row r="9732" spans="50:50">
      <c r="AX9732" s="159"/>
    </row>
    <row r="9733" spans="50:50">
      <c r="AX9733" s="159"/>
    </row>
    <row r="9734" spans="50:50">
      <c r="AX9734" s="159"/>
    </row>
    <row r="9735" spans="50:50">
      <c r="AX9735" s="159"/>
    </row>
    <row r="9736" spans="50:50">
      <c r="AX9736" s="159"/>
    </row>
    <row r="9737" spans="50:50">
      <c r="AX9737" s="159"/>
    </row>
    <row r="9738" spans="50:50">
      <c r="AX9738" s="159"/>
    </row>
    <row r="9739" spans="50:50">
      <c r="AX9739" s="159"/>
    </row>
    <row r="9740" spans="50:50">
      <c r="AX9740" s="159"/>
    </row>
    <row r="9741" spans="50:50">
      <c r="AX9741" s="159"/>
    </row>
    <row r="9742" spans="50:50">
      <c r="AX9742" s="159"/>
    </row>
    <row r="9743" spans="50:50">
      <c r="AX9743" s="159"/>
    </row>
    <row r="9744" spans="50:50">
      <c r="AX9744" s="159"/>
    </row>
    <row r="9745" spans="50:50">
      <c r="AX9745" s="159"/>
    </row>
    <row r="9746" spans="50:50">
      <c r="AX9746" s="159"/>
    </row>
    <row r="9747" spans="50:50">
      <c r="AX9747" s="159"/>
    </row>
    <row r="9748" spans="50:50">
      <c r="AX9748" s="159"/>
    </row>
    <row r="9749" spans="50:50">
      <c r="AX9749" s="159"/>
    </row>
    <row r="9750" spans="50:50">
      <c r="AX9750" s="159"/>
    </row>
    <row r="9751" spans="50:50">
      <c r="AX9751" s="159"/>
    </row>
    <row r="9752" spans="50:50">
      <c r="AX9752" s="159"/>
    </row>
    <row r="9753" spans="50:50">
      <c r="AX9753" s="159"/>
    </row>
    <row r="9754" spans="50:50">
      <c r="AX9754" s="159"/>
    </row>
    <row r="9755" spans="50:50">
      <c r="AX9755" s="159"/>
    </row>
    <row r="9756" spans="50:50">
      <c r="AX9756" s="159"/>
    </row>
    <row r="9757" spans="50:50">
      <c r="AX9757" s="159"/>
    </row>
    <row r="9758" spans="50:50">
      <c r="AX9758" s="159"/>
    </row>
    <row r="9759" spans="50:50">
      <c r="AX9759" s="159"/>
    </row>
    <row r="9760" spans="50:50">
      <c r="AX9760" s="159"/>
    </row>
    <row r="9761" spans="50:50">
      <c r="AX9761" s="159"/>
    </row>
    <row r="9762" spans="50:50">
      <c r="AX9762" s="159"/>
    </row>
    <row r="9763" spans="50:50">
      <c r="AX9763" s="159"/>
    </row>
    <row r="9764" spans="50:50">
      <c r="AX9764" s="159"/>
    </row>
    <row r="9765" spans="50:50">
      <c r="AX9765" s="159"/>
    </row>
    <row r="9766" spans="50:50">
      <c r="AX9766" s="159"/>
    </row>
    <row r="9767" spans="50:50">
      <c r="AX9767" s="159"/>
    </row>
    <row r="9768" spans="50:50">
      <c r="AX9768" s="159"/>
    </row>
    <row r="9769" spans="50:50">
      <c r="AX9769" s="159"/>
    </row>
    <row r="9770" spans="50:50">
      <c r="AX9770" s="159"/>
    </row>
    <row r="9771" spans="50:50">
      <c r="AX9771" s="159"/>
    </row>
    <row r="9772" spans="50:50">
      <c r="AX9772" s="159"/>
    </row>
    <row r="9773" spans="50:50">
      <c r="AX9773" s="159"/>
    </row>
    <row r="9774" spans="50:50">
      <c r="AX9774" s="159"/>
    </row>
    <row r="9775" spans="50:50">
      <c r="AX9775" s="159"/>
    </row>
    <row r="9776" spans="50:50">
      <c r="AX9776" s="159"/>
    </row>
    <row r="9777" spans="50:50">
      <c r="AX9777" s="159"/>
    </row>
    <row r="9778" spans="50:50">
      <c r="AX9778" s="159"/>
    </row>
    <row r="9779" spans="50:50">
      <c r="AX9779" s="159"/>
    </row>
    <row r="9780" spans="50:50">
      <c r="AX9780" s="159"/>
    </row>
    <row r="9781" spans="50:50">
      <c r="AX9781" s="159"/>
    </row>
    <row r="9782" spans="50:50">
      <c r="AX9782" s="159"/>
    </row>
    <row r="9783" spans="50:50">
      <c r="AX9783" s="159"/>
    </row>
    <row r="9784" spans="50:50">
      <c r="AX9784" s="159"/>
    </row>
    <row r="9785" spans="50:50">
      <c r="AX9785" s="159"/>
    </row>
    <row r="9786" spans="50:50">
      <c r="AX9786" s="159"/>
    </row>
    <row r="9787" spans="50:50">
      <c r="AX9787" s="159"/>
    </row>
    <row r="9788" spans="50:50">
      <c r="AX9788" s="159"/>
    </row>
    <row r="9789" spans="50:50">
      <c r="AX9789" s="159"/>
    </row>
    <row r="9790" spans="50:50">
      <c r="AX9790" s="159"/>
    </row>
    <row r="9791" spans="50:50">
      <c r="AX9791" s="159"/>
    </row>
    <row r="9792" spans="50:50">
      <c r="AX9792" s="159"/>
    </row>
    <row r="9793" spans="50:50">
      <c r="AX9793" s="159"/>
    </row>
    <row r="9794" spans="50:50">
      <c r="AX9794" s="159"/>
    </row>
    <row r="9795" spans="50:50">
      <c r="AX9795" s="159"/>
    </row>
    <row r="9796" spans="50:50">
      <c r="AX9796" s="159"/>
    </row>
    <row r="9797" spans="50:50">
      <c r="AX9797" s="159"/>
    </row>
    <row r="9798" spans="50:50">
      <c r="AX9798" s="159"/>
    </row>
    <row r="9799" spans="50:50">
      <c r="AX9799" s="159"/>
    </row>
    <row r="9800" spans="50:50">
      <c r="AX9800" s="159"/>
    </row>
    <row r="9801" spans="50:50">
      <c r="AX9801" s="159"/>
    </row>
    <row r="9802" spans="50:50">
      <c r="AX9802" s="159"/>
    </row>
    <row r="9803" spans="50:50">
      <c r="AX9803" s="159"/>
    </row>
    <row r="9804" spans="50:50">
      <c r="AX9804" s="159"/>
    </row>
    <row r="9805" spans="50:50">
      <c r="AX9805" s="159"/>
    </row>
    <row r="9806" spans="50:50">
      <c r="AX9806" s="159"/>
    </row>
    <row r="9807" spans="50:50">
      <c r="AX9807" s="159"/>
    </row>
    <row r="9808" spans="50:50">
      <c r="AX9808" s="159"/>
    </row>
    <row r="9809" spans="50:50">
      <c r="AX9809" s="159"/>
    </row>
    <row r="9810" spans="50:50">
      <c r="AX9810" s="159"/>
    </row>
    <row r="9811" spans="50:50">
      <c r="AX9811" s="159"/>
    </row>
    <row r="9812" spans="50:50">
      <c r="AX9812" s="159"/>
    </row>
    <row r="9813" spans="50:50">
      <c r="AX9813" s="159"/>
    </row>
    <row r="9814" spans="50:50">
      <c r="AX9814" s="159"/>
    </row>
    <row r="9815" spans="50:50">
      <c r="AX9815" s="159"/>
    </row>
    <row r="9816" spans="50:50">
      <c r="AX9816" s="159"/>
    </row>
    <row r="9817" spans="50:50">
      <c r="AX9817" s="159"/>
    </row>
    <row r="9818" spans="50:50">
      <c r="AX9818" s="159"/>
    </row>
    <row r="9819" spans="50:50">
      <c r="AX9819" s="159"/>
    </row>
    <row r="9820" spans="50:50">
      <c r="AX9820" s="159"/>
    </row>
    <row r="9821" spans="50:50">
      <c r="AX9821" s="159"/>
    </row>
    <row r="9822" spans="50:50">
      <c r="AX9822" s="159"/>
    </row>
    <row r="9823" spans="50:50">
      <c r="AX9823" s="159"/>
    </row>
    <row r="9824" spans="50:50">
      <c r="AX9824" s="159"/>
    </row>
    <row r="9825" spans="50:50">
      <c r="AX9825" s="159"/>
    </row>
    <row r="9826" spans="50:50">
      <c r="AX9826" s="159"/>
    </row>
    <row r="9827" spans="50:50">
      <c r="AX9827" s="159"/>
    </row>
    <row r="9828" spans="50:50">
      <c r="AX9828" s="159"/>
    </row>
    <row r="9829" spans="50:50">
      <c r="AX9829" s="159"/>
    </row>
    <row r="9830" spans="50:50">
      <c r="AX9830" s="159"/>
    </row>
    <row r="9831" spans="50:50">
      <c r="AX9831" s="159"/>
    </row>
    <row r="9832" spans="50:50">
      <c r="AX9832" s="159"/>
    </row>
    <row r="9833" spans="50:50">
      <c r="AX9833" s="159"/>
    </row>
    <row r="9834" spans="50:50">
      <c r="AX9834" s="159"/>
    </row>
    <row r="9835" spans="50:50">
      <c r="AX9835" s="159"/>
    </row>
    <row r="9836" spans="50:50">
      <c r="AX9836" s="159"/>
    </row>
    <row r="9837" spans="50:50">
      <c r="AX9837" s="159"/>
    </row>
    <row r="9838" spans="50:50">
      <c r="AX9838" s="159"/>
    </row>
    <row r="9839" spans="50:50">
      <c r="AX9839" s="159"/>
    </row>
    <row r="9840" spans="50:50">
      <c r="AX9840" s="159"/>
    </row>
    <row r="9841" spans="50:50">
      <c r="AX9841" s="159"/>
    </row>
    <row r="9842" spans="50:50">
      <c r="AX9842" s="159"/>
    </row>
    <row r="9843" spans="50:50">
      <c r="AX9843" s="159"/>
    </row>
    <row r="9844" spans="50:50">
      <c r="AX9844" s="159"/>
    </row>
    <row r="9845" spans="50:50">
      <c r="AX9845" s="159"/>
    </row>
    <row r="9846" spans="50:50">
      <c r="AX9846" s="159"/>
    </row>
    <row r="9847" spans="50:50">
      <c r="AX9847" s="159"/>
    </row>
    <row r="9848" spans="50:50">
      <c r="AX9848" s="159"/>
    </row>
    <row r="9849" spans="50:50">
      <c r="AX9849" s="159"/>
    </row>
    <row r="9850" spans="50:50">
      <c r="AX9850" s="159"/>
    </row>
    <row r="9851" spans="50:50">
      <c r="AX9851" s="159"/>
    </row>
    <row r="9852" spans="50:50">
      <c r="AX9852" s="159"/>
    </row>
    <row r="9853" spans="50:50">
      <c r="AX9853" s="159"/>
    </row>
    <row r="9854" spans="50:50">
      <c r="AX9854" s="159"/>
    </row>
    <row r="9855" spans="50:50">
      <c r="AX9855" s="159"/>
    </row>
    <row r="9856" spans="50:50">
      <c r="AX9856" s="159"/>
    </row>
    <row r="9857" spans="50:50">
      <c r="AX9857" s="159"/>
    </row>
    <row r="9858" spans="50:50">
      <c r="AX9858" s="159"/>
    </row>
    <row r="9859" spans="50:50">
      <c r="AX9859" s="159"/>
    </row>
    <row r="9860" spans="50:50">
      <c r="AX9860" s="159"/>
    </row>
    <row r="9861" spans="50:50">
      <c r="AX9861" s="159"/>
    </row>
    <row r="9862" spans="50:50">
      <c r="AX9862" s="159"/>
    </row>
    <row r="9863" spans="50:50">
      <c r="AX9863" s="159"/>
    </row>
    <row r="9864" spans="50:50">
      <c r="AX9864" s="159"/>
    </row>
    <row r="9865" spans="50:50">
      <c r="AX9865" s="159"/>
    </row>
    <row r="9866" spans="50:50">
      <c r="AX9866" s="159"/>
    </row>
    <row r="9867" spans="50:50">
      <c r="AX9867" s="159"/>
    </row>
    <row r="9868" spans="50:50">
      <c r="AX9868" s="159"/>
    </row>
    <row r="9869" spans="50:50">
      <c r="AX9869" s="159"/>
    </row>
    <row r="9870" spans="50:50">
      <c r="AX9870" s="159"/>
    </row>
    <row r="9871" spans="50:50">
      <c r="AX9871" s="159"/>
    </row>
    <row r="9872" spans="50:50">
      <c r="AX9872" s="159"/>
    </row>
    <row r="9873" spans="50:50">
      <c r="AX9873" s="159"/>
    </row>
    <row r="9874" spans="50:50">
      <c r="AX9874" s="159"/>
    </row>
    <row r="9875" spans="50:50">
      <c r="AX9875" s="159"/>
    </row>
    <row r="9876" spans="50:50">
      <c r="AX9876" s="159"/>
    </row>
    <row r="9877" spans="50:50">
      <c r="AX9877" s="159"/>
    </row>
    <row r="9878" spans="50:50">
      <c r="AX9878" s="159"/>
    </row>
    <row r="9879" spans="50:50">
      <c r="AX9879" s="159"/>
    </row>
    <row r="9880" spans="50:50">
      <c r="AX9880" s="159"/>
    </row>
    <row r="9881" spans="50:50">
      <c r="AX9881" s="159"/>
    </row>
    <row r="9882" spans="50:50">
      <c r="AX9882" s="159"/>
    </row>
    <row r="9883" spans="50:50">
      <c r="AX9883" s="159"/>
    </row>
    <row r="9884" spans="50:50">
      <c r="AX9884" s="159"/>
    </row>
    <row r="9885" spans="50:50">
      <c r="AX9885" s="159"/>
    </row>
    <row r="9886" spans="50:50">
      <c r="AX9886" s="159"/>
    </row>
    <row r="9887" spans="50:50">
      <c r="AX9887" s="159"/>
    </row>
    <row r="9888" spans="50:50">
      <c r="AX9888" s="159"/>
    </row>
    <row r="9889" spans="50:50">
      <c r="AX9889" s="159"/>
    </row>
    <row r="9890" spans="50:50">
      <c r="AX9890" s="159"/>
    </row>
    <row r="9891" spans="50:50">
      <c r="AX9891" s="159"/>
    </row>
    <row r="9892" spans="50:50">
      <c r="AX9892" s="159"/>
    </row>
    <row r="9893" spans="50:50">
      <c r="AX9893" s="159"/>
    </row>
    <row r="9894" spans="50:50">
      <c r="AX9894" s="159"/>
    </row>
    <row r="9895" spans="50:50">
      <c r="AX9895" s="159"/>
    </row>
    <row r="9896" spans="50:50">
      <c r="AX9896" s="159"/>
    </row>
    <row r="9897" spans="50:50">
      <c r="AX9897" s="159"/>
    </row>
    <row r="9898" spans="50:50">
      <c r="AX9898" s="159"/>
    </row>
    <row r="9899" spans="50:50">
      <c r="AX9899" s="159"/>
    </row>
    <row r="9900" spans="50:50">
      <c r="AX9900" s="159"/>
    </row>
    <row r="9901" spans="50:50">
      <c r="AX9901" s="159"/>
    </row>
    <row r="9902" spans="50:50">
      <c r="AX9902" s="159"/>
    </row>
    <row r="9903" spans="50:50">
      <c r="AX9903" s="159"/>
    </row>
    <row r="9904" spans="50:50">
      <c r="AX9904" s="159"/>
    </row>
    <row r="9905" spans="50:50">
      <c r="AX9905" s="159"/>
    </row>
    <row r="9906" spans="50:50">
      <c r="AX9906" s="159"/>
    </row>
    <row r="9907" spans="50:50">
      <c r="AX9907" s="159"/>
    </row>
    <row r="9908" spans="50:50">
      <c r="AX9908" s="159"/>
    </row>
    <row r="9909" spans="50:50">
      <c r="AX9909" s="159"/>
    </row>
    <row r="9910" spans="50:50">
      <c r="AX9910" s="159"/>
    </row>
    <row r="9911" spans="50:50">
      <c r="AX9911" s="159"/>
    </row>
    <row r="9912" spans="50:50">
      <c r="AX9912" s="159"/>
    </row>
    <row r="9913" spans="50:50">
      <c r="AX9913" s="159"/>
    </row>
    <row r="9914" spans="50:50">
      <c r="AX9914" s="159"/>
    </row>
    <row r="9915" spans="50:50">
      <c r="AX9915" s="159"/>
    </row>
    <row r="9916" spans="50:50">
      <c r="AX9916" s="159"/>
    </row>
    <row r="9917" spans="50:50">
      <c r="AX9917" s="159"/>
    </row>
    <row r="9918" spans="50:50">
      <c r="AX9918" s="159"/>
    </row>
    <row r="9919" spans="50:50">
      <c r="AX9919" s="159"/>
    </row>
    <row r="9920" spans="50:50">
      <c r="AX9920" s="159"/>
    </row>
    <row r="9921" spans="50:50">
      <c r="AX9921" s="159"/>
    </row>
    <row r="9922" spans="50:50">
      <c r="AX9922" s="159"/>
    </row>
    <row r="9923" spans="50:50">
      <c r="AX9923" s="159"/>
    </row>
    <row r="9924" spans="50:50">
      <c r="AX9924" s="159"/>
    </row>
    <row r="9925" spans="50:50">
      <c r="AX9925" s="159"/>
    </row>
    <row r="9926" spans="50:50">
      <c r="AX9926" s="159"/>
    </row>
    <row r="9927" spans="50:50">
      <c r="AX9927" s="159"/>
    </row>
    <row r="9928" spans="50:50">
      <c r="AX9928" s="159"/>
    </row>
    <row r="9929" spans="50:50">
      <c r="AX9929" s="159"/>
    </row>
    <row r="9930" spans="50:50">
      <c r="AX9930" s="159"/>
    </row>
    <row r="9931" spans="50:50">
      <c r="AX9931" s="159"/>
    </row>
    <row r="9932" spans="50:50">
      <c r="AX9932" s="159"/>
    </row>
    <row r="9933" spans="50:50">
      <c r="AX9933" s="159"/>
    </row>
    <row r="9934" spans="50:50">
      <c r="AX9934" s="159"/>
    </row>
    <row r="9935" spans="50:50">
      <c r="AX9935" s="159"/>
    </row>
    <row r="9936" spans="50:50">
      <c r="AX9936" s="159"/>
    </row>
    <row r="9937" spans="50:50">
      <c r="AX9937" s="159"/>
    </row>
    <row r="9938" spans="50:50">
      <c r="AX9938" s="159"/>
    </row>
    <row r="9939" spans="50:50">
      <c r="AX9939" s="159"/>
    </row>
    <row r="9940" spans="50:50">
      <c r="AX9940" s="159"/>
    </row>
    <row r="9941" spans="50:50">
      <c r="AX9941" s="159"/>
    </row>
    <row r="9942" spans="50:50">
      <c r="AX9942" s="159"/>
    </row>
    <row r="9943" spans="50:50">
      <c r="AX9943" s="159"/>
    </row>
    <row r="9944" spans="50:50">
      <c r="AX9944" s="159"/>
    </row>
    <row r="9945" spans="50:50">
      <c r="AX9945" s="159"/>
    </row>
    <row r="9946" spans="50:50">
      <c r="AX9946" s="159"/>
    </row>
    <row r="9947" spans="50:50">
      <c r="AX9947" s="159"/>
    </row>
    <row r="9948" spans="50:50">
      <c r="AX9948" s="159"/>
    </row>
    <row r="9949" spans="50:50">
      <c r="AX9949" s="159"/>
    </row>
    <row r="9950" spans="50:50">
      <c r="AX9950" s="159"/>
    </row>
    <row r="9951" spans="50:50">
      <c r="AX9951" s="159"/>
    </row>
    <row r="9952" spans="50:50">
      <c r="AX9952" s="159"/>
    </row>
    <row r="9953" spans="50:50">
      <c r="AX9953" s="159"/>
    </row>
    <row r="9954" spans="50:50">
      <c r="AX9954" s="159"/>
    </row>
    <row r="9955" spans="50:50">
      <c r="AX9955" s="159"/>
    </row>
    <row r="9956" spans="50:50">
      <c r="AX9956" s="159"/>
    </row>
    <row r="9957" spans="50:50">
      <c r="AX9957" s="159"/>
    </row>
    <row r="9958" spans="50:50">
      <c r="AX9958" s="159"/>
    </row>
    <row r="9959" spans="50:50">
      <c r="AX9959" s="159"/>
    </row>
    <row r="9960" spans="50:50">
      <c r="AX9960" s="159"/>
    </row>
    <row r="9961" spans="50:50">
      <c r="AX9961" s="159"/>
    </row>
    <row r="9962" spans="50:50">
      <c r="AX9962" s="159"/>
    </row>
    <row r="9963" spans="50:50">
      <c r="AX9963" s="159"/>
    </row>
    <row r="9964" spans="50:50">
      <c r="AX9964" s="159"/>
    </row>
    <row r="9965" spans="50:50">
      <c r="AX9965" s="159"/>
    </row>
    <row r="9966" spans="50:50">
      <c r="AX9966" s="159"/>
    </row>
    <row r="9967" spans="50:50">
      <c r="AX9967" s="159"/>
    </row>
    <row r="9968" spans="50:50">
      <c r="AX9968" s="159"/>
    </row>
    <row r="9969" spans="50:50">
      <c r="AX9969" s="159"/>
    </row>
    <row r="9970" spans="50:50">
      <c r="AX9970" s="159"/>
    </row>
    <row r="9971" spans="50:50">
      <c r="AX9971" s="159"/>
    </row>
    <row r="9972" spans="50:50">
      <c r="AX9972" s="159"/>
    </row>
    <row r="9973" spans="50:50">
      <c r="AX9973" s="159"/>
    </row>
    <row r="9974" spans="50:50">
      <c r="AX9974" s="159"/>
    </row>
    <row r="9975" spans="50:50">
      <c r="AX9975" s="159"/>
    </row>
    <row r="9976" spans="50:50">
      <c r="AX9976" s="159"/>
    </row>
    <row r="9977" spans="50:50">
      <c r="AX9977" s="159"/>
    </row>
    <row r="9978" spans="50:50">
      <c r="AX9978" s="159"/>
    </row>
    <row r="9979" spans="50:50">
      <c r="AX9979" s="159"/>
    </row>
    <row r="9980" spans="50:50">
      <c r="AX9980" s="159"/>
    </row>
    <row r="9981" spans="50:50">
      <c r="AX9981" s="159"/>
    </row>
    <row r="9982" spans="50:50">
      <c r="AX9982" s="159"/>
    </row>
    <row r="9983" spans="50:50">
      <c r="AX9983" s="159"/>
    </row>
    <row r="9984" spans="50:50">
      <c r="AX9984" s="159"/>
    </row>
    <row r="9985" spans="50:50">
      <c r="AX9985" s="159"/>
    </row>
    <row r="9986" spans="50:50">
      <c r="AX9986" s="159"/>
    </row>
    <row r="9987" spans="50:50">
      <c r="AX9987" s="159"/>
    </row>
    <row r="9988" spans="50:50">
      <c r="AX9988" s="159"/>
    </row>
    <row r="9989" spans="50:50">
      <c r="AX9989" s="159"/>
    </row>
    <row r="9990" spans="50:50">
      <c r="AX9990" s="159"/>
    </row>
    <row r="9991" spans="50:50">
      <c r="AX9991" s="159"/>
    </row>
    <row r="9992" spans="50:50">
      <c r="AX9992" s="159"/>
    </row>
    <row r="9993" spans="50:50">
      <c r="AX9993" s="159"/>
    </row>
    <row r="9994" spans="50:50">
      <c r="AX9994" s="159"/>
    </row>
    <row r="9995" spans="50:50">
      <c r="AX9995" s="159"/>
    </row>
    <row r="9996" spans="50:50">
      <c r="AX9996" s="159"/>
    </row>
    <row r="9997" spans="50:50">
      <c r="AX9997" s="159"/>
    </row>
    <row r="9998" spans="50:50">
      <c r="AX9998" s="159"/>
    </row>
    <row r="9999" spans="50:50">
      <c r="AX9999" s="159"/>
    </row>
    <row r="10000" spans="50:50">
      <c r="AX10000" s="159"/>
    </row>
    <row r="10001" spans="50:50">
      <c r="AX10001" s="159"/>
    </row>
    <row r="10002" spans="50:50">
      <c r="AX10002" s="159"/>
    </row>
    <row r="10003" spans="50:50">
      <c r="AX10003" s="159"/>
    </row>
    <row r="10004" spans="50:50">
      <c r="AX10004" s="159"/>
    </row>
    <row r="10005" spans="50:50">
      <c r="AX10005" s="159"/>
    </row>
    <row r="10006" spans="50:50">
      <c r="AX10006" s="159"/>
    </row>
    <row r="10007" spans="50:50">
      <c r="AX10007" s="159"/>
    </row>
    <row r="10008" spans="50:50">
      <c r="AX10008" s="159"/>
    </row>
    <row r="10009" spans="50:50">
      <c r="AX10009" s="159"/>
    </row>
    <row r="10010" spans="50:50">
      <c r="AX10010" s="159"/>
    </row>
    <row r="10011" spans="50:50">
      <c r="AX10011" s="159"/>
    </row>
    <row r="10012" spans="50:50">
      <c r="AX10012" s="159"/>
    </row>
    <row r="10013" spans="50:50">
      <c r="AX10013" s="159"/>
    </row>
    <row r="10014" spans="50:50">
      <c r="AX10014" s="159"/>
    </row>
    <row r="10015" spans="50:50">
      <c r="AX10015" s="159"/>
    </row>
    <row r="10016" spans="50:50">
      <c r="AX10016" s="159"/>
    </row>
    <row r="10017" spans="50:50">
      <c r="AX10017" s="159"/>
    </row>
    <row r="10018" spans="50:50">
      <c r="AX10018" s="159"/>
    </row>
    <row r="10019" spans="50:50">
      <c r="AX10019" s="159"/>
    </row>
    <row r="10020" spans="50:50">
      <c r="AX10020" s="159"/>
    </row>
    <row r="10021" spans="50:50">
      <c r="AX10021" s="159"/>
    </row>
    <row r="10022" spans="50:50">
      <c r="AX10022" s="159"/>
    </row>
    <row r="10023" spans="50:50">
      <c r="AX10023" s="159"/>
    </row>
    <row r="10024" spans="50:50">
      <c r="AX10024" s="159"/>
    </row>
    <row r="10025" spans="50:50">
      <c r="AX10025" s="159"/>
    </row>
    <row r="10026" spans="50:50">
      <c r="AX10026" s="159"/>
    </row>
    <row r="10027" spans="50:50">
      <c r="AX10027" s="159"/>
    </row>
    <row r="10028" spans="50:50">
      <c r="AX10028" s="159"/>
    </row>
    <row r="10029" spans="50:50">
      <c r="AX10029" s="159"/>
    </row>
    <row r="10030" spans="50:50">
      <c r="AX10030" s="159"/>
    </row>
    <row r="10031" spans="50:50">
      <c r="AX10031" s="159"/>
    </row>
    <row r="10032" spans="50:50">
      <c r="AX10032" s="159"/>
    </row>
    <row r="10033" spans="50:50">
      <c r="AX10033" s="159"/>
    </row>
    <row r="10034" spans="50:50">
      <c r="AX10034" s="159"/>
    </row>
    <row r="10035" spans="50:50">
      <c r="AX10035" s="159"/>
    </row>
    <row r="10036" spans="50:50">
      <c r="AX10036" s="159"/>
    </row>
    <row r="10037" spans="50:50">
      <c r="AX10037" s="159"/>
    </row>
    <row r="10038" spans="50:50">
      <c r="AX10038" s="159"/>
    </row>
    <row r="10039" spans="50:50">
      <c r="AX10039" s="159"/>
    </row>
    <row r="10040" spans="50:50">
      <c r="AX10040" s="159"/>
    </row>
    <row r="10041" spans="50:50">
      <c r="AX10041" s="159"/>
    </row>
    <row r="10042" spans="50:50">
      <c r="AX10042" s="159"/>
    </row>
    <row r="10043" spans="50:50">
      <c r="AX10043" s="159"/>
    </row>
    <row r="10044" spans="50:50">
      <c r="AX10044" s="159"/>
    </row>
    <row r="10045" spans="50:50">
      <c r="AX10045" s="159"/>
    </row>
    <row r="10046" spans="50:50">
      <c r="AX10046" s="159"/>
    </row>
    <row r="10047" spans="50:50">
      <c r="AX10047" s="159"/>
    </row>
    <row r="10048" spans="50:50">
      <c r="AX10048" s="159"/>
    </row>
    <row r="10049" spans="50:50">
      <c r="AX10049" s="159"/>
    </row>
    <row r="10050" spans="50:50">
      <c r="AX10050" s="159"/>
    </row>
    <row r="10051" spans="50:50">
      <c r="AX10051" s="159"/>
    </row>
    <row r="10052" spans="50:50">
      <c r="AX10052" s="159"/>
    </row>
    <row r="10053" spans="50:50">
      <c r="AX10053" s="159"/>
    </row>
    <row r="10054" spans="50:50">
      <c r="AX10054" s="159"/>
    </row>
    <row r="10055" spans="50:50">
      <c r="AX10055" s="159"/>
    </row>
    <row r="10056" spans="50:50">
      <c r="AX10056" s="159"/>
    </row>
    <row r="10057" spans="50:50">
      <c r="AX10057" s="159"/>
    </row>
    <row r="10058" spans="50:50">
      <c r="AX10058" s="159"/>
    </row>
    <row r="10059" spans="50:50">
      <c r="AX10059" s="159"/>
    </row>
    <row r="10060" spans="50:50">
      <c r="AX10060" s="159"/>
    </row>
    <row r="10061" spans="50:50">
      <c r="AX10061" s="159"/>
    </row>
    <row r="10062" spans="50:50">
      <c r="AX10062" s="159"/>
    </row>
    <row r="10063" spans="50:50">
      <c r="AX10063" s="159"/>
    </row>
    <row r="10064" spans="50:50">
      <c r="AX10064" s="159"/>
    </row>
    <row r="10065" spans="50:50">
      <c r="AX10065" s="159"/>
    </row>
    <row r="10066" spans="50:50">
      <c r="AX10066" s="159"/>
    </row>
    <row r="10067" spans="50:50">
      <c r="AX10067" s="159"/>
    </row>
    <row r="10068" spans="50:50">
      <c r="AX10068" s="159"/>
    </row>
    <row r="10069" spans="50:50">
      <c r="AX10069" s="159"/>
    </row>
    <row r="10070" spans="50:50">
      <c r="AX10070" s="159"/>
    </row>
    <row r="10071" spans="50:50">
      <c r="AX10071" s="159"/>
    </row>
    <row r="10072" spans="50:50">
      <c r="AX10072" s="159"/>
    </row>
    <row r="10073" spans="50:50">
      <c r="AX10073" s="159"/>
    </row>
    <row r="10074" spans="50:50">
      <c r="AX10074" s="159"/>
    </row>
    <row r="10075" spans="50:50">
      <c r="AX10075" s="159"/>
    </row>
    <row r="10076" spans="50:50">
      <c r="AX10076" s="159"/>
    </row>
    <row r="10077" spans="50:50">
      <c r="AX10077" s="159"/>
    </row>
    <row r="10078" spans="50:50">
      <c r="AX10078" s="159"/>
    </row>
    <row r="10079" spans="50:50">
      <c r="AX10079" s="159"/>
    </row>
    <row r="10080" spans="50:50">
      <c r="AX10080" s="159"/>
    </row>
    <row r="10081" spans="50:50">
      <c r="AX10081" s="159"/>
    </row>
    <row r="10082" spans="50:50">
      <c r="AX10082" s="159"/>
    </row>
    <row r="10083" spans="50:50">
      <c r="AX10083" s="159"/>
    </row>
    <row r="10084" spans="50:50">
      <c r="AX10084" s="159"/>
    </row>
    <row r="10085" spans="50:50">
      <c r="AX10085" s="159"/>
    </row>
    <row r="10086" spans="50:50">
      <c r="AX10086" s="159"/>
    </row>
    <row r="10087" spans="50:50">
      <c r="AX10087" s="159"/>
    </row>
    <row r="10088" spans="50:50">
      <c r="AX10088" s="159"/>
    </row>
    <row r="10089" spans="50:50">
      <c r="AX10089" s="159"/>
    </row>
    <row r="10090" spans="50:50">
      <c r="AX10090" s="159"/>
    </row>
    <row r="10091" spans="50:50">
      <c r="AX10091" s="159"/>
    </row>
    <row r="10092" spans="50:50">
      <c r="AX10092" s="159"/>
    </row>
    <row r="10093" spans="50:50">
      <c r="AX10093" s="159"/>
    </row>
    <row r="10094" spans="50:50">
      <c r="AX10094" s="159"/>
    </row>
    <row r="10095" spans="50:50">
      <c r="AX10095" s="159"/>
    </row>
    <row r="10096" spans="50:50">
      <c r="AX10096" s="159"/>
    </row>
    <row r="10097" spans="50:50">
      <c r="AX10097" s="159"/>
    </row>
    <row r="10098" spans="50:50">
      <c r="AX10098" s="159"/>
    </row>
    <row r="10099" spans="50:50">
      <c r="AX10099" s="159"/>
    </row>
    <row r="10100" spans="50:50">
      <c r="AX10100" s="159"/>
    </row>
    <row r="10101" spans="50:50">
      <c r="AX10101" s="159"/>
    </row>
    <row r="10102" spans="50:50">
      <c r="AX10102" s="159"/>
    </row>
    <row r="10103" spans="50:50">
      <c r="AX10103" s="159"/>
    </row>
    <row r="10104" spans="50:50">
      <c r="AX10104" s="159"/>
    </row>
    <row r="10105" spans="50:50">
      <c r="AX10105" s="159"/>
    </row>
    <row r="10106" spans="50:50">
      <c r="AX10106" s="159"/>
    </row>
    <row r="10107" spans="50:50">
      <c r="AX10107" s="159"/>
    </row>
    <row r="10108" spans="50:50">
      <c r="AX10108" s="159"/>
    </row>
    <row r="10109" spans="50:50">
      <c r="AX10109" s="159"/>
    </row>
    <row r="10110" spans="50:50">
      <c r="AX10110" s="159"/>
    </row>
    <row r="10111" spans="50:50">
      <c r="AX10111" s="159"/>
    </row>
    <row r="10112" spans="50:50">
      <c r="AX10112" s="159"/>
    </row>
    <row r="10113" spans="50:50">
      <c r="AX10113" s="159"/>
    </row>
    <row r="10114" spans="50:50">
      <c r="AX10114" s="159"/>
    </row>
    <row r="10115" spans="50:50">
      <c r="AX10115" s="159"/>
    </row>
    <row r="10116" spans="50:50">
      <c r="AX10116" s="159"/>
    </row>
    <row r="10117" spans="50:50">
      <c r="AX10117" s="159"/>
    </row>
    <row r="10118" spans="50:50">
      <c r="AX10118" s="159"/>
    </row>
    <row r="10119" spans="50:50">
      <c r="AX10119" s="159"/>
    </row>
    <row r="10120" spans="50:50">
      <c r="AX10120" s="159"/>
    </row>
    <row r="10121" spans="50:50">
      <c r="AX10121" s="159"/>
    </row>
    <row r="10122" spans="50:50">
      <c r="AX10122" s="159"/>
    </row>
    <row r="10123" spans="50:50">
      <c r="AX10123" s="159"/>
    </row>
    <row r="10124" spans="50:50">
      <c r="AX10124" s="159"/>
    </row>
    <row r="10125" spans="50:50">
      <c r="AX10125" s="159"/>
    </row>
    <row r="10126" spans="50:50">
      <c r="AX10126" s="159"/>
    </row>
    <row r="10127" spans="50:50">
      <c r="AX10127" s="159"/>
    </row>
    <row r="10128" spans="50:50">
      <c r="AX10128" s="159"/>
    </row>
    <row r="10129" spans="50:50">
      <c r="AX10129" s="159"/>
    </row>
    <row r="10130" spans="50:50">
      <c r="AX10130" s="159"/>
    </row>
    <row r="10131" spans="50:50">
      <c r="AX10131" s="159"/>
    </row>
    <row r="10132" spans="50:50">
      <c r="AX10132" s="159"/>
    </row>
    <row r="10133" spans="50:50">
      <c r="AX10133" s="159"/>
    </row>
    <row r="10134" spans="50:50">
      <c r="AX10134" s="159"/>
    </row>
    <row r="10135" spans="50:50">
      <c r="AX10135" s="159"/>
    </row>
    <row r="10136" spans="50:50">
      <c r="AX10136" s="159"/>
    </row>
    <row r="10137" spans="50:50">
      <c r="AX10137" s="159"/>
    </row>
    <row r="10138" spans="50:50">
      <c r="AX10138" s="159"/>
    </row>
    <row r="10139" spans="50:50">
      <c r="AX10139" s="159"/>
    </row>
    <row r="10140" spans="50:50">
      <c r="AX10140" s="159"/>
    </row>
    <row r="10141" spans="50:50">
      <c r="AX10141" s="159"/>
    </row>
    <row r="10142" spans="50:50">
      <c r="AX10142" s="159"/>
    </row>
    <row r="10143" spans="50:50">
      <c r="AX10143" s="159"/>
    </row>
    <row r="10144" spans="50:50">
      <c r="AX10144" s="159"/>
    </row>
    <row r="10145" spans="50:50">
      <c r="AX10145" s="159"/>
    </row>
    <row r="10146" spans="50:50">
      <c r="AX10146" s="159"/>
    </row>
    <row r="10147" spans="50:50">
      <c r="AX10147" s="159"/>
    </row>
    <row r="10148" spans="50:50">
      <c r="AX10148" s="159"/>
    </row>
    <row r="10149" spans="50:50">
      <c r="AX10149" s="159"/>
    </row>
    <row r="10150" spans="50:50">
      <c r="AX10150" s="159"/>
    </row>
    <row r="10151" spans="50:50">
      <c r="AX10151" s="159"/>
    </row>
    <row r="10152" spans="50:50">
      <c r="AX10152" s="159"/>
    </row>
    <row r="10153" spans="50:50">
      <c r="AX10153" s="159"/>
    </row>
    <row r="10154" spans="50:50">
      <c r="AX10154" s="159"/>
    </row>
    <row r="10155" spans="50:50">
      <c r="AX10155" s="159"/>
    </row>
    <row r="10156" spans="50:50">
      <c r="AX10156" s="159"/>
    </row>
    <row r="10157" spans="50:50">
      <c r="AX10157" s="159"/>
    </row>
    <row r="10158" spans="50:50">
      <c r="AX10158" s="159"/>
    </row>
    <row r="10159" spans="50:50">
      <c r="AX10159" s="159"/>
    </row>
    <row r="10160" spans="50:50">
      <c r="AX10160" s="159"/>
    </row>
    <row r="10161" spans="50:50">
      <c r="AX10161" s="159"/>
    </row>
    <row r="10162" spans="50:50">
      <c r="AX10162" s="159"/>
    </row>
    <row r="10163" spans="50:50">
      <c r="AX10163" s="159"/>
    </row>
    <row r="10164" spans="50:50">
      <c r="AX10164" s="159"/>
    </row>
    <row r="10165" spans="50:50">
      <c r="AX10165" s="159"/>
    </row>
    <row r="10166" spans="50:50">
      <c r="AX10166" s="159"/>
    </row>
    <row r="10167" spans="50:50">
      <c r="AX10167" s="159"/>
    </row>
    <row r="10168" spans="50:50">
      <c r="AX10168" s="159"/>
    </row>
    <row r="10169" spans="50:50">
      <c r="AX10169" s="159"/>
    </row>
    <row r="10170" spans="50:50">
      <c r="AX10170" s="159"/>
    </row>
    <row r="10171" spans="50:50">
      <c r="AX10171" s="159"/>
    </row>
    <row r="10172" spans="50:50">
      <c r="AX10172" s="159"/>
    </row>
    <row r="10173" spans="50:50">
      <c r="AX10173" s="159"/>
    </row>
    <row r="10174" spans="50:50">
      <c r="AX10174" s="159"/>
    </row>
    <row r="10175" spans="50:50">
      <c r="AX10175" s="159"/>
    </row>
    <row r="10176" spans="50:50">
      <c r="AX10176" s="159"/>
    </row>
    <row r="10177" spans="50:50">
      <c r="AX10177" s="159"/>
    </row>
    <row r="10178" spans="50:50">
      <c r="AX10178" s="159"/>
    </row>
    <row r="10179" spans="50:50">
      <c r="AX10179" s="159"/>
    </row>
    <row r="10180" spans="50:50">
      <c r="AX10180" s="159"/>
    </row>
    <row r="10181" spans="50:50">
      <c r="AX10181" s="159"/>
    </row>
    <row r="10182" spans="50:50">
      <c r="AX10182" s="159"/>
    </row>
    <row r="10183" spans="50:50">
      <c r="AX10183" s="159"/>
    </row>
    <row r="10184" spans="50:50">
      <c r="AX10184" s="159"/>
    </row>
    <row r="10185" spans="50:50">
      <c r="AX10185" s="159"/>
    </row>
    <row r="10186" spans="50:50">
      <c r="AX10186" s="159"/>
    </row>
    <row r="10187" spans="50:50">
      <c r="AX10187" s="159"/>
    </row>
    <row r="10188" spans="50:50">
      <c r="AX10188" s="159"/>
    </row>
    <row r="10189" spans="50:50">
      <c r="AX10189" s="159"/>
    </row>
    <row r="10190" spans="50:50">
      <c r="AX10190" s="159"/>
    </row>
    <row r="10191" spans="50:50">
      <c r="AX10191" s="159"/>
    </row>
    <row r="10192" spans="50:50">
      <c r="AX10192" s="159"/>
    </row>
    <row r="10193" spans="50:50">
      <c r="AX10193" s="159"/>
    </row>
    <row r="10194" spans="50:50">
      <c r="AX10194" s="159"/>
    </row>
    <row r="10195" spans="50:50">
      <c r="AX10195" s="159"/>
    </row>
    <row r="10196" spans="50:50">
      <c r="AX10196" s="159"/>
    </row>
    <row r="10197" spans="50:50">
      <c r="AX10197" s="159"/>
    </row>
    <row r="10198" spans="50:50">
      <c r="AX10198" s="159"/>
    </row>
    <row r="10199" spans="50:50">
      <c r="AX10199" s="159"/>
    </row>
    <row r="10200" spans="50:50">
      <c r="AX10200" s="159"/>
    </row>
    <row r="10201" spans="50:50">
      <c r="AX10201" s="159"/>
    </row>
    <row r="10202" spans="50:50">
      <c r="AX10202" s="159"/>
    </row>
    <row r="10203" spans="50:50">
      <c r="AX10203" s="159"/>
    </row>
    <row r="10204" spans="50:50">
      <c r="AX10204" s="159"/>
    </row>
    <row r="10205" spans="50:50">
      <c r="AX10205" s="159"/>
    </row>
    <row r="10206" spans="50:50">
      <c r="AX10206" s="159"/>
    </row>
    <row r="10207" spans="50:50">
      <c r="AX10207" s="159"/>
    </row>
    <row r="10208" spans="50:50">
      <c r="AX10208" s="159"/>
    </row>
    <row r="10209" spans="50:50">
      <c r="AX10209" s="159"/>
    </row>
    <row r="10210" spans="50:50">
      <c r="AX10210" s="159"/>
    </row>
    <row r="10211" spans="50:50">
      <c r="AX10211" s="159"/>
    </row>
    <row r="10212" spans="50:50">
      <c r="AX10212" s="159"/>
    </row>
    <row r="10213" spans="50:50">
      <c r="AX10213" s="159"/>
    </row>
    <row r="10214" spans="50:50">
      <c r="AX10214" s="159"/>
    </row>
    <row r="10215" spans="50:50">
      <c r="AX10215" s="159"/>
    </row>
    <row r="10216" spans="50:50">
      <c r="AX10216" s="159"/>
    </row>
    <row r="10217" spans="50:50">
      <c r="AX10217" s="159"/>
    </row>
    <row r="10218" spans="50:50">
      <c r="AX10218" s="159"/>
    </row>
    <row r="10219" spans="50:50">
      <c r="AX10219" s="159"/>
    </row>
    <row r="10220" spans="50:50">
      <c r="AX10220" s="159"/>
    </row>
    <row r="10221" spans="50:50">
      <c r="AX10221" s="159"/>
    </row>
    <row r="10222" spans="50:50">
      <c r="AX10222" s="159"/>
    </row>
    <row r="10223" spans="50:50">
      <c r="AX10223" s="159"/>
    </row>
    <row r="10224" spans="50:50">
      <c r="AX10224" s="159"/>
    </row>
    <row r="10225" spans="50:50">
      <c r="AX10225" s="159"/>
    </row>
    <row r="10226" spans="50:50">
      <c r="AX10226" s="159"/>
    </row>
    <row r="10227" spans="50:50">
      <c r="AX10227" s="159"/>
    </row>
    <row r="10228" spans="50:50">
      <c r="AX10228" s="159"/>
    </row>
    <row r="10229" spans="50:50">
      <c r="AX10229" s="159"/>
    </row>
    <row r="10230" spans="50:50">
      <c r="AX10230" s="159"/>
    </row>
    <row r="10231" spans="50:50">
      <c r="AX10231" s="159"/>
    </row>
    <row r="10232" spans="50:50">
      <c r="AX10232" s="159"/>
    </row>
    <row r="10233" spans="50:50">
      <c r="AX10233" s="159"/>
    </row>
    <row r="10234" spans="50:50">
      <c r="AX10234" s="159"/>
    </row>
    <row r="10235" spans="50:50">
      <c r="AX10235" s="159"/>
    </row>
    <row r="10236" spans="50:50">
      <c r="AX10236" s="159"/>
    </row>
    <row r="10237" spans="50:50">
      <c r="AX10237" s="159"/>
    </row>
    <row r="10238" spans="50:50">
      <c r="AX10238" s="159"/>
    </row>
    <row r="10239" spans="50:50">
      <c r="AX10239" s="159"/>
    </row>
    <row r="10240" spans="50:50">
      <c r="AX10240" s="159"/>
    </row>
    <row r="10241" spans="50:50">
      <c r="AX10241" s="159"/>
    </row>
    <row r="10242" spans="50:50">
      <c r="AX10242" s="159"/>
    </row>
    <row r="10243" spans="50:50">
      <c r="AX10243" s="159"/>
    </row>
    <row r="10244" spans="50:50">
      <c r="AX10244" s="159"/>
    </row>
    <row r="10245" spans="50:50">
      <c r="AX10245" s="159"/>
    </row>
    <row r="10246" spans="50:50">
      <c r="AX10246" s="159"/>
    </row>
    <row r="10247" spans="50:50">
      <c r="AX10247" s="159"/>
    </row>
    <row r="10248" spans="50:50">
      <c r="AX10248" s="159"/>
    </row>
    <row r="10249" spans="50:50">
      <c r="AX10249" s="159"/>
    </row>
    <row r="10250" spans="50:50">
      <c r="AX10250" s="159"/>
    </row>
    <row r="10251" spans="50:50">
      <c r="AX10251" s="159"/>
    </row>
    <row r="10252" spans="50:50">
      <c r="AX10252" s="159"/>
    </row>
    <row r="10253" spans="50:50">
      <c r="AX10253" s="159"/>
    </row>
    <row r="10254" spans="50:50">
      <c r="AX10254" s="159"/>
    </row>
    <row r="10255" spans="50:50">
      <c r="AX10255" s="159"/>
    </row>
    <row r="10256" spans="50:50">
      <c r="AX10256" s="159"/>
    </row>
    <row r="10257" spans="50:50">
      <c r="AX10257" s="159"/>
    </row>
    <row r="10258" spans="50:50">
      <c r="AX10258" s="159"/>
    </row>
    <row r="10259" spans="50:50">
      <c r="AX10259" s="159"/>
    </row>
    <row r="10260" spans="50:50">
      <c r="AX10260" s="159"/>
    </row>
    <row r="10261" spans="50:50">
      <c r="AX10261" s="159"/>
    </row>
    <row r="10262" spans="50:50">
      <c r="AX10262" s="159"/>
    </row>
    <row r="10263" spans="50:50">
      <c r="AX10263" s="159"/>
    </row>
    <row r="10264" spans="50:50">
      <c r="AX10264" s="159"/>
    </row>
    <row r="10265" spans="50:50">
      <c r="AX10265" s="159"/>
    </row>
    <row r="10266" spans="50:50">
      <c r="AX10266" s="159"/>
    </row>
    <row r="10267" spans="50:50">
      <c r="AX10267" s="159"/>
    </row>
    <row r="10268" spans="50:50">
      <c r="AX10268" s="159"/>
    </row>
    <row r="10269" spans="50:50">
      <c r="AX10269" s="159"/>
    </row>
    <row r="10270" spans="50:50">
      <c r="AX10270" s="159"/>
    </row>
    <row r="10271" spans="50:50">
      <c r="AX10271" s="159"/>
    </row>
    <row r="10272" spans="50:50">
      <c r="AX10272" s="159"/>
    </row>
    <row r="10273" spans="50:50">
      <c r="AX10273" s="159"/>
    </row>
    <row r="10274" spans="50:50">
      <c r="AX10274" s="159"/>
    </row>
    <row r="10275" spans="50:50">
      <c r="AX10275" s="159"/>
    </row>
    <row r="10276" spans="50:50">
      <c r="AX10276" s="159"/>
    </row>
    <row r="10277" spans="50:50">
      <c r="AX10277" s="159"/>
    </row>
    <row r="10278" spans="50:50">
      <c r="AX10278" s="159"/>
    </row>
    <row r="10279" spans="50:50">
      <c r="AX10279" s="159"/>
    </row>
    <row r="10280" spans="50:50">
      <c r="AX10280" s="159"/>
    </row>
    <row r="10281" spans="50:50">
      <c r="AX10281" s="159"/>
    </row>
    <row r="10282" spans="50:50">
      <c r="AX10282" s="159"/>
    </row>
    <row r="10283" spans="50:50">
      <c r="AX10283" s="159"/>
    </row>
    <row r="10284" spans="50:50">
      <c r="AX10284" s="159"/>
    </row>
    <row r="10285" spans="50:50">
      <c r="AX10285" s="159"/>
    </row>
    <row r="10286" spans="50:50">
      <c r="AX10286" s="159"/>
    </row>
    <row r="10287" spans="50:50">
      <c r="AX10287" s="159"/>
    </row>
    <row r="10288" spans="50:50">
      <c r="AX10288" s="159"/>
    </row>
    <row r="10289" spans="50:50">
      <c r="AX10289" s="159"/>
    </row>
    <row r="10290" spans="50:50">
      <c r="AX10290" s="159"/>
    </row>
    <row r="10291" spans="50:50">
      <c r="AX10291" s="159"/>
    </row>
    <row r="10292" spans="50:50">
      <c r="AX10292" s="159"/>
    </row>
    <row r="10293" spans="50:50">
      <c r="AX10293" s="159"/>
    </row>
    <row r="10294" spans="50:50">
      <c r="AX10294" s="159"/>
    </row>
    <row r="10295" spans="50:50">
      <c r="AX10295" s="159"/>
    </row>
    <row r="10296" spans="50:50">
      <c r="AX10296" s="159"/>
    </row>
    <row r="10297" spans="50:50">
      <c r="AX10297" s="159"/>
    </row>
    <row r="10298" spans="50:50">
      <c r="AX10298" s="159"/>
    </row>
    <row r="10299" spans="50:50">
      <c r="AX10299" s="159"/>
    </row>
    <row r="10300" spans="50:50">
      <c r="AX10300" s="159"/>
    </row>
    <row r="10301" spans="50:50">
      <c r="AX10301" s="159"/>
    </row>
    <row r="10302" spans="50:50">
      <c r="AX10302" s="159"/>
    </row>
    <row r="10303" spans="50:50">
      <c r="AX10303" s="159"/>
    </row>
    <row r="10304" spans="50:50">
      <c r="AX10304" s="159"/>
    </row>
    <row r="10305" spans="50:50">
      <c r="AX10305" s="159"/>
    </row>
    <row r="10306" spans="50:50">
      <c r="AX10306" s="159"/>
    </row>
    <row r="10307" spans="50:50">
      <c r="AX10307" s="159"/>
    </row>
    <row r="10308" spans="50:50">
      <c r="AX10308" s="159"/>
    </row>
    <row r="10309" spans="50:50">
      <c r="AX10309" s="159"/>
    </row>
    <row r="10310" spans="50:50">
      <c r="AX10310" s="159"/>
    </row>
    <row r="10311" spans="50:50">
      <c r="AX10311" s="159"/>
    </row>
    <row r="10312" spans="50:50">
      <c r="AX10312" s="159"/>
    </row>
    <row r="10313" spans="50:50">
      <c r="AX10313" s="159"/>
    </row>
    <row r="10314" spans="50:50">
      <c r="AX10314" s="159"/>
    </row>
    <row r="10315" spans="50:50">
      <c r="AX10315" s="159"/>
    </row>
    <row r="10316" spans="50:50">
      <c r="AX10316" s="159"/>
    </row>
    <row r="10317" spans="50:50">
      <c r="AX10317" s="159"/>
    </row>
    <row r="10318" spans="50:50">
      <c r="AX10318" s="159"/>
    </row>
    <row r="10319" spans="50:50">
      <c r="AX10319" s="159"/>
    </row>
    <row r="10320" spans="50:50">
      <c r="AX10320" s="159"/>
    </row>
    <row r="10321" spans="50:50">
      <c r="AX10321" s="159"/>
    </row>
    <row r="10322" spans="50:50">
      <c r="AX10322" s="159"/>
    </row>
    <row r="10323" spans="50:50">
      <c r="AX10323" s="159"/>
    </row>
    <row r="10324" spans="50:50">
      <c r="AX10324" s="159"/>
    </row>
    <row r="10325" spans="50:50">
      <c r="AX10325" s="159"/>
    </row>
    <row r="10326" spans="50:50">
      <c r="AX10326" s="159"/>
    </row>
    <row r="10327" spans="50:50">
      <c r="AX10327" s="159"/>
    </row>
    <row r="10328" spans="50:50">
      <c r="AX10328" s="159"/>
    </row>
    <row r="10329" spans="50:50">
      <c r="AX10329" s="159"/>
    </row>
    <row r="10330" spans="50:50">
      <c r="AX10330" s="159"/>
    </row>
    <row r="10331" spans="50:50">
      <c r="AX10331" s="159"/>
    </row>
    <row r="10332" spans="50:50">
      <c r="AX10332" s="159"/>
    </row>
    <row r="10333" spans="50:50">
      <c r="AX10333" s="159"/>
    </row>
    <row r="10334" spans="50:50">
      <c r="AX10334" s="159"/>
    </row>
    <row r="10335" spans="50:50">
      <c r="AX10335" s="159"/>
    </row>
    <row r="10336" spans="50:50">
      <c r="AX10336" s="159"/>
    </row>
    <row r="10337" spans="50:50">
      <c r="AX10337" s="159"/>
    </row>
    <row r="10338" spans="50:50">
      <c r="AX10338" s="159"/>
    </row>
    <row r="10339" spans="50:50">
      <c r="AX10339" s="159"/>
    </row>
    <row r="10340" spans="50:50">
      <c r="AX10340" s="159"/>
    </row>
    <row r="10341" spans="50:50">
      <c r="AX10341" s="159"/>
    </row>
    <row r="10342" spans="50:50">
      <c r="AX10342" s="159"/>
    </row>
    <row r="10343" spans="50:50">
      <c r="AX10343" s="159"/>
    </row>
    <row r="10344" spans="50:50">
      <c r="AX10344" s="159"/>
    </row>
    <row r="10345" spans="50:50">
      <c r="AX10345" s="159"/>
    </row>
    <row r="10346" spans="50:50">
      <c r="AX10346" s="159"/>
    </row>
    <row r="10347" spans="50:50">
      <c r="AX10347" s="159"/>
    </row>
    <row r="10348" spans="50:50">
      <c r="AX10348" s="159"/>
    </row>
    <row r="10349" spans="50:50">
      <c r="AX10349" s="159"/>
    </row>
    <row r="10350" spans="50:50">
      <c r="AX10350" s="159"/>
    </row>
    <row r="10351" spans="50:50">
      <c r="AX10351" s="159"/>
    </row>
    <row r="10352" spans="50:50">
      <c r="AX10352" s="159"/>
    </row>
    <row r="10353" spans="50:50">
      <c r="AX10353" s="159"/>
    </row>
    <row r="10354" spans="50:50">
      <c r="AX10354" s="159"/>
    </row>
    <row r="10355" spans="50:50">
      <c r="AX10355" s="159"/>
    </row>
    <row r="10356" spans="50:50">
      <c r="AX10356" s="159"/>
    </row>
    <row r="10357" spans="50:50">
      <c r="AX10357" s="159"/>
    </row>
    <row r="10358" spans="50:50">
      <c r="AX10358" s="159"/>
    </row>
    <row r="10359" spans="50:50">
      <c r="AX10359" s="159"/>
    </row>
    <row r="10360" spans="50:50">
      <c r="AX10360" s="159"/>
    </row>
    <row r="10361" spans="50:50">
      <c r="AX10361" s="159"/>
    </row>
    <row r="10362" spans="50:50">
      <c r="AX10362" s="159"/>
    </row>
    <row r="10363" spans="50:50">
      <c r="AX10363" s="159"/>
    </row>
    <row r="10364" spans="50:50">
      <c r="AX10364" s="159"/>
    </row>
    <row r="10365" spans="50:50">
      <c r="AX10365" s="159"/>
    </row>
    <row r="10366" spans="50:50">
      <c r="AX10366" s="159"/>
    </row>
    <row r="10367" spans="50:50">
      <c r="AX10367" s="159"/>
    </row>
    <row r="10368" spans="50:50">
      <c r="AX10368" s="159"/>
    </row>
    <row r="10369" spans="50:50">
      <c r="AX10369" s="159"/>
    </row>
    <row r="10370" spans="50:50">
      <c r="AX10370" s="159"/>
    </row>
    <row r="10371" spans="50:50">
      <c r="AX10371" s="159"/>
    </row>
    <row r="10372" spans="50:50">
      <c r="AX10372" s="159"/>
    </row>
    <row r="10373" spans="50:50">
      <c r="AX10373" s="159"/>
    </row>
    <row r="10374" spans="50:50">
      <c r="AX10374" s="159"/>
    </row>
    <row r="10375" spans="50:50">
      <c r="AX10375" s="159"/>
    </row>
    <row r="10376" spans="50:50">
      <c r="AX10376" s="159"/>
    </row>
    <row r="10377" spans="50:50">
      <c r="AX10377" s="159"/>
    </row>
    <row r="10378" spans="50:50">
      <c r="AX10378" s="159"/>
    </row>
    <row r="10379" spans="50:50">
      <c r="AX10379" s="159"/>
    </row>
    <row r="10380" spans="50:50">
      <c r="AX10380" s="159"/>
    </row>
    <row r="10381" spans="50:50">
      <c r="AX10381" s="159"/>
    </row>
    <row r="10382" spans="50:50">
      <c r="AX10382" s="159"/>
    </row>
    <row r="10383" spans="50:50">
      <c r="AX10383" s="159"/>
    </row>
    <row r="10384" spans="50:50">
      <c r="AX10384" s="159"/>
    </row>
    <row r="10385" spans="50:50">
      <c r="AX10385" s="159"/>
    </row>
    <row r="10386" spans="50:50">
      <c r="AX10386" s="159"/>
    </row>
    <row r="10387" spans="50:50">
      <c r="AX10387" s="159"/>
    </row>
    <row r="10388" spans="50:50">
      <c r="AX10388" s="159"/>
    </row>
    <row r="10389" spans="50:50">
      <c r="AX10389" s="159"/>
    </row>
    <row r="10390" spans="50:50">
      <c r="AX10390" s="159"/>
    </row>
    <row r="10391" spans="50:50">
      <c r="AX10391" s="159"/>
    </row>
    <row r="10392" spans="50:50">
      <c r="AX10392" s="159"/>
    </row>
    <row r="10393" spans="50:50">
      <c r="AX10393" s="159"/>
    </row>
    <row r="10394" spans="50:50">
      <c r="AX10394" s="159"/>
    </row>
    <row r="10395" spans="50:50">
      <c r="AX10395" s="159"/>
    </row>
    <row r="10396" spans="50:50">
      <c r="AX10396" s="159"/>
    </row>
    <row r="10397" spans="50:50">
      <c r="AX10397" s="159"/>
    </row>
    <row r="10398" spans="50:50">
      <c r="AX10398" s="159"/>
    </row>
    <row r="10399" spans="50:50">
      <c r="AX10399" s="159"/>
    </row>
    <row r="10400" spans="50:50">
      <c r="AX10400" s="159"/>
    </row>
    <row r="10401" spans="50:50">
      <c r="AX10401" s="159"/>
    </row>
    <row r="10402" spans="50:50">
      <c r="AX10402" s="159"/>
    </row>
    <row r="10403" spans="50:50">
      <c r="AX10403" s="159"/>
    </row>
    <row r="10404" spans="50:50">
      <c r="AX10404" s="159"/>
    </row>
    <row r="10405" spans="50:50">
      <c r="AX10405" s="159"/>
    </row>
    <row r="10406" spans="50:50">
      <c r="AX10406" s="159"/>
    </row>
    <row r="10407" spans="50:50">
      <c r="AX10407" s="159"/>
    </row>
    <row r="10408" spans="50:50">
      <c r="AX10408" s="159"/>
    </row>
    <row r="10409" spans="50:50">
      <c r="AX10409" s="159"/>
    </row>
    <row r="10410" spans="50:50">
      <c r="AX10410" s="159"/>
    </row>
    <row r="10411" spans="50:50">
      <c r="AX10411" s="159"/>
    </row>
    <row r="10412" spans="50:50">
      <c r="AX10412" s="159"/>
    </row>
    <row r="10413" spans="50:50">
      <c r="AX10413" s="159"/>
    </row>
    <row r="10414" spans="50:50">
      <c r="AX10414" s="159"/>
    </row>
    <row r="10415" spans="50:50">
      <c r="AX10415" s="159"/>
    </row>
    <row r="10416" spans="50:50">
      <c r="AX10416" s="159"/>
    </row>
    <row r="10417" spans="50:50">
      <c r="AX10417" s="159"/>
    </row>
    <row r="10418" spans="50:50">
      <c r="AX10418" s="159"/>
    </row>
    <row r="10419" spans="50:50">
      <c r="AX10419" s="159"/>
    </row>
    <row r="10420" spans="50:50">
      <c r="AX10420" s="159"/>
    </row>
    <row r="10421" spans="50:50">
      <c r="AX10421" s="159"/>
    </row>
    <row r="10422" spans="50:50">
      <c r="AX10422" s="159"/>
    </row>
    <row r="10423" spans="50:50">
      <c r="AX10423" s="159"/>
    </row>
    <row r="10424" spans="50:50">
      <c r="AX10424" s="159"/>
    </row>
    <row r="10425" spans="50:50">
      <c r="AX10425" s="159"/>
    </row>
    <row r="10426" spans="50:50">
      <c r="AX10426" s="159"/>
    </row>
    <row r="10427" spans="50:50">
      <c r="AX10427" s="159"/>
    </row>
    <row r="10428" spans="50:50">
      <c r="AX10428" s="159"/>
    </row>
    <row r="10429" spans="50:50">
      <c r="AX10429" s="159"/>
    </row>
    <row r="10430" spans="50:50">
      <c r="AX10430" s="159"/>
    </row>
    <row r="10431" spans="50:50">
      <c r="AX10431" s="159"/>
    </row>
    <row r="10432" spans="50:50">
      <c r="AX10432" s="159"/>
    </row>
    <row r="10433" spans="50:50">
      <c r="AX10433" s="159"/>
    </row>
    <row r="10434" spans="50:50">
      <c r="AX10434" s="159"/>
    </row>
    <row r="10435" spans="50:50">
      <c r="AX10435" s="159"/>
    </row>
    <row r="10436" spans="50:50">
      <c r="AX10436" s="159"/>
    </row>
    <row r="10437" spans="50:50">
      <c r="AX10437" s="159"/>
    </row>
    <row r="10438" spans="50:50">
      <c r="AX10438" s="159"/>
    </row>
    <row r="10439" spans="50:50">
      <c r="AX10439" s="159"/>
    </row>
    <row r="10440" spans="50:50">
      <c r="AX10440" s="159"/>
    </row>
    <row r="10441" spans="50:50">
      <c r="AX10441" s="159"/>
    </row>
    <row r="10442" spans="50:50">
      <c r="AX10442" s="159"/>
    </row>
    <row r="10443" spans="50:50">
      <c r="AX10443" s="159"/>
    </row>
    <row r="10444" spans="50:50">
      <c r="AX10444" s="159"/>
    </row>
    <row r="10445" spans="50:50">
      <c r="AX10445" s="159"/>
    </row>
    <row r="10446" spans="50:50">
      <c r="AX10446" s="159"/>
    </row>
    <row r="10447" spans="50:50">
      <c r="AX10447" s="159"/>
    </row>
    <row r="10448" spans="50:50">
      <c r="AX10448" s="159"/>
    </row>
    <row r="10449" spans="50:50">
      <c r="AX10449" s="159"/>
    </row>
    <row r="10450" spans="50:50">
      <c r="AX10450" s="159"/>
    </row>
    <row r="10451" spans="50:50">
      <c r="AX10451" s="159"/>
    </row>
    <row r="10452" spans="50:50">
      <c r="AX10452" s="159"/>
    </row>
    <row r="10453" spans="50:50">
      <c r="AX10453" s="159"/>
    </row>
    <row r="10454" spans="50:50">
      <c r="AX10454" s="159"/>
    </row>
    <row r="10455" spans="50:50">
      <c r="AX10455" s="159"/>
    </row>
    <row r="10456" spans="50:50">
      <c r="AX10456" s="159"/>
    </row>
    <row r="10457" spans="50:50">
      <c r="AX10457" s="159"/>
    </row>
    <row r="10458" spans="50:50">
      <c r="AX10458" s="159"/>
    </row>
    <row r="10459" spans="50:50">
      <c r="AX10459" s="159"/>
    </row>
    <row r="10460" spans="50:50">
      <c r="AX10460" s="159"/>
    </row>
    <row r="10461" spans="50:50">
      <c r="AX10461" s="159"/>
    </row>
    <row r="10462" spans="50:50">
      <c r="AX10462" s="159"/>
    </row>
    <row r="10463" spans="50:50">
      <c r="AX10463" s="159"/>
    </row>
    <row r="10464" spans="50:50">
      <c r="AX10464" s="159"/>
    </row>
    <row r="10465" spans="50:50">
      <c r="AX10465" s="159"/>
    </row>
    <row r="10466" spans="50:50">
      <c r="AX10466" s="159"/>
    </row>
    <row r="10467" spans="50:50">
      <c r="AX10467" s="159"/>
    </row>
    <row r="10468" spans="50:50">
      <c r="AX10468" s="159"/>
    </row>
    <row r="10469" spans="50:50">
      <c r="AX10469" s="159"/>
    </row>
    <row r="10470" spans="50:50">
      <c r="AX10470" s="159"/>
    </row>
    <row r="10471" spans="50:50">
      <c r="AX10471" s="159"/>
    </row>
    <row r="10472" spans="50:50">
      <c r="AX10472" s="159"/>
    </row>
    <row r="10473" spans="50:50">
      <c r="AX10473" s="159"/>
    </row>
    <row r="10474" spans="50:50">
      <c r="AX10474" s="159"/>
    </row>
    <row r="10475" spans="50:50">
      <c r="AX10475" s="159"/>
    </row>
    <row r="10476" spans="50:50">
      <c r="AX10476" s="159"/>
    </row>
    <row r="10477" spans="50:50">
      <c r="AX10477" s="159"/>
    </row>
    <row r="10478" spans="50:50">
      <c r="AX10478" s="159"/>
    </row>
    <row r="10479" spans="50:50">
      <c r="AX10479" s="159"/>
    </row>
    <row r="10480" spans="50:50">
      <c r="AX10480" s="159"/>
    </row>
    <row r="10481" spans="50:50">
      <c r="AX10481" s="159"/>
    </row>
    <row r="10482" spans="50:50">
      <c r="AX10482" s="159"/>
    </row>
    <row r="10483" spans="50:50">
      <c r="AX10483" s="159"/>
    </row>
    <row r="10484" spans="50:50">
      <c r="AX10484" s="159"/>
    </row>
    <row r="10485" spans="50:50">
      <c r="AX10485" s="159"/>
    </row>
    <row r="10486" spans="50:50">
      <c r="AX10486" s="159"/>
    </row>
    <row r="10487" spans="50:50">
      <c r="AX10487" s="159"/>
    </row>
    <row r="10488" spans="50:50">
      <c r="AX10488" s="159"/>
    </row>
    <row r="10489" spans="50:50">
      <c r="AX10489" s="159"/>
    </row>
    <row r="10490" spans="50:50">
      <c r="AX10490" s="159"/>
    </row>
    <row r="10491" spans="50:50">
      <c r="AX10491" s="159"/>
    </row>
    <row r="10492" spans="50:50">
      <c r="AX10492" s="159"/>
    </row>
    <row r="10493" spans="50:50">
      <c r="AX10493" s="159"/>
    </row>
    <row r="10494" spans="50:50">
      <c r="AX10494" s="159"/>
    </row>
    <row r="10495" spans="50:50">
      <c r="AX10495" s="159"/>
    </row>
    <row r="10496" spans="50:50">
      <c r="AX10496" s="159"/>
    </row>
    <row r="10497" spans="50:50">
      <c r="AX10497" s="159"/>
    </row>
    <row r="10498" spans="50:50">
      <c r="AX10498" s="159"/>
    </row>
    <row r="10499" spans="50:50">
      <c r="AX10499" s="159"/>
    </row>
    <row r="10500" spans="50:50">
      <c r="AX10500" s="159"/>
    </row>
    <row r="10501" spans="50:50">
      <c r="AX10501" s="159"/>
    </row>
    <row r="10502" spans="50:50">
      <c r="AX10502" s="159"/>
    </row>
    <row r="10503" spans="50:50">
      <c r="AX10503" s="159"/>
    </row>
    <row r="10504" spans="50:50">
      <c r="AX10504" s="159"/>
    </row>
    <row r="10505" spans="50:50">
      <c r="AX10505" s="159"/>
    </row>
    <row r="10506" spans="50:50">
      <c r="AX10506" s="159"/>
    </row>
    <row r="10507" spans="50:50">
      <c r="AX10507" s="159"/>
    </row>
    <row r="10508" spans="50:50">
      <c r="AX10508" s="159"/>
    </row>
    <row r="10509" spans="50:50">
      <c r="AX10509" s="159"/>
    </row>
    <row r="10510" spans="50:50">
      <c r="AX10510" s="159"/>
    </row>
    <row r="10511" spans="50:50">
      <c r="AX10511" s="159"/>
    </row>
    <row r="10512" spans="50:50">
      <c r="AX10512" s="159"/>
    </row>
    <row r="10513" spans="50:50">
      <c r="AX10513" s="159"/>
    </row>
    <row r="10514" spans="50:50">
      <c r="AX10514" s="159"/>
    </row>
    <row r="10515" spans="50:50">
      <c r="AX10515" s="159"/>
    </row>
    <row r="10516" spans="50:50">
      <c r="AX10516" s="159"/>
    </row>
    <row r="10517" spans="50:50">
      <c r="AX10517" s="159"/>
    </row>
    <row r="10518" spans="50:50">
      <c r="AX10518" s="159"/>
    </row>
    <row r="10519" spans="50:50">
      <c r="AX10519" s="159"/>
    </row>
    <row r="10520" spans="50:50">
      <c r="AX10520" s="159"/>
    </row>
    <row r="10521" spans="50:50">
      <c r="AX10521" s="159"/>
    </row>
    <row r="10522" spans="50:50">
      <c r="AX10522" s="159"/>
    </row>
    <row r="10523" spans="50:50">
      <c r="AX10523" s="159"/>
    </row>
    <row r="10524" spans="50:50">
      <c r="AX10524" s="159"/>
    </row>
    <row r="10525" spans="50:50">
      <c r="AX10525" s="159"/>
    </row>
    <row r="10526" spans="50:50">
      <c r="AX10526" s="159"/>
    </row>
    <row r="10527" spans="50:50">
      <c r="AX10527" s="159"/>
    </row>
    <row r="10528" spans="50:50">
      <c r="AX10528" s="159"/>
    </row>
    <row r="10529" spans="50:50">
      <c r="AX10529" s="159"/>
    </row>
    <row r="10530" spans="50:50">
      <c r="AX10530" s="159"/>
    </row>
    <row r="10531" spans="50:50">
      <c r="AX10531" s="159"/>
    </row>
    <row r="10532" spans="50:50">
      <c r="AX10532" s="159"/>
    </row>
    <row r="10533" spans="50:50">
      <c r="AX10533" s="159"/>
    </row>
    <row r="10534" spans="50:50">
      <c r="AX10534" s="159"/>
    </row>
    <row r="10535" spans="50:50">
      <c r="AX10535" s="159"/>
    </row>
    <row r="10536" spans="50:50">
      <c r="AX10536" s="159"/>
    </row>
    <row r="10537" spans="50:50">
      <c r="AX10537" s="159"/>
    </row>
    <row r="10538" spans="50:50">
      <c r="AX10538" s="159"/>
    </row>
    <row r="10539" spans="50:50">
      <c r="AX10539" s="159"/>
    </row>
    <row r="10540" spans="50:50">
      <c r="AX10540" s="159"/>
    </row>
    <row r="10541" spans="50:50">
      <c r="AX10541" s="159"/>
    </row>
    <row r="10542" spans="50:50">
      <c r="AX10542" s="159"/>
    </row>
    <row r="10543" spans="50:50">
      <c r="AX10543" s="159"/>
    </row>
    <row r="10544" spans="50:50">
      <c r="AX10544" s="159"/>
    </row>
    <row r="10545" spans="50:50">
      <c r="AX10545" s="159"/>
    </row>
    <row r="10546" spans="50:50">
      <c r="AX10546" s="159"/>
    </row>
    <row r="10547" spans="50:50">
      <c r="AX10547" s="159"/>
    </row>
    <row r="10548" spans="50:50">
      <c r="AX10548" s="159"/>
    </row>
    <row r="10549" spans="50:50">
      <c r="AX10549" s="159"/>
    </row>
    <row r="10550" spans="50:50">
      <c r="AX10550" s="159"/>
    </row>
    <row r="10551" spans="50:50">
      <c r="AX10551" s="159"/>
    </row>
    <row r="10552" spans="50:50">
      <c r="AX10552" s="159"/>
    </row>
    <row r="10553" spans="50:50">
      <c r="AX10553" s="159"/>
    </row>
    <row r="10554" spans="50:50">
      <c r="AX10554" s="159"/>
    </row>
    <row r="10555" spans="50:50">
      <c r="AX10555" s="159"/>
    </row>
    <row r="10556" spans="50:50">
      <c r="AX10556" s="159"/>
    </row>
    <row r="10557" spans="50:50">
      <c r="AX10557" s="159"/>
    </row>
    <row r="10558" spans="50:50">
      <c r="AX10558" s="159"/>
    </row>
    <row r="10559" spans="50:50">
      <c r="AX10559" s="159"/>
    </row>
    <row r="10560" spans="50:50">
      <c r="AX10560" s="159"/>
    </row>
    <row r="10561" spans="50:50">
      <c r="AX10561" s="159"/>
    </row>
    <row r="10562" spans="50:50">
      <c r="AX10562" s="159"/>
    </row>
    <row r="10563" spans="50:50">
      <c r="AX10563" s="159"/>
    </row>
    <row r="10564" spans="50:50">
      <c r="AX10564" s="159"/>
    </row>
    <row r="10565" spans="50:50">
      <c r="AX10565" s="159"/>
    </row>
    <row r="10566" spans="50:50">
      <c r="AX10566" s="159"/>
    </row>
    <row r="10567" spans="50:50">
      <c r="AX10567" s="159"/>
    </row>
    <row r="10568" spans="50:50">
      <c r="AX10568" s="159"/>
    </row>
    <row r="10569" spans="50:50">
      <c r="AX10569" s="159"/>
    </row>
    <row r="10570" spans="50:50">
      <c r="AX10570" s="159"/>
    </row>
    <row r="10571" spans="50:50">
      <c r="AX10571" s="159"/>
    </row>
    <row r="10572" spans="50:50">
      <c r="AX10572" s="159"/>
    </row>
    <row r="10573" spans="50:50">
      <c r="AX10573" s="159"/>
    </row>
    <row r="10574" spans="50:50">
      <c r="AX10574" s="159"/>
    </row>
    <row r="10575" spans="50:50">
      <c r="AX10575" s="159"/>
    </row>
    <row r="10576" spans="50:50">
      <c r="AX10576" s="159"/>
    </row>
    <row r="10577" spans="50:50">
      <c r="AX10577" s="159"/>
    </row>
    <row r="10578" spans="50:50">
      <c r="AX10578" s="159"/>
    </row>
    <row r="10579" spans="50:50">
      <c r="AX10579" s="159"/>
    </row>
    <row r="10580" spans="50:50">
      <c r="AX10580" s="159"/>
    </row>
    <row r="10581" spans="50:50">
      <c r="AX10581" s="159"/>
    </row>
    <row r="10582" spans="50:50">
      <c r="AX10582" s="159"/>
    </row>
    <row r="10583" spans="50:50">
      <c r="AX10583" s="159"/>
    </row>
    <row r="10584" spans="50:50">
      <c r="AX10584" s="159"/>
    </row>
    <row r="10585" spans="50:50">
      <c r="AX10585" s="159"/>
    </row>
    <row r="10586" spans="50:50">
      <c r="AX10586" s="159"/>
    </row>
    <row r="10587" spans="50:50">
      <c r="AX10587" s="159"/>
    </row>
    <row r="10588" spans="50:50">
      <c r="AX10588" s="159"/>
    </row>
    <row r="10589" spans="50:50">
      <c r="AX10589" s="159"/>
    </row>
    <row r="10590" spans="50:50">
      <c r="AX10590" s="159"/>
    </row>
    <row r="10591" spans="50:50">
      <c r="AX10591" s="159"/>
    </row>
    <row r="10592" spans="50:50">
      <c r="AX10592" s="159"/>
    </row>
    <row r="10593" spans="50:50">
      <c r="AX10593" s="159"/>
    </row>
    <row r="10594" spans="50:50">
      <c r="AX10594" s="159"/>
    </row>
    <row r="10595" spans="50:50">
      <c r="AX10595" s="159"/>
    </row>
    <row r="10596" spans="50:50">
      <c r="AX10596" s="159"/>
    </row>
    <row r="10597" spans="50:50">
      <c r="AX10597" s="159"/>
    </row>
    <row r="10598" spans="50:50">
      <c r="AX10598" s="159"/>
    </row>
    <row r="10599" spans="50:50">
      <c r="AX10599" s="159"/>
    </row>
    <row r="10600" spans="50:50">
      <c r="AX10600" s="159"/>
    </row>
    <row r="10601" spans="50:50">
      <c r="AX10601" s="159"/>
    </row>
    <row r="10602" spans="50:50">
      <c r="AX10602" s="159"/>
    </row>
    <row r="10603" spans="50:50">
      <c r="AX10603" s="159"/>
    </row>
    <row r="10604" spans="50:50">
      <c r="AX10604" s="159"/>
    </row>
    <row r="10605" spans="50:50">
      <c r="AX10605" s="159"/>
    </row>
    <row r="10606" spans="50:50">
      <c r="AX10606" s="159"/>
    </row>
    <row r="10607" spans="50:50">
      <c r="AX10607" s="159"/>
    </row>
    <row r="10608" spans="50:50">
      <c r="AX10608" s="159"/>
    </row>
    <row r="10609" spans="50:50">
      <c r="AX10609" s="159"/>
    </row>
    <row r="10610" spans="50:50">
      <c r="AX10610" s="159"/>
    </row>
    <row r="10611" spans="50:50">
      <c r="AX10611" s="159"/>
    </row>
    <row r="10612" spans="50:50">
      <c r="AX10612" s="159"/>
    </row>
    <row r="10613" spans="50:50">
      <c r="AX10613" s="159"/>
    </row>
    <row r="10614" spans="50:50">
      <c r="AX10614" s="159"/>
    </row>
    <row r="10615" spans="50:50">
      <c r="AX10615" s="159"/>
    </row>
    <row r="10616" spans="50:50">
      <c r="AX10616" s="159"/>
    </row>
    <row r="10617" spans="50:50">
      <c r="AX10617" s="159"/>
    </row>
    <row r="10618" spans="50:50">
      <c r="AX10618" s="159"/>
    </row>
    <row r="10619" spans="50:50">
      <c r="AX10619" s="159"/>
    </row>
    <row r="10620" spans="50:50">
      <c r="AX10620" s="159"/>
    </row>
    <row r="10621" spans="50:50">
      <c r="AX10621" s="159"/>
    </row>
    <row r="10622" spans="50:50">
      <c r="AX10622" s="159"/>
    </row>
    <row r="10623" spans="50:50">
      <c r="AX10623" s="159"/>
    </row>
    <row r="10624" spans="50:50">
      <c r="AX10624" s="159"/>
    </row>
    <row r="10625" spans="50:50">
      <c r="AX10625" s="159"/>
    </row>
    <row r="10626" spans="50:50">
      <c r="AX10626" s="159"/>
    </row>
    <row r="10627" spans="50:50">
      <c r="AX10627" s="159"/>
    </row>
    <row r="10628" spans="50:50">
      <c r="AX10628" s="159"/>
    </row>
    <row r="10629" spans="50:50">
      <c r="AX10629" s="159"/>
    </row>
    <row r="10630" spans="50:50">
      <c r="AX10630" s="159"/>
    </row>
    <row r="10631" spans="50:50">
      <c r="AX10631" s="159"/>
    </row>
    <row r="10632" spans="50:50">
      <c r="AX10632" s="159"/>
    </row>
    <row r="10633" spans="50:50">
      <c r="AX10633" s="159"/>
    </row>
    <row r="10634" spans="50:50">
      <c r="AX10634" s="159"/>
    </row>
    <row r="10635" spans="50:50">
      <c r="AX10635" s="159"/>
    </row>
    <row r="10636" spans="50:50">
      <c r="AX10636" s="159"/>
    </row>
    <row r="10637" spans="50:50">
      <c r="AX10637" s="159"/>
    </row>
    <row r="10638" spans="50:50">
      <c r="AX10638" s="159"/>
    </row>
    <row r="10639" spans="50:50">
      <c r="AX10639" s="159"/>
    </row>
    <row r="10640" spans="50:50">
      <c r="AX10640" s="159"/>
    </row>
    <row r="10641" spans="50:50">
      <c r="AX10641" s="159"/>
    </row>
    <row r="10642" spans="50:50">
      <c r="AX10642" s="159"/>
    </row>
    <row r="10643" spans="50:50">
      <c r="AX10643" s="159"/>
    </row>
    <row r="10644" spans="50:50">
      <c r="AX10644" s="159"/>
    </row>
    <row r="10645" spans="50:50">
      <c r="AX10645" s="159"/>
    </row>
    <row r="10646" spans="50:50">
      <c r="AX10646" s="159"/>
    </row>
    <row r="10647" spans="50:50">
      <c r="AX10647" s="159"/>
    </row>
    <row r="10648" spans="50:50">
      <c r="AX10648" s="159"/>
    </row>
    <row r="10649" spans="50:50">
      <c r="AX10649" s="159"/>
    </row>
    <row r="10650" spans="50:50">
      <c r="AX10650" s="159"/>
    </row>
    <row r="10651" spans="50:50">
      <c r="AX10651" s="159"/>
    </row>
    <row r="10652" spans="50:50">
      <c r="AX10652" s="159"/>
    </row>
    <row r="10653" spans="50:50">
      <c r="AX10653" s="159"/>
    </row>
    <row r="10654" spans="50:50">
      <c r="AX10654" s="159"/>
    </row>
    <row r="10655" spans="50:50">
      <c r="AX10655" s="159"/>
    </row>
    <row r="10656" spans="50:50">
      <c r="AX10656" s="159"/>
    </row>
    <row r="10657" spans="50:50">
      <c r="AX10657" s="159"/>
    </row>
    <row r="10658" spans="50:50">
      <c r="AX10658" s="159"/>
    </row>
    <row r="10659" spans="50:50">
      <c r="AX10659" s="159"/>
    </row>
    <row r="10660" spans="50:50">
      <c r="AX10660" s="159"/>
    </row>
    <row r="10661" spans="50:50">
      <c r="AX10661" s="159"/>
    </row>
    <row r="10662" spans="50:50">
      <c r="AX10662" s="159"/>
    </row>
    <row r="10663" spans="50:50">
      <c r="AX10663" s="159"/>
    </row>
    <row r="10664" spans="50:50">
      <c r="AX10664" s="159"/>
    </row>
    <row r="10665" spans="50:50">
      <c r="AX10665" s="159"/>
    </row>
    <row r="10666" spans="50:50">
      <c r="AX10666" s="159"/>
    </row>
    <row r="10667" spans="50:50">
      <c r="AX10667" s="159"/>
    </row>
    <row r="10668" spans="50:50">
      <c r="AX10668" s="159"/>
    </row>
    <row r="10669" spans="50:50">
      <c r="AX10669" s="159"/>
    </row>
    <row r="10670" spans="50:50">
      <c r="AX10670" s="159"/>
    </row>
    <row r="10671" spans="50:50">
      <c r="AX10671" s="159"/>
    </row>
    <row r="10672" spans="50:50">
      <c r="AX10672" s="159"/>
    </row>
    <row r="10673" spans="50:50">
      <c r="AX10673" s="159"/>
    </row>
    <row r="10674" spans="50:50">
      <c r="AX10674" s="159"/>
    </row>
    <row r="10675" spans="50:50">
      <c r="AX10675" s="159"/>
    </row>
    <row r="10676" spans="50:50">
      <c r="AX10676" s="159"/>
    </row>
    <row r="10677" spans="50:50">
      <c r="AX10677" s="159"/>
    </row>
    <row r="10678" spans="50:50">
      <c r="AX10678" s="159"/>
    </row>
    <row r="10679" spans="50:50">
      <c r="AX10679" s="159"/>
    </row>
    <row r="10680" spans="50:50">
      <c r="AX10680" s="159"/>
    </row>
    <row r="10681" spans="50:50">
      <c r="AX10681" s="159"/>
    </row>
    <row r="10682" spans="50:50">
      <c r="AX10682" s="159"/>
    </row>
    <row r="10683" spans="50:50">
      <c r="AX10683" s="159"/>
    </row>
    <row r="10684" spans="50:50">
      <c r="AX10684" s="159"/>
    </row>
    <row r="10685" spans="50:50">
      <c r="AX10685" s="159"/>
    </row>
    <row r="10686" spans="50:50">
      <c r="AX10686" s="159"/>
    </row>
    <row r="10687" spans="50:50">
      <c r="AX10687" s="159"/>
    </row>
    <row r="10688" spans="50:50">
      <c r="AX10688" s="159"/>
    </row>
    <row r="10689" spans="50:50">
      <c r="AX10689" s="159"/>
    </row>
    <row r="10690" spans="50:50">
      <c r="AX10690" s="159"/>
    </row>
    <row r="10691" spans="50:50">
      <c r="AX10691" s="159"/>
    </row>
    <row r="10692" spans="50:50">
      <c r="AX10692" s="159"/>
    </row>
    <row r="10693" spans="50:50">
      <c r="AX10693" s="159"/>
    </row>
    <row r="10694" spans="50:50">
      <c r="AX10694" s="159"/>
    </row>
    <row r="10695" spans="50:50">
      <c r="AX10695" s="159"/>
    </row>
    <row r="10696" spans="50:50">
      <c r="AX10696" s="159"/>
    </row>
    <row r="10697" spans="50:50">
      <c r="AX10697" s="159"/>
    </row>
    <row r="10698" spans="50:50">
      <c r="AX10698" s="159"/>
    </row>
    <row r="10699" spans="50:50">
      <c r="AX10699" s="159"/>
    </row>
    <row r="10700" spans="50:50">
      <c r="AX10700" s="159"/>
    </row>
    <row r="10701" spans="50:50">
      <c r="AX10701" s="159"/>
    </row>
    <row r="10702" spans="50:50">
      <c r="AX10702" s="159"/>
    </row>
    <row r="10703" spans="50:50">
      <c r="AX10703" s="159"/>
    </row>
    <row r="10704" spans="50:50">
      <c r="AX10704" s="159"/>
    </row>
    <row r="10705" spans="50:50">
      <c r="AX10705" s="159"/>
    </row>
    <row r="10706" spans="50:50">
      <c r="AX10706" s="159"/>
    </row>
    <row r="10707" spans="50:50">
      <c r="AX10707" s="159"/>
    </row>
    <row r="10708" spans="50:50">
      <c r="AX10708" s="159"/>
    </row>
    <row r="10709" spans="50:50">
      <c r="AX10709" s="159"/>
    </row>
    <row r="10710" spans="50:50">
      <c r="AX10710" s="159"/>
    </row>
    <row r="10711" spans="50:50">
      <c r="AX10711" s="159"/>
    </row>
    <row r="10712" spans="50:50">
      <c r="AX10712" s="159"/>
    </row>
    <row r="10713" spans="50:50">
      <c r="AX10713" s="159"/>
    </row>
    <row r="10714" spans="50:50">
      <c r="AX10714" s="159"/>
    </row>
    <row r="10715" spans="50:50">
      <c r="AX10715" s="159"/>
    </row>
    <row r="10716" spans="50:50">
      <c r="AX10716" s="159"/>
    </row>
    <row r="10717" spans="50:50">
      <c r="AX10717" s="159"/>
    </row>
    <row r="10718" spans="50:50">
      <c r="AX10718" s="159"/>
    </row>
    <row r="10719" spans="50:50">
      <c r="AX10719" s="159"/>
    </row>
    <row r="10720" spans="50:50">
      <c r="AX10720" s="159"/>
    </row>
    <row r="10721" spans="50:50">
      <c r="AX10721" s="159"/>
    </row>
    <row r="10722" spans="50:50">
      <c r="AX10722" s="159"/>
    </row>
    <row r="10723" spans="50:50">
      <c r="AX10723" s="159"/>
    </row>
    <row r="10724" spans="50:50">
      <c r="AX10724" s="159"/>
    </row>
    <row r="10725" spans="50:50">
      <c r="AX10725" s="159"/>
    </row>
    <row r="10726" spans="50:50">
      <c r="AX10726" s="159"/>
    </row>
    <row r="10727" spans="50:50">
      <c r="AX10727" s="159"/>
    </row>
    <row r="10728" spans="50:50">
      <c r="AX10728" s="159"/>
    </row>
    <row r="10729" spans="50:50">
      <c r="AX10729" s="159"/>
    </row>
    <row r="10730" spans="50:50">
      <c r="AX10730" s="159"/>
    </row>
    <row r="10731" spans="50:50">
      <c r="AX10731" s="159"/>
    </row>
    <row r="10732" spans="50:50">
      <c r="AX10732" s="159"/>
    </row>
    <row r="10733" spans="50:50">
      <c r="AX10733" s="159"/>
    </row>
    <row r="10734" spans="50:50">
      <c r="AX10734" s="159"/>
    </row>
    <row r="10735" spans="50:50">
      <c r="AX10735" s="159"/>
    </row>
    <row r="10736" spans="50:50">
      <c r="AX10736" s="159"/>
    </row>
    <row r="10737" spans="50:50">
      <c r="AX10737" s="159"/>
    </row>
    <row r="10738" spans="50:50">
      <c r="AX10738" s="159"/>
    </row>
    <row r="10739" spans="50:50">
      <c r="AX10739" s="159"/>
    </row>
    <row r="10740" spans="50:50">
      <c r="AX10740" s="159"/>
    </row>
    <row r="10741" spans="50:50">
      <c r="AX10741" s="159"/>
    </row>
    <row r="10742" spans="50:50">
      <c r="AX10742" s="159"/>
    </row>
    <row r="10743" spans="50:50">
      <c r="AX10743" s="159"/>
    </row>
    <row r="10744" spans="50:50">
      <c r="AX10744" s="159"/>
    </row>
    <row r="10745" spans="50:50">
      <c r="AX10745" s="159"/>
    </row>
    <row r="10746" spans="50:50">
      <c r="AX10746" s="159"/>
    </row>
    <row r="10747" spans="50:50">
      <c r="AX10747" s="159"/>
    </row>
    <row r="10748" spans="50:50">
      <c r="AX10748" s="159"/>
    </row>
    <row r="10749" spans="50:50">
      <c r="AX10749" s="159"/>
    </row>
    <row r="10750" spans="50:50">
      <c r="AX10750" s="159"/>
    </row>
    <row r="10751" spans="50:50">
      <c r="AX10751" s="159"/>
    </row>
    <row r="10752" spans="50:50">
      <c r="AX10752" s="159"/>
    </row>
    <row r="10753" spans="50:50">
      <c r="AX10753" s="159"/>
    </row>
    <row r="10754" spans="50:50">
      <c r="AX10754" s="159"/>
    </row>
    <row r="10755" spans="50:50">
      <c r="AX10755" s="159"/>
    </row>
    <row r="10756" spans="50:50">
      <c r="AX10756" s="159"/>
    </row>
    <row r="10757" spans="50:50">
      <c r="AX10757" s="159"/>
    </row>
    <row r="10758" spans="50:50">
      <c r="AX10758" s="159"/>
    </row>
    <row r="10759" spans="50:50">
      <c r="AX10759" s="159"/>
    </row>
    <row r="10760" spans="50:50">
      <c r="AX10760" s="159"/>
    </row>
    <row r="10761" spans="50:50">
      <c r="AX10761" s="159"/>
    </row>
    <row r="10762" spans="50:50">
      <c r="AX10762" s="159"/>
    </row>
    <row r="10763" spans="50:50">
      <c r="AX10763" s="159"/>
    </row>
    <row r="10764" spans="50:50">
      <c r="AX10764" s="159"/>
    </row>
    <row r="10765" spans="50:50">
      <c r="AX10765" s="159"/>
    </row>
    <row r="10766" spans="50:50">
      <c r="AX10766" s="159"/>
    </row>
    <row r="10767" spans="50:50">
      <c r="AX10767" s="159"/>
    </row>
    <row r="10768" spans="50:50">
      <c r="AX10768" s="159"/>
    </row>
    <row r="10769" spans="50:50">
      <c r="AX10769" s="159"/>
    </row>
    <row r="10770" spans="50:50">
      <c r="AX10770" s="159"/>
    </row>
    <row r="10771" spans="50:50">
      <c r="AX10771" s="159"/>
    </row>
    <row r="10772" spans="50:50">
      <c r="AX10772" s="159"/>
    </row>
    <row r="10773" spans="50:50">
      <c r="AX10773" s="159"/>
    </row>
    <row r="10774" spans="50:50">
      <c r="AX10774" s="159"/>
    </row>
    <row r="10775" spans="50:50">
      <c r="AX10775" s="159"/>
    </row>
    <row r="10776" spans="50:50">
      <c r="AX10776" s="159"/>
    </row>
    <row r="10777" spans="50:50">
      <c r="AX10777" s="159"/>
    </row>
    <row r="10778" spans="50:50">
      <c r="AX10778" s="159"/>
    </row>
    <row r="10779" spans="50:50">
      <c r="AX10779" s="159"/>
    </row>
    <row r="10780" spans="50:50">
      <c r="AX10780" s="159"/>
    </row>
    <row r="10781" spans="50:50">
      <c r="AX10781" s="159"/>
    </row>
    <row r="10782" spans="50:50">
      <c r="AX10782" s="159"/>
    </row>
    <row r="10783" spans="50:50">
      <c r="AX10783" s="159"/>
    </row>
    <row r="10784" spans="50:50">
      <c r="AX10784" s="159"/>
    </row>
    <row r="10785" spans="50:50">
      <c r="AX10785" s="159"/>
    </row>
    <row r="10786" spans="50:50">
      <c r="AX10786" s="159"/>
    </row>
    <row r="10787" spans="50:50">
      <c r="AX10787" s="159"/>
    </row>
    <row r="10788" spans="50:50">
      <c r="AX10788" s="159"/>
    </row>
    <row r="10789" spans="50:50">
      <c r="AX10789" s="159"/>
    </row>
    <row r="10790" spans="50:50">
      <c r="AX10790" s="159"/>
    </row>
    <row r="10791" spans="50:50">
      <c r="AX10791" s="159"/>
    </row>
    <row r="10792" spans="50:50">
      <c r="AX10792" s="159"/>
    </row>
    <row r="10793" spans="50:50">
      <c r="AX10793" s="159"/>
    </row>
    <row r="10794" spans="50:50">
      <c r="AX10794" s="159"/>
    </row>
    <row r="10795" spans="50:50">
      <c r="AX10795" s="159"/>
    </row>
    <row r="10796" spans="50:50">
      <c r="AX10796" s="159"/>
    </row>
    <row r="10797" spans="50:50">
      <c r="AX10797" s="159"/>
    </row>
    <row r="10798" spans="50:50">
      <c r="AX10798" s="159"/>
    </row>
    <row r="10799" spans="50:50">
      <c r="AX10799" s="159"/>
    </row>
    <row r="10800" spans="50:50">
      <c r="AX10800" s="159"/>
    </row>
    <row r="10801" spans="50:50">
      <c r="AX10801" s="159"/>
    </row>
    <row r="10802" spans="50:50">
      <c r="AX10802" s="159"/>
    </row>
    <row r="10803" spans="50:50">
      <c r="AX10803" s="159"/>
    </row>
    <row r="10804" spans="50:50">
      <c r="AX10804" s="159"/>
    </row>
    <row r="10805" spans="50:50">
      <c r="AX10805" s="159"/>
    </row>
    <row r="10806" spans="50:50">
      <c r="AX10806" s="159"/>
    </row>
    <row r="10807" spans="50:50">
      <c r="AX10807" s="159"/>
    </row>
    <row r="10808" spans="50:50">
      <c r="AX10808" s="159"/>
    </row>
    <row r="10809" spans="50:50">
      <c r="AX10809" s="159"/>
    </row>
    <row r="10810" spans="50:50">
      <c r="AX10810" s="159"/>
    </row>
    <row r="10811" spans="50:50">
      <c r="AX10811" s="159"/>
    </row>
    <row r="10812" spans="50:50">
      <c r="AX10812" s="159"/>
    </row>
    <row r="10813" spans="50:50">
      <c r="AX10813" s="159"/>
    </row>
    <row r="10814" spans="50:50">
      <c r="AX10814" s="159"/>
    </row>
    <row r="10815" spans="50:50">
      <c r="AX10815" s="159"/>
    </row>
    <row r="10816" spans="50:50">
      <c r="AX10816" s="159"/>
    </row>
    <row r="10817" spans="50:50">
      <c r="AX10817" s="159"/>
    </row>
    <row r="10818" spans="50:50">
      <c r="AX10818" s="159"/>
    </row>
    <row r="10819" spans="50:50">
      <c r="AX10819" s="159"/>
    </row>
    <row r="10820" spans="50:50">
      <c r="AX10820" s="159"/>
    </row>
    <row r="10821" spans="50:50">
      <c r="AX10821" s="159"/>
    </row>
    <row r="10822" spans="50:50">
      <c r="AX10822" s="159"/>
    </row>
    <row r="10823" spans="50:50">
      <c r="AX10823" s="159"/>
    </row>
    <row r="10824" spans="50:50">
      <c r="AX10824" s="159"/>
    </row>
    <row r="10825" spans="50:50">
      <c r="AX10825" s="159"/>
    </row>
    <row r="10826" spans="50:50">
      <c r="AX10826" s="159"/>
    </row>
    <row r="10827" spans="50:50">
      <c r="AX10827" s="159"/>
    </row>
    <row r="10828" spans="50:50">
      <c r="AX10828" s="159"/>
    </row>
    <row r="10829" spans="50:50">
      <c r="AX10829" s="159"/>
    </row>
    <row r="10830" spans="50:50">
      <c r="AX10830" s="159"/>
    </row>
    <row r="10831" spans="50:50">
      <c r="AX10831" s="159"/>
    </row>
    <row r="10832" spans="50:50">
      <c r="AX10832" s="159"/>
    </row>
    <row r="10833" spans="50:50">
      <c r="AX10833" s="159"/>
    </row>
    <row r="10834" spans="50:50">
      <c r="AX10834" s="159"/>
    </row>
    <row r="10835" spans="50:50">
      <c r="AX10835" s="159"/>
    </row>
    <row r="10836" spans="50:50">
      <c r="AX10836" s="159"/>
    </row>
    <row r="10837" spans="50:50">
      <c r="AX10837" s="159"/>
    </row>
    <row r="10838" spans="50:50">
      <c r="AX10838" s="159"/>
    </row>
    <row r="10839" spans="50:50">
      <c r="AX10839" s="159"/>
    </row>
    <row r="10840" spans="50:50">
      <c r="AX10840" s="159"/>
    </row>
    <row r="10841" spans="50:50">
      <c r="AX10841" s="159"/>
    </row>
    <row r="10842" spans="50:50">
      <c r="AX10842" s="159"/>
    </row>
    <row r="10843" spans="50:50">
      <c r="AX10843" s="159"/>
    </row>
    <row r="10844" spans="50:50">
      <c r="AX10844" s="159"/>
    </row>
    <row r="10845" spans="50:50">
      <c r="AX10845" s="159"/>
    </row>
    <row r="10846" spans="50:50">
      <c r="AX10846" s="159"/>
    </row>
    <row r="10847" spans="50:50">
      <c r="AX10847" s="159"/>
    </row>
    <row r="10848" spans="50:50">
      <c r="AX10848" s="159"/>
    </row>
    <row r="10849" spans="50:50">
      <c r="AX10849" s="159"/>
    </row>
    <row r="10850" spans="50:50">
      <c r="AX10850" s="159"/>
    </row>
    <row r="10851" spans="50:50">
      <c r="AX10851" s="159"/>
    </row>
    <row r="10852" spans="50:50">
      <c r="AX10852" s="159"/>
    </row>
    <row r="10853" spans="50:50">
      <c r="AX10853" s="159"/>
    </row>
    <row r="10854" spans="50:50">
      <c r="AX10854" s="159"/>
    </row>
    <row r="10855" spans="50:50">
      <c r="AX10855" s="159"/>
    </row>
    <row r="10856" spans="50:50">
      <c r="AX10856" s="159"/>
    </row>
    <row r="10857" spans="50:50">
      <c r="AX10857" s="159"/>
    </row>
    <row r="10858" spans="50:50">
      <c r="AX10858" s="159"/>
    </row>
    <row r="10859" spans="50:50">
      <c r="AX10859" s="159"/>
    </row>
    <row r="10860" spans="50:50">
      <c r="AX10860" s="159"/>
    </row>
    <row r="10861" spans="50:50">
      <c r="AX10861" s="159"/>
    </row>
    <row r="10862" spans="50:50">
      <c r="AX10862" s="159"/>
    </row>
    <row r="10863" spans="50:50">
      <c r="AX10863" s="159"/>
    </row>
    <row r="10864" spans="50:50">
      <c r="AX10864" s="159"/>
    </row>
    <row r="10865" spans="50:50">
      <c r="AX10865" s="159"/>
    </row>
    <row r="10866" spans="50:50">
      <c r="AX10866" s="159"/>
    </row>
    <row r="10867" spans="50:50">
      <c r="AX10867" s="159"/>
    </row>
    <row r="10868" spans="50:50">
      <c r="AX10868" s="159"/>
    </row>
    <row r="10869" spans="50:50">
      <c r="AX10869" s="159"/>
    </row>
    <row r="10870" spans="50:50">
      <c r="AX10870" s="159"/>
    </row>
    <row r="10871" spans="50:50">
      <c r="AX10871" s="159"/>
    </row>
    <row r="10872" spans="50:50">
      <c r="AX10872" s="159"/>
    </row>
    <row r="10873" spans="50:50">
      <c r="AX10873" s="159"/>
    </row>
    <row r="10874" spans="50:50">
      <c r="AX10874" s="159"/>
    </row>
    <row r="10875" spans="50:50">
      <c r="AX10875" s="159"/>
    </row>
    <row r="10876" spans="50:50">
      <c r="AX10876" s="159"/>
    </row>
    <row r="10877" spans="50:50">
      <c r="AX10877" s="159"/>
    </row>
    <row r="10878" spans="50:50">
      <c r="AX10878" s="159"/>
    </row>
    <row r="10879" spans="50:50">
      <c r="AX10879" s="159"/>
    </row>
    <row r="10880" spans="50:50">
      <c r="AX10880" s="159"/>
    </row>
    <row r="10881" spans="50:50">
      <c r="AX10881" s="159"/>
    </row>
    <row r="10882" spans="50:50">
      <c r="AX10882" s="159"/>
    </row>
    <row r="10883" spans="50:50">
      <c r="AX10883" s="159"/>
    </row>
    <row r="10884" spans="50:50">
      <c r="AX10884" s="159"/>
    </row>
    <row r="10885" spans="50:50">
      <c r="AX10885" s="159"/>
    </row>
    <row r="10886" spans="50:50">
      <c r="AX10886" s="159"/>
    </row>
    <row r="10887" spans="50:50">
      <c r="AX10887" s="159"/>
    </row>
    <row r="10888" spans="50:50">
      <c r="AX10888" s="159"/>
    </row>
    <row r="10889" spans="50:50">
      <c r="AX10889" s="159"/>
    </row>
    <row r="10890" spans="50:50">
      <c r="AX10890" s="159"/>
    </row>
    <row r="10891" spans="50:50">
      <c r="AX10891" s="159"/>
    </row>
    <row r="10892" spans="50:50">
      <c r="AX10892" s="159"/>
    </row>
    <row r="10893" spans="50:50">
      <c r="AX10893" s="159"/>
    </row>
    <row r="10894" spans="50:50">
      <c r="AX10894" s="159"/>
    </row>
    <row r="10895" spans="50:50">
      <c r="AX10895" s="159"/>
    </row>
    <row r="10896" spans="50:50">
      <c r="AX10896" s="159"/>
    </row>
    <row r="10897" spans="50:50">
      <c r="AX10897" s="159"/>
    </row>
    <row r="10898" spans="50:50">
      <c r="AX10898" s="159"/>
    </row>
    <row r="10899" spans="50:50">
      <c r="AX10899" s="159"/>
    </row>
    <row r="10900" spans="50:50">
      <c r="AX10900" s="159"/>
    </row>
    <row r="10901" spans="50:50">
      <c r="AX10901" s="159"/>
    </row>
    <row r="10902" spans="50:50">
      <c r="AX10902" s="159"/>
    </row>
    <row r="10903" spans="50:50">
      <c r="AX10903" s="159"/>
    </row>
    <row r="10904" spans="50:50">
      <c r="AX10904" s="159"/>
    </row>
    <row r="10905" spans="50:50">
      <c r="AX10905" s="159"/>
    </row>
    <row r="10906" spans="50:50">
      <c r="AX10906" s="159"/>
    </row>
    <row r="10907" spans="50:50">
      <c r="AX10907" s="159"/>
    </row>
    <row r="10908" spans="50:50">
      <c r="AX10908" s="159"/>
    </row>
    <row r="10909" spans="50:50">
      <c r="AX10909" s="159"/>
    </row>
    <row r="10910" spans="50:50">
      <c r="AX10910" s="159"/>
    </row>
    <row r="10911" spans="50:50">
      <c r="AX10911" s="159"/>
    </row>
    <row r="10912" spans="50:50">
      <c r="AX10912" s="159"/>
    </row>
    <row r="10913" spans="50:50">
      <c r="AX10913" s="159"/>
    </row>
    <row r="10914" spans="50:50">
      <c r="AX10914" s="159"/>
    </row>
    <row r="10915" spans="50:50">
      <c r="AX10915" s="159"/>
    </row>
    <row r="10916" spans="50:50">
      <c r="AX10916" s="159"/>
    </row>
    <row r="10917" spans="50:50">
      <c r="AX10917" s="159"/>
    </row>
    <row r="10918" spans="50:50">
      <c r="AX10918" s="159"/>
    </row>
    <row r="10919" spans="50:50">
      <c r="AX10919" s="159"/>
    </row>
    <row r="10920" spans="50:50">
      <c r="AX10920" s="159"/>
    </row>
    <row r="10921" spans="50:50">
      <c r="AX10921" s="159"/>
    </row>
    <row r="10922" spans="50:50">
      <c r="AX10922" s="159"/>
    </row>
    <row r="10923" spans="50:50">
      <c r="AX10923" s="159"/>
    </row>
    <row r="10924" spans="50:50">
      <c r="AX10924" s="159"/>
    </row>
    <row r="10925" spans="50:50">
      <c r="AX10925" s="159"/>
    </row>
    <row r="10926" spans="50:50">
      <c r="AX10926" s="159"/>
    </row>
    <row r="10927" spans="50:50">
      <c r="AX10927" s="159"/>
    </row>
    <row r="10928" spans="50:50">
      <c r="AX10928" s="159"/>
    </row>
    <row r="10929" spans="50:50">
      <c r="AX10929" s="159"/>
    </row>
    <row r="10930" spans="50:50">
      <c r="AX10930" s="159"/>
    </row>
    <row r="10931" spans="50:50">
      <c r="AX10931" s="159"/>
    </row>
    <row r="10932" spans="50:50">
      <c r="AX10932" s="159"/>
    </row>
    <row r="10933" spans="50:50">
      <c r="AX10933" s="159"/>
    </row>
    <row r="10934" spans="50:50">
      <c r="AX10934" s="159"/>
    </row>
    <row r="10935" spans="50:50">
      <c r="AX10935" s="159"/>
    </row>
    <row r="10936" spans="50:50">
      <c r="AX10936" s="159"/>
    </row>
    <row r="10937" spans="50:50">
      <c r="AX10937" s="159"/>
    </row>
    <row r="10938" spans="50:50">
      <c r="AX10938" s="159"/>
    </row>
    <row r="10939" spans="50:50">
      <c r="AX10939" s="159"/>
    </row>
    <row r="10940" spans="50:50">
      <c r="AX10940" s="159"/>
    </row>
    <row r="10941" spans="50:50">
      <c r="AX10941" s="159"/>
    </row>
    <row r="10942" spans="50:50">
      <c r="AX10942" s="159"/>
    </row>
    <row r="10943" spans="50:50">
      <c r="AX10943" s="159"/>
    </row>
    <row r="10944" spans="50:50">
      <c r="AX10944" s="159"/>
    </row>
    <row r="10945" spans="50:50">
      <c r="AX10945" s="159"/>
    </row>
    <row r="10946" spans="50:50">
      <c r="AX10946" s="159"/>
    </row>
    <row r="10947" spans="50:50">
      <c r="AX10947" s="159"/>
    </row>
    <row r="10948" spans="50:50">
      <c r="AX10948" s="159"/>
    </row>
    <row r="10949" spans="50:50">
      <c r="AX10949" s="159"/>
    </row>
    <row r="10950" spans="50:50">
      <c r="AX10950" s="159"/>
    </row>
    <row r="10951" spans="50:50">
      <c r="AX10951" s="159"/>
    </row>
    <row r="10952" spans="50:50">
      <c r="AX10952" s="159"/>
    </row>
    <row r="10953" spans="50:50">
      <c r="AX10953" s="159"/>
    </row>
    <row r="10954" spans="50:50">
      <c r="AX10954" s="159"/>
    </row>
    <row r="10955" spans="50:50">
      <c r="AX10955" s="159"/>
    </row>
    <row r="10956" spans="50:50">
      <c r="AX10956" s="159"/>
    </row>
    <row r="10957" spans="50:50">
      <c r="AX10957" s="159"/>
    </row>
    <row r="10958" spans="50:50">
      <c r="AX10958" s="159"/>
    </row>
    <row r="10959" spans="50:50">
      <c r="AX10959" s="159"/>
    </row>
    <row r="10960" spans="50:50">
      <c r="AX10960" s="159"/>
    </row>
    <row r="10961" spans="50:50">
      <c r="AX10961" s="159"/>
    </row>
    <row r="10962" spans="50:50">
      <c r="AX10962" s="159"/>
    </row>
    <row r="10963" spans="50:50">
      <c r="AX10963" s="159"/>
    </row>
    <row r="10964" spans="50:50">
      <c r="AX10964" s="159"/>
    </row>
    <row r="10965" spans="50:50">
      <c r="AX10965" s="159"/>
    </row>
    <row r="10966" spans="50:50">
      <c r="AX10966" s="159"/>
    </row>
    <row r="10967" spans="50:50">
      <c r="AX10967" s="159"/>
    </row>
    <row r="10968" spans="50:50">
      <c r="AX10968" s="159"/>
    </row>
    <row r="10969" spans="50:50">
      <c r="AX10969" s="159"/>
    </row>
    <row r="10970" spans="50:50">
      <c r="AX10970" s="159"/>
    </row>
    <row r="10971" spans="50:50">
      <c r="AX10971" s="159"/>
    </row>
    <row r="10972" spans="50:50">
      <c r="AX10972" s="159"/>
    </row>
    <row r="10973" spans="50:50">
      <c r="AX10973" s="159"/>
    </row>
    <row r="10974" spans="50:50">
      <c r="AX10974" s="159"/>
    </row>
    <row r="10975" spans="50:50">
      <c r="AX10975" s="159"/>
    </row>
    <row r="10976" spans="50:50">
      <c r="AX10976" s="159"/>
    </row>
    <row r="10977" spans="50:50">
      <c r="AX10977" s="159"/>
    </row>
    <row r="10978" spans="50:50">
      <c r="AX10978" s="159"/>
    </row>
    <row r="10979" spans="50:50">
      <c r="AX10979" s="159"/>
    </row>
    <row r="10980" spans="50:50">
      <c r="AX10980" s="159"/>
    </row>
    <row r="10981" spans="50:50">
      <c r="AX10981" s="159"/>
    </row>
    <row r="10982" spans="50:50">
      <c r="AX10982" s="159"/>
    </row>
    <row r="10983" spans="50:50">
      <c r="AX10983" s="159"/>
    </row>
    <row r="10984" spans="50:50">
      <c r="AX10984" s="159"/>
    </row>
    <row r="10985" spans="50:50">
      <c r="AX10985" s="159"/>
    </row>
    <row r="10986" spans="50:50">
      <c r="AX10986" s="159"/>
    </row>
    <row r="10987" spans="50:50">
      <c r="AX10987" s="159"/>
    </row>
    <row r="10988" spans="50:50">
      <c r="AX10988" s="159"/>
    </row>
    <row r="10989" spans="50:50">
      <c r="AX10989" s="159"/>
    </row>
    <row r="10990" spans="50:50">
      <c r="AX10990" s="159"/>
    </row>
    <row r="10991" spans="50:50">
      <c r="AX10991" s="159"/>
    </row>
    <row r="10992" spans="50:50">
      <c r="AX10992" s="159"/>
    </row>
    <row r="10993" spans="50:50">
      <c r="AX10993" s="159"/>
    </row>
    <row r="10994" spans="50:50">
      <c r="AX10994" s="159"/>
    </row>
    <row r="10995" spans="50:50">
      <c r="AX10995" s="159"/>
    </row>
    <row r="10996" spans="50:50">
      <c r="AX10996" s="159"/>
    </row>
    <row r="10997" spans="50:50">
      <c r="AX10997" s="159"/>
    </row>
    <row r="10998" spans="50:50">
      <c r="AX10998" s="159"/>
    </row>
    <row r="10999" spans="50:50">
      <c r="AX10999" s="159"/>
    </row>
    <row r="11000" spans="50:50">
      <c r="AX11000" s="159"/>
    </row>
    <row r="11001" spans="50:50">
      <c r="AX11001" s="159"/>
    </row>
    <row r="11002" spans="50:50">
      <c r="AX11002" s="159"/>
    </row>
    <row r="11003" spans="50:50">
      <c r="AX11003" s="159"/>
    </row>
    <row r="11004" spans="50:50">
      <c r="AX11004" s="159"/>
    </row>
    <row r="11005" spans="50:50">
      <c r="AX11005" s="159"/>
    </row>
    <row r="11006" spans="50:50">
      <c r="AX11006" s="159"/>
    </row>
    <row r="11007" spans="50:50">
      <c r="AX11007" s="159"/>
    </row>
    <row r="11008" spans="50:50">
      <c r="AX11008" s="159"/>
    </row>
    <row r="11009" spans="50:50">
      <c r="AX11009" s="159"/>
    </row>
    <row r="11010" spans="50:50">
      <c r="AX11010" s="159"/>
    </row>
    <row r="11011" spans="50:50">
      <c r="AX11011" s="159"/>
    </row>
    <row r="11012" spans="50:50">
      <c r="AX11012" s="159"/>
    </row>
    <row r="11013" spans="50:50">
      <c r="AX11013" s="159"/>
    </row>
    <row r="11014" spans="50:50">
      <c r="AX11014" s="159"/>
    </row>
    <row r="11015" spans="50:50">
      <c r="AX11015" s="159"/>
    </row>
    <row r="11016" spans="50:50">
      <c r="AX11016" s="159"/>
    </row>
    <row r="11017" spans="50:50">
      <c r="AX11017" s="159"/>
    </row>
    <row r="11018" spans="50:50">
      <c r="AX11018" s="159"/>
    </row>
    <row r="11019" spans="50:50">
      <c r="AX11019" s="159"/>
    </row>
    <row r="11020" spans="50:50">
      <c r="AX11020" s="159"/>
    </row>
    <row r="11021" spans="50:50">
      <c r="AX11021" s="159"/>
    </row>
    <row r="11022" spans="50:50">
      <c r="AX11022" s="159"/>
    </row>
    <row r="11023" spans="50:50">
      <c r="AX11023" s="159"/>
    </row>
    <row r="11024" spans="50:50">
      <c r="AX11024" s="159"/>
    </row>
    <row r="11025" spans="50:50">
      <c r="AX11025" s="159"/>
    </row>
    <row r="11026" spans="50:50">
      <c r="AX11026" s="159"/>
    </row>
    <row r="11027" spans="50:50">
      <c r="AX11027" s="159"/>
    </row>
    <row r="11028" spans="50:50">
      <c r="AX11028" s="159"/>
    </row>
    <row r="11029" spans="50:50">
      <c r="AX11029" s="159"/>
    </row>
    <row r="11030" spans="50:50">
      <c r="AX11030" s="159"/>
    </row>
    <row r="11031" spans="50:50">
      <c r="AX11031" s="159"/>
    </row>
    <row r="11032" spans="50:50">
      <c r="AX11032" s="159"/>
    </row>
    <row r="11033" spans="50:50">
      <c r="AX11033" s="159"/>
    </row>
    <row r="11034" spans="50:50">
      <c r="AX11034" s="159"/>
    </row>
    <row r="11035" spans="50:50">
      <c r="AX11035" s="159"/>
    </row>
    <row r="11036" spans="50:50">
      <c r="AX11036" s="159"/>
    </row>
    <row r="11037" spans="50:50">
      <c r="AX11037" s="159"/>
    </row>
    <row r="11038" spans="50:50">
      <c r="AX11038" s="159"/>
    </row>
    <row r="11039" spans="50:50">
      <c r="AX11039" s="159"/>
    </row>
    <row r="11040" spans="50:50">
      <c r="AX11040" s="159"/>
    </row>
    <row r="11041" spans="50:50">
      <c r="AX11041" s="159"/>
    </row>
    <row r="11042" spans="50:50">
      <c r="AX11042" s="159"/>
    </row>
    <row r="11043" spans="50:50">
      <c r="AX11043" s="159"/>
    </row>
    <row r="11044" spans="50:50">
      <c r="AX11044" s="159"/>
    </row>
    <row r="11045" spans="50:50">
      <c r="AX11045" s="159"/>
    </row>
    <row r="11046" spans="50:50">
      <c r="AX11046" s="159"/>
    </row>
    <row r="11047" spans="50:50">
      <c r="AX11047" s="159"/>
    </row>
    <row r="11048" spans="50:50">
      <c r="AX11048" s="159"/>
    </row>
    <row r="11049" spans="50:50">
      <c r="AX11049" s="159"/>
    </row>
    <row r="11050" spans="50:50">
      <c r="AX11050" s="159"/>
    </row>
    <row r="11051" spans="50:50">
      <c r="AX11051" s="159"/>
    </row>
    <row r="11052" spans="50:50">
      <c r="AX11052" s="159"/>
    </row>
    <row r="11053" spans="50:50">
      <c r="AX11053" s="159"/>
    </row>
    <row r="11054" spans="50:50">
      <c r="AX11054" s="159"/>
    </row>
    <row r="11055" spans="50:50">
      <c r="AX11055" s="159"/>
    </row>
    <row r="11056" spans="50:50">
      <c r="AX11056" s="159"/>
    </row>
    <row r="11057" spans="50:50">
      <c r="AX11057" s="159"/>
    </row>
    <row r="11058" spans="50:50">
      <c r="AX11058" s="159"/>
    </row>
    <row r="11059" spans="50:50">
      <c r="AX11059" s="159"/>
    </row>
    <row r="11060" spans="50:50">
      <c r="AX11060" s="159"/>
    </row>
    <row r="11061" spans="50:50">
      <c r="AX11061" s="159"/>
    </row>
    <row r="11062" spans="50:50">
      <c r="AX11062" s="159"/>
    </row>
    <row r="11063" spans="50:50">
      <c r="AX11063" s="159"/>
    </row>
    <row r="11064" spans="50:50">
      <c r="AX11064" s="159"/>
    </row>
    <row r="11065" spans="50:50">
      <c r="AX11065" s="159"/>
    </row>
    <row r="11066" spans="50:50">
      <c r="AX11066" s="159"/>
    </row>
    <row r="11067" spans="50:50">
      <c r="AX11067" s="159"/>
    </row>
    <row r="11068" spans="50:50">
      <c r="AX11068" s="159"/>
    </row>
    <row r="11069" spans="50:50">
      <c r="AX11069" s="159"/>
    </row>
    <row r="11070" spans="50:50">
      <c r="AX11070" s="159"/>
    </row>
    <row r="11071" spans="50:50">
      <c r="AX11071" s="159"/>
    </row>
    <row r="11072" spans="50:50">
      <c r="AX11072" s="159"/>
    </row>
    <row r="11073" spans="50:50">
      <c r="AX11073" s="159"/>
    </row>
    <row r="11074" spans="50:50">
      <c r="AX11074" s="159"/>
    </row>
    <row r="11075" spans="50:50">
      <c r="AX11075" s="159"/>
    </row>
    <row r="11076" spans="50:50">
      <c r="AX11076" s="159"/>
    </row>
    <row r="11077" spans="50:50">
      <c r="AX11077" s="159"/>
    </row>
    <row r="11078" spans="50:50">
      <c r="AX11078" s="159"/>
    </row>
    <row r="11079" spans="50:50">
      <c r="AX11079" s="159"/>
    </row>
    <row r="11080" spans="50:50">
      <c r="AX11080" s="159"/>
    </row>
    <row r="11081" spans="50:50">
      <c r="AX11081" s="159"/>
    </row>
    <row r="11082" spans="50:50">
      <c r="AX11082" s="159"/>
    </row>
    <row r="11083" spans="50:50">
      <c r="AX11083" s="159"/>
    </row>
    <row r="11084" spans="50:50">
      <c r="AX11084" s="159"/>
    </row>
    <row r="11085" spans="50:50">
      <c r="AX11085" s="159"/>
    </row>
    <row r="11086" spans="50:50">
      <c r="AX11086" s="159"/>
    </row>
    <row r="11087" spans="50:50">
      <c r="AX11087" s="159"/>
    </row>
    <row r="11088" spans="50:50">
      <c r="AX11088" s="159"/>
    </row>
    <row r="11089" spans="50:50">
      <c r="AX11089" s="159"/>
    </row>
    <row r="11090" spans="50:50">
      <c r="AX11090" s="159"/>
    </row>
    <row r="11091" spans="50:50">
      <c r="AX11091" s="159"/>
    </row>
    <row r="11092" spans="50:50">
      <c r="AX11092" s="159"/>
    </row>
    <row r="11093" spans="50:50">
      <c r="AX11093" s="159"/>
    </row>
    <row r="11094" spans="50:50">
      <c r="AX11094" s="159"/>
    </row>
    <row r="11095" spans="50:50">
      <c r="AX11095" s="159"/>
    </row>
    <row r="11096" spans="50:50">
      <c r="AX11096" s="159"/>
    </row>
    <row r="11097" spans="50:50">
      <c r="AX11097" s="159"/>
    </row>
    <row r="11098" spans="50:50">
      <c r="AX11098" s="159"/>
    </row>
    <row r="11099" spans="50:50">
      <c r="AX11099" s="159"/>
    </row>
    <row r="11100" spans="50:50">
      <c r="AX11100" s="159"/>
    </row>
    <row r="11101" spans="50:50">
      <c r="AX11101" s="159"/>
    </row>
    <row r="11102" spans="50:50">
      <c r="AX11102" s="159"/>
    </row>
    <row r="11103" spans="50:50">
      <c r="AX11103" s="159"/>
    </row>
    <row r="11104" spans="50:50">
      <c r="AX11104" s="159"/>
    </row>
    <row r="11105" spans="50:50">
      <c r="AX11105" s="159"/>
    </row>
    <row r="11106" spans="50:50">
      <c r="AX11106" s="159"/>
    </row>
    <row r="11107" spans="50:50">
      <c r="AX11107" s="159"/>
    </row>
    <row r="11108" spans="50:50">
      <c r="AX11108" s="159"/>
    </row>
    <row r="11109" spans="50:50">
      <c r="AX11109" s="159"/>
    </row>
    <row r="11110" spans="50:50">
      <c r="AX11110" s="159"/>
    </row>
    <row r="11111" spans="50:50">
      <c r="AX11111" s="159"/>
    </row>
    <row r="11112" spans="50:50">
      <c r="AX11112" s="159"/>
    </row>
    <row r="11113" spans="50:50">
      <c r="AX11113" s="159"/>
    </row>
    <row r="11114" spans="50:50">
      <c r="AX11114" s="159"/>
    </row>
    <row r="11115" spans="50:50">
      <c r="AX11115" s="159"/>
    </row>
    <row r="11116" spans="50:50">
      <c r="AX11116" s="159"/>
    </row>
    <row r="11117" spans="50:50">
      <c r="AX11117" s="159"/>
    </row>
    <row r="11118" spans="50:50">
      <c r="AX11118" s="159"/>
    </row>
    <row r="11119" spans="50:50">
      <c r="AX11119" s="159"/>
    </row>
    <row r="11120" spans="50:50">
      <c r="AX11120" s="159"/>
    </row>
    <row r="11121" spans="50:50">
      <c r="AX11121" s="159"/>
    </row>
    <row r="11122" spans="50:50">
      <c r="AX11122" s="159"/>
    </row>
    <row r="11123" spans="50:50">
      <c r="AX11123" s="159"/>
    </row>
    <row r="11124" spans="50:50">
      <c r="AX11124" s="159"/>
    </row>
    <row r="11125" spans="50:50">
      <c r="AX11125" s="159"/>
    </row>
    <row r="11126" spans="50:50">
      <c r="AX11126" s="159"/>
    </row>
    <row r="11127" spans="50:50">
      <c r="AX11127" s="159"/>
    </row>
    <row r="11128" spans="50:50">
      <c r="AX11128" s="159"/>
    </row>
    <row r="11129" spans="50:50">
      <c r="AX11129" s="159"/>
    </row>
    <row r="11130" spans="50:50">
      <c r="AX11130" s="159"/>
    </row>
    <row r="11131" spans="50:50">
      <c r="AX11131" s="159"/>
    </row>
    <row r="11132" spans="50:50">
      <c r="AX11132" s="159"/>
    </row>
    <row r="11133" spans="50:50">
      <c r="AX11133" s="159"/>
    </row>
    <row r="11134" spans="50:50">
      <c r="AX11134" s="159"/>
    </row>
    <row r="11135" spans="50:50">
      <c r="AX11135" s="159"/>
    </row>
    <row r="11136" spans="50:50">
      <c r="AX11136" s="159"/>
    </row>
    <row r="11137" spans="50:50">
      <c r="AX11137" s="159"/>
    </row>
    <row r="11138" spans="50:50">
      <c r="AX11138" s="159"/>
    </row>
    <row r="11139" spans="50:50">
      <c r="AX11139" s="159"/>
    </row>
    <row r="11140" spans="50:50">
      <c r="AX11140" s="159"/>
    </row>
    <row r="11141" spans="50:50">
      <c r="AX11141" s="159"/>
    </row>
    <row r="11142" spans="50:50">
      <c r="AX11142" s="159"/>
    </row>
    <row r="11143" spans="50:50">
      <c r="AX11143" s="159"/>
    </row>
    <row r="11144" spans="50:50">
      <c r="AX11144" s="159"/>
    </row>
    <row r="11145" spans="50:50">
      <c r="AX11145" s="159"/>
    </row>
    <row r="11146" spans="50:50">
      <c r="AX11146" s="159"/>
    </row>
    <row r="11147" spans="50:50">
      <c r="AX11147" s="159"/>
    </row>
    <row r="11148" spans="50:50">
      <c r="AX11148" s="159"/>
    </row>
    <row r="11149" spans="50:50">
      <c r="AX11149" s="159"/>
    </row>
    <row r="11150" spans="50:50">
      <c r="AX11150" s="159"/>
    </row>
    <row r="11151" spans="50:50">
      <c r="AX11151" s="159"/>
    </row>
    <row r="11152" spans="50:50">
      <c r="AX11152" s="159"/>
    </row>
    <row r="11153" spans="50:50">
      <c r="AX11153" s="159"/>
    </row>
    <row r="11154" spans="50:50">
      <c r="AX11154" s="159"/>
    </row>
    <row r="11155" spans="50:50">
      <c r="AX11155" s="159"/>
    </row>
    <row r="11156" spans="50:50">
      <c r="AX11156" s="159"/>
    </row>
    <row r="11157" spans="50:50">
      <c r="AX11157" s="159"/>
    </row>
    <row r="11158" spans="50:50">
      <c r="AX11158" s="159"/>
    </row>
    <row r="11159" spans="50:50">
      <c r="AX11159" s="159"/>
    </row>
    <row r="11160" spans="50:50">
      <c r="AX11160" s="159"/>
    </row>
    <row r="11161" spans="50:50">
      <c r="AX11161" s="159"/>
    </row>
    <row r="11162" spans="50:50">
      <c r="AX11162" s="159"/>
    </row>
    <row r="11163" spans="50:50">
      <c r="AX11163" s="159"/>
    </row>
    <row r="11164" spans="50:50">
      <c r="AX11164" s="159"/>
    </row>
    <row r="11165" spans="50:50">
      <c r="AX11165" s="159"/>
    </row>
    <row r="11166" spans="50:50">
      <c r="AX11166" s="159"/>
    </row>
    <row r="11167" spans="50:50">
      <c r="AX11167" s="159"/>
    </row>
    <row r="11168" spans="50:50">
      <c r="AX11168" s="159"/>
    </row>
    <row r="11169" spans="50:50">
      <c r="AX11169" s="159"/>
    </row>
    <row r="11170" spans="50:50">
      <c r="AX11170" s="159"/>
    </row>
    <row r="11171" spans="50:50">
      <c r="AX11171" s="159"/>
    </row>
    <row r="11172" spans="50:50">
      <c r="AX11172" s="159"/>
    </row>
    <row r="11173" spans="50:50">
      <c r="AX11173" s="159"/>
    </row>
    <row r="11174" spans="50:50">
      <c r="AX11174" s="159"/>
    </row>
    <row r="11175" spans="50:50">
      <c r="AX11175" s="159"/>
    </row>
    <row r="11176" spans="50:50">
      <c r="AX11176" s="159"/>
    </row>
    <row r="11177" spans="50:50">
      <c r="AX11177" s="159"/>
    </row>
    <row r="11178" spans="50:50">
      <c r="AX11178" s="159"/>
    </row>
    <row r="11179" spans="50:50">
      <c r="AX11179" s="159"/>
    </row>
    <row r="11180" spans="50:50">
      <c r="AX11180" s="159"/>
    </row>
    <row r="11181" spans="50:50">
      <c r="AX11181" s="159"/>
    </row>
    <row r="11182" spans="50:50">
      <c r="AX11182" s="159"/>
    </row>
    <row r="11183" spans="50:50">
      <c r="AX11183" s="159"/>
    </row>
    <row r="11184" spans="50:50">
      <c r="AX11184" s="159"/>
    </row>
    <row r="11185" spans="50:50">
      <c r="AX11185" s="159"/>
    </row>
    <row r="11186" spans="50:50">
      <c r="AX11186" s="159"/>
    </row>
    <row r="11187" spans="50:50">
      <c r="AX11187" s="159"/>
    </row>
    <row r="11188" spans="50:50">
      <c r="AX11188" s="159"/>
    </row>
    <row r="11189" spans="50:50">
      <c r="AX11189" s="159"/>
    </row>
    <row r="11190" spans="50:50">
      <c r="AX11190" s="159"/>
    </row>
    <row r="11191" spans="50:50">
      <c r="AX11191" s="159"/>
    </row>
    <row r="11192" spans="50:50">
      <c r="AX11192" s="159"/>
    </row>
    <row r="11193" spans="50:50">
      <c r="AX11193" s="159"/>
    </row>
    <row r="11194" spans="50:50">
      <c r="AX11194" s="159"/>
    </row>
    <row r="11195" spans="50:50">
      <c r="AX11195" s="159"/>
    </row>
    <row r="11196" spans="50:50">
      <c r="AX11196" s="159"/>
    </row>
    <row r="11197" spans="50:50">
      <c r="AX11197" s="159"/>
    </row>
    <row r="11198" spans="50:50">
      <c r="AX11198" s="159"/>
    </row>
    <row r="11199" spans="50:50">
      <c r="AX11199" s="159"/>
    </row>
    <row r="11200" spans="50:50">
      <c r="AX11200" s="159"/>
    </row>
    <row r="11201" spans="50:50">
      <c r="AX11201" s="159"/>
    </row>
    <row r="11202" spans="50:50">
      <c r="AX11202" s="159"/>
    </row>
    <row r="11203" spans="50:50">
      <c r="AX11203" s="159"/>
    </row>
    <row r="11204" spans="50:50">
      <c r="AX11204" s="159"/>
    </row>
    <row r="11205" spans="50:50">
      <c r="AX11205" s="159"/>
    </row>
    <row r="11206" spans="50:50">
      <c r="AX11206" s="159"/>
    </row>
    <row r="11207" spans="50:50">
      <c r="AX11207" s="159"/>
    </row>
    <row r="11208" spans="50:50">
      <c r="AX11208" s="159"/>
    </row>
    <row r="11209" spans="50:50">
      <c r="AX11209" s="159"/>
    </row>
    <row r="11210" spans="50:50">
      <c r="AX11210" s="159"/>
    </row>
    <row r="11211" spans="50:50">
      <c r="AX11211" s="159"/>
    </row>
    <row r="11212" spans="50:50">
      <c r="AX11212" s="159"/>
    </row>
    <row r="11213" spans="50:50">
      <c r="AX11213" s="159"/>
    </row>
    <row r="11214" spans="50:50">
      <c r="AX11214" s="159"/>
    </row>
    <row r="11215" spans="50:50">
      <c r="AX11215" s="159"/>
    </row>
    <row r="11216" spans="50:50">
      <c r="AX11216" s="159"/>
    </row>
    <row r="11217" spans="50:50">
      <c r="AX11217" s="159"/>
    </row>
    <row r="11218" spans="50:50">
      <c r="AX11218" s="159"/>
    </row>
    <row r="11219" spans="50:50">
      <c r="AX11219" s="159"/>
    </row>
    <row r="11220" spans="50:50">
      <c r="AX11220" s="159"/>
    </row>
    <row r="11221" spans="50:50">
      <c r="AX11221" s="159"/>
    </row>
    <row r="11222" spans="50:50">
      <c r="AX11222" s="159"/>
    </row>
    <row r="11223" spans="50:50">
      <c r="AX11223" s="159"/>
    </row>
    <row r="11224" spans="50:50">
      <c r="AX11224" s="159"/>
    </row>
    <row r="11225" spans="50:50">
      <c r="AX11225" s="159"/>
    </row>
    <row r="11226" spans="50:50">
      <c r="AX11226" s="159"/>
    </row>
    <row r="11227" spans="50:50">
      <c r="AX11227" s="159"/>
    </row>
    <row r="11228" spans="50:50">
      <c r="AX11228" s="159"/>
    </row>
    <row r="11229" spans="50:50">
      <c r="AX11229" s="159"/>
    </row>
    <row r="11230" spans="50:50">
      <c r="AX11230" s="159"/>
    </row>
    <row r="11231" spans="50:50">
      <c r="AX11231" s="159"/>
    </row>
    <row r="11232" spans="50:50">
      <c r="AX11232" s="159"/>
    </row>
    <row r="11233" spans="50:50">
      <c r="AX11233" s="159"/>
    </row>
    <row r="11234" spans="50:50">
      <c r="AX11234" s="159"/>
    </row>
    <row r="11235" spans="50:50">
      <c r="AX11235" s="159"/>
    </row>
    <row r="11236" spans="50:50">
      <c r="AX11236" s="159"/>
    </row>
    <row r="11237" spans="50:50">
      <c r="AX11237" s="159"/>
    </row>
    <row r="11238" spans="50:50">
      <c r="AX11238" s="159"/>
    </row>
    <row r="11239" spans="50:50">
      <c r="AX11239" s="159"/>
    </row>
    <row r="11240" spans="50:50">
      <c r="AX11240" s="159"/>
    </row>
    <row r="11241" spans="50:50">
      <c r="AX11241" s="159"/>
    </row>
    <row r="11242" spans="50:50">
      <c r="AX11242" s="159"/>
    </row>
    <row r="11243" spans="50:50">
      <c r="AX11243" s="159"/>
    </row>
    <row r="11244" spans="50:50">
      <c r="AX11244" s="159"/>
    </row>
    <row r="11245" spans="50:50">
      <c r="AX11245" s="159"/>
    </row>
    <row r="11246" spans="50:50">
      <c r="AX11246" s="159"/>
    </row>
    <row r="11247" spans="50:50">
      <c r="AX11247" s="159"/>
    </row>
    <row r="11248" spans="50:50">
      <c r="AX11248" s="159"/>
    </row>
    <row r="11249" spans="50:50">
      <c r="AX11249" s="159"/>
    </row>
    <row r="11250" spans="50:50">
      <c r="AX11250" s="159"/>
    </row>
    <row r="11251" spans="50:50">
      <c r="AX11251" s="159"/>
    </row>
    <row r="11252" spans="50:50">
      <c r="AX11252" s="159"/>
    </row>
    <row r="11253" spans="50:50">
      <c r="AX11253" s="159"/>
    </row>
    <row r="11254" spans="50:50">
      <c r="AX11254" s="159"/>
    </row>
    <row r="11255" spans="50:50">
      <c r="AX11255" s="159"/>
    </row>
    <row r="11256" spans="50:50">
      <c r="AX11256" s="159"/>
    </row>
    <row r="11257" spans="50:50">
      <c r="AX11257" s="159"/>
    </row>
    <row r="11258" spans="50:50">
      <c r="AX11258" s="159"/>
    </row>
    <row r="11259" spans="50:50">
      <c r="AX11259" s="159"/>
    </row>
    <row r="11260" spans="50:50">
      <c r="AX11260" s="159"/>
    </row>
    <row r="11261" spans="50:50">
      <c r="AX11261" s="159"/>
    </row>
    <row r="11262" spans="50:50">
      <c r="AX11262" s="159"/>
    </row>
    <row r="11263" spans="50:50">
      <c r="AX11263" s="159"/>
    </row>
    <row r="11264" spans="50:50">
      <c r="AX11264" s="159"/>
    </row>
    <row r="11265" spans="50:50">
      <c r="AX11265" s="159"/>
    </row>
    <row r="11266" spans="50:50">
      <c r="AX11266" s="159"/>
    </row>
    <row r="11267" spans="50:50">
      <c r="AX11267" s="159"/>
    </row>
    <row r="11268" spans="50:50">
      <c r="AX11268" s="159"/>
    </row>
    <row r="11269" spans="50:50">
      <c r="AX11269" s="159"/>
    </row>
    <row r="11270" spans="50:50">
      <c r="AX11270" s="159"/>
    </row>
    <row r="11271" spans="50:50">
      <c r="AX11271" s="159"/>
    </row>
    <row r="11272" spans="50:50">
      <c r="AX11272" s="159"/>
    </row>
    <row r="11273" spans="50:50">
      <c r="AX11273" s="159"/>
    </row>
    <row r="11274" spans="50:50">
      <c r="AX11274" s="159"/>
    </row>
    <row r="11275" spans="50:50">
      <c r="AX11275" s="159"/>
    </row>
    <row r="11276" spans="50:50">
      <c r="AX11276" s="159"/>
    </row>
    <row r="11277" spans="50:50">
      <c r="AX11277" s="159"/>
    </row>
    <row r="11278" spans="50:50">
      <c r="AX11278" s="159"/>
    </row>
    <row r="11279" spans="50:50">
      <c r="AX11279" s="159"/>
    </row>
    <row r="11280" spans="50:50">
      <c r="AX11280" s="159"/>
    </row>
    <row r="11281" spans="50:50">
      <c r="AX11281" s="159"/>
    </row>
    <row r="11282" spans="50:50">
      <c r="AX11282" s="159"/>
    </row>
    <row r="11283" spans="50:50">
      <c r="AX11283" s="159"/>
    </row>
    <row r="11284" spans="50:50">
      <c r="AX11284" s="159"/>
    </row>
    <row r="11285" spans="50:50">
      <c r="AX11285" s="159"/>
    </row>
    <row r="11286" spans="50:50">
      <c r="AX11286" s="159"/>
    </row>
    <row r="11287" spans="50:50">
      <c r="AX11287" s="159"/>
    </row>
    <row r="11288" spans="50:50">
      <c r="AX11288" s="159"/>
    </row>
    <row r="11289" spans="50:50">
      <c r="AX11289" s="159"/>
    </row>
    <row r="11290" spans="50:50">
      <c r="AX11290" s="159"/>
    </row>
    <row r="11291" spans="50:50">
      <c r="AX11291" s="159"/>
    </row>
    <row r="11292" spans="50:50">
      <c r="AX11292" s="159"/>
    </row>
    <row r="11293" spans="50:50">
      <c r="AX11293" s="159"/>
    </row>
    <row r="11294" spans="50:50">
      <c r="AX11294" s="159"/>
    </row>
    <row r="11295" spans="50:50">
      <c r="AX11295" s="159"/>
    </row>
    <row r="11296" spans="50:50">
      <c r="AX11296" s="159"/>
    </row>
    <row r="11297" spans="50:50">
      <c r="AX11297" s="159"/>
    </row>
    <row r="11298" spans="50:50">
      <c r="AX11298" s="159"/>
    </row>
    <row r="11299" spans="50:50">
      <c r="AX11299" s="159"/>
    </row>
    <row r="11300" spans="50:50">
      <c r="AX11300" s="159"/>
    </row>
    <row r="11301" spans="50:50">
      <c r="AX11301" s="159"/>
    </row>
    <row r="11302" spans="50:50">
      <c r="AX11302" s="159"/>
    </row>
    <row r="11303" spans="50:50">
      <c r="AX11303" s="159"/>
    </row>
    <row r="11304" spans="50:50">
      <c r="AX11304" s="159"/>
    </row>
    <row r="11305" spans="50:50">
      <c r="AX11305" s="159"/>
    </row>
    <row r="11306" spans="50:50">
      <c r="AX11306" s="159"/>
    </row>
    <row r="11307" spans="50:50">
      <c r="AX11307" s="159"/>
    </row>
    <row r="11308" spans="50:50">
      <c r="AX11308" s="159"/>
    </row>
    <row r="11309" spans="50:50">
      <c r="AX11309" s="159"/>
    </row>
    <row r="11310" spans="50:50">
      <c r="AX11310" s="159"/>
    </row>
    <row r="11311" spans="50:50">
      <c r="AX11311" s="159"/>
    </row>
    <row r="11312" spans="50:50">
      <c r="AX11312" s="159"/>
    </row>
    <row r="11313" spans="50:50">
      <c r="AX11313" s="159"/>
    </row>
    <row r="11314" spans="50:50">
      <c r="AX11314" s="159"/>
    </row>
    <row r="11315" spans="50:50">
      <c r="AX11315" s="159"/>
    </row>
    <row r="11316" spans="50:50">
      <c r="AX11316" s="159"/>
    </row>
    <row r="11317" spans="50:50">
      <c r="AX11317" s="159"/>
    </row>
    <row r="11318" spans="50:50">
      <c r="AX11318" s="159"/>
    </row>
    <row r="11319" spans="50:50">
      <c r="AX11319" s="159"/>
    </row>
    <row r="11320" spans="50:50">
      <c r="AX11320" s="159"/>
    </row>
    <row r="11321" spans="50:50">
      <c r="AX11321" s="159"/>
    </row>
    <row r="11322" spans="50:50">
      <c r="AX11322" s="159"/>
    </row>
    <row r="11323" spans="50:50">
      <c r="AX11323" s="159"/>
    </row>
    <row r="11324" spans="50:50">
      <c r="AX11324" s="159"/>
    </row>
    <row r="11325" spans="50:50">
      <c r="AX11325" s="159"/>
    </row>
    <row r="11326" spans="50:50">
      <c r="AX11326" s="159"/>
    </row>
    <row r="11327" spans="50:50">
      <c r="AX11327" s="159"/>
    </row>
    <row r="11328" spans="50:50">
      <c r="AX11328" s="159"/>
    </row>
    <row r="11329" spans="50:50">
      <c r="AX11329" s="159"/>
    </row>
    <row r="11330" spans="50:50">
      <c r="AX11330" s="159"/>
    </row>
    <row r="11331" spans="50:50">
      <c r="AX11331" s="159"/>
    </row>
    <row r="11332" spans="50:50">
      <c r="AX11332" s="159"/>
    </row>
    <row r="11333" spans="50:50">
      <c r="AX11333" s="159"/>
    </row>
    <row r="11334" spans="50:50">
      <c r="AX11334" s="159"/>
    </row>
    <row r="11335" spans="50:50">
      <c r="AX11335" s="159"/>
    </row>
    <row r="11336" spans="50:50">
      <c r="AX11336" s="159"/>
    </row>
    <row r="11337" spans="50:50">
      <c r="AX11337" s="159"/>
    </row>
    <row r="11338" spans="50:50">
      <c r="AX11338" s="159"/>
    </row>
    <row r="11339" spans="50:50">
      <c r="AX11339" s="159"/>
    </row>
    <row r="11340" spans="50:50">
      <c r="AX11340" s="159"/>
    </row>
    <row r="11341" spans="50:50">
      <c r="AX11341" s="159"/>
    </row>
    <row r="11342" spans="50:50">
      <c r="AX11342" s="159"/>
    </row>
    <row r="11343" spans="50:50">
      <c r="AX11343" s="159"/>
    </row>
    <row r="11344" spans="50:50">
      <c r="AX11344" s="159"/>
    </row>
    <row r="11345" spans="50:50">
      <c r="AX11345" s="159"/>
    </row>
    <row r="11346" spans="50:50">
      <c r="AX11346" s="159"/>
    </row>
    <row r="11347" spans="50:50">
      <c r="AX11347" s="159"/>
    </row>
    <row r="11348" spans="50:50">
      <c r="AX11348" s="159"/>
    </row>
    <row r="11349" spans="50:50">
      <c r="AX11349" s="159"/>
    </row>
    <row r="11350" spans="50:50">
      <c r="AX11350" s="159"/>
    </row>
    <row r="11351" spans="50:50">
      <c r="AX11351" s="159"/>
    </row>
    <row r="11352" spans="50:50">
      <c r="AX11352" s="159"/>
    </row>
    <row r="11353" spans="50:50">
      <c r="AX11353" s="159"/>
    </row>
    <row r="11354" spans="50:50">
      <c r="AX11354" s="159"/>
    </row>
    <row r="11355" spans="50:50">
      <c r="AX11355" s="159"/>
    </row>
    <row r="11356" spans="50:50">
      <c r="AX11356" s="159"/>
    </row>
    <row r="11357" spans="50:50">
      <c r="AX11357" s="159"/>
    </row>
    <row r="11358" spans="50:50">
      <c r="AX11358" s="159"/>
    </row>
    <row r="11359" spans="50:50">
      <c r="AX11359" s="159"/>
    </row>
    <row r="11360" spans="50:50">
      <c r="AX11360" s="159"/>
    </row>
    <row r="11361" spans="50:50">
      <c r="AX11361" s="159"/>
    </row>
    <row r="11362" spans="50:50">
      <c r="AX11362" s="159"/>
    </row>
    <row r="11363" spans="50:50">
      <c r="AX11363" s="159"/>
    </row>
    <row r="11364" spans="50:50">
      <c r="AX11364" s="159"/>
    </row>
    <row r="11365" spans="50:50">
      <c r="AX11365" s="159"/>
    </row>
    <row r="11366" spans="50:50">
      <c r="AX11366" s="159"/>
    </row>
    <row r="11367" spans="50:50">
      <c r="AX11367" s="159"/>
    </row>
    <row r="11368" spans="50:50">
      <c r="AX11368" s="159"/>
    </row>
    <row r="11369" spans="50:50">
      <c r="AX11369" s="159"/>
    </row>
    <row r="11370" spans="50:50">
      <c r="AX11370" s="159"/>
    </row>
    <row r="11371" spans="50:50">
      <c r="AX11371" s="159"/>
    </row>
    <row r="11372" spans="50:50">
      <c r="AX11372" s="159"/>
    </row>
    <row r="11373" spans="50:50">
      <c r="AX11373" s="159"/>
    </row>
    <row r="11374" spans="50:50">
      <c r="AX11374" s="159"/>
    </row>
    <row r="11375" spans="50:50">
      <c r="AX11375" s="159"/>
    </row>
    <row r="11376" spans="50:50">
      <c r="AX11376" s="159"/>
    </row>
    <row r="11377" spans="50:50">
      <c r="AX11377" s="159"/>
    </row>
    <row r="11378" spans="50:50">
      <c r="AX11378" s="159"/>
    </row>
    <row r="11379" spans="50:50">
      <c r="AX11379" s="159"/>
    </row>
    <row r="11380" spans="50:50">
      <c r="AX11380" s="159"/>
    </row>
    <row r="11381" spans="50:50">
      <c r="AX11381" s="159"/>
    </row>
    <row r="11382" spans="50:50">
      <c r="AX11382" s="159"/>
    </row>
    <row r="11383" spans="50:50">
      <c r="AX11383" s="159"/>
    </row>
    <row r="11384" spans="50:50">
      <c r="AX11384" s="159"/>
    </row>
    <row r="11385" spans="50:50">
      <c r="AX11385" s="159"/>
    </row>
    <row r="11386" spans="50:50">
      <c r="AX11386" s="159"/>
    </row>
    <row r="11387" spans="50:50">
      <c r="AX11387" s="159"/>
    </row>
    <row r="11388" spans="50:50">
      <c r="AX11388" s="159"/>
    </row>
    <row r="11389" spans="50:50">
      <c r="AX11389" s="159"/>
    </row>
    <row r="11390" spans="50:50">
      <c r="AX11390" s="159"/>
    </row>
    <row r="11391" spans="50:50">
      <c r="AX11391" s="159"/>
    </row>
    <row r="11392" spans="50:50">
      <c r="AX11392" s="159"/>
    </row>
    <row r="11393" spans="50:50">
      <c r="AX11393" s="159"/>
    </row>
    <row r="11394" spans="50:50">
      <c r="AX11394" s="159"/>
    </row>
    <row r="11395" spans="50:50">
      <c r="AX11395" s="159"/>
    </row>
    <row r="11396" spans="50:50">
      <c r="AX11396" s="159"/>
    </row>
    <row r="11397" spans="50:50">
      <c r="AX11397" s="159"/>
    </row>
    <row r="11398" spans="50:50">
      <c r="AX11398" s="159"/>
    </row>
    <row r="11399" spans="50:50">
      <c r="AX11399" s="159"/>
    </row>
    <row r="11400" spans="50:50">
      <c r="AX11400" s="159"/>
    </row>
    <row r="11401" spans="50:50">
      <c r="AX11401" s="159"/>
    </row>
    <row r="11402" spans="50:50">
      <c r="AX11402" s="159"/>
    </row>
    <row r="11403" spans="50:50">
      <c r="AX11403" s="159"/>
    </row>
    <row r="11404" spans="50:50">
      <c r="AX11404" s="159"/>
    </row>
    <row r="11405" spans="50:50">
      <c r="AX11405" s="159"/>
    </row>
    <row r="11406" spans="50:50">
      <c r="AX11406" s="159"/>
    </row>
    <row r="11407" spans="50:50">
      <c r="AX11407" s="159"/>
    </row>
    <row r="11408" spans="50:50">
      <c r="AX11408" s="159"/>
    </row>
    <row r="11409" spans="50:50">
      <c r="AX11409" s="159"/>
    </row>
    <row r="11410" spans="50:50">
      <c r="AX11410" s="159"/>
    </row>
    <row r="11411" spans="50:50">
      <c r="AX11411" s="159"/>
    </row>
    <row r="11412" spans="50:50">
      <c r="AX11412" s="159"/>
    </row>
    <row r="11413" spans="50:50">
      <c r="AX11413" s="159"/>
    </row>
    <row r="11414" spans="50:50">
      <c r="AX11414" s="159"/>
    </row>
    <row r="11415" spans="50:50">
      <c r="AX11415" s="159"/>
    </row>
    <row r="11416" spans="50:50">
      <c r="AX11416" s="159"/>
    </row>
    <row r="11417" spans="50:50">
      <c r="AX11417" s="159"/>
    </row>
    <row r="11418" spans="50:50">
      <c r="AX11418" s="159"/>
    </row>
    <row r="11419" spans="50:50">
      <c r="AX11419" s="159"/>
    </row>
    <row r="11420" spans="50:50">
      <c r="AX11420" s="159"/>
    </row>
    <row r="11421" spans="50:50">
      <c r="AX11421" s="159"/>
    </row>
    <row r="11422" spans="50:50">
      <c r="AX11422" s="159"/>
    </row>
    <row r="11423" spans="50:50">
      <c r="AX11423" s="159"/>
    </row>
    <row r="11424" spans="50:50">
      <c r="AX11424" s="159"/>
    </row>
    <row r="11425" spans="50:50">
      <c r="AX11425" s="159"/>
    </row>
    <row r="11426" spans="50:50">
      <c r="AX11426" s="159"/>
    </row>
    <row r="11427" spans="50:50">
      <c r="AX11427" s="159"/>
    </row>
    <row r="11428" spans="50:50">
      <c r="AX11428" s="159"/>
    </row>
    <row r="11429" spans="50:50">
      <c r="AX11429" s="159"/>
    </row>
    <row r="11430" spans="50:50">
      <c r="AX11430" s="159"/>
    </row>
    <row r="11431" spans="50:50">
      <c r="AX11431" s="159"/>
    </row>
    <row r="11432" spans="50:50">
      <c r="AX11432" s="159"/>
    </row>
    <row r="11433" spans="50:50">
      <c r="AX11433" s="159"/>
    </row>
    <row r="11434" spans="50:50">
      <c r="AX11434" s="159"/>
    </row>
    <row r="11435" spans="50:50">
      <c r="AX11435" s="159"/>
    </row>
    <row r="11436" spans="50:50">
      <c r="AX11436" s="159"/>
    </row>
    <row r="11437" spans="50:50">
      <c r="AX11437" s="159"/>
    </row>
    <row r="11438" spans="50:50">
      <c r="AX11438" s="159"/>
    </row>
    <row r="11439" spans="50:50">
      <c r="AX11439" s="159"/>
    </row>
    <row r="11440" spans="50:50">
      <c r="AX11440" s="159"/>
    </row>
    <row r="11441" spans="50:50">
      <c r="AX11441" s="159"/>
    </row>
    <row r="11442" spans="50:50">
      <c r="AX11442" s="159"/>
    </row>
    <row r="11443" spans="50:50">
      <c r="AX11443" s="159"/>
    </row>
    <row r="11444" spans="50:50">
      <c r="AX11444" s="159"/>
    </row>
    <row r="11445" spans="50:50">
      <c r="AX11445" s="159"/>
    </row>
    <row r="11446" spans="50:50">
      <c r="AX11446" s="159"/>
    </row>
    <row r="11447" spans="50:50">
      <c r="AX11447" s="159"/>
    </row>
    <row r="11448" spans="50:50">
      <c r="AX11448" s="159"/>
    </row>
    <row r="11449" spans="50:50">
      <c r="AX11449" s="159"/>
    </row>
    <row r="11450" spans="50:50">
      <c r="AX11450" s="159"/>
    </row>
    <row r="11451" spans="50:50">
      <c r="AX11451" s="159"/>
    </row>
    <row r="11452" spans="50:50">
      <c r="AX11452" s="159"/>
    </row>
    <row r="11453" spans="50:50">
      <c r="AX11453" s="159"/>
    </row>
    <row r="11454" spans="50:50">
      <c r="AX11454" s="159"/>
    </row>
    <row r="11455" spans="50:50">
      <c r="AX11455" s="159"/>
    </row>
    <row r="11456" spans="50:50">
      <c r="AX11456" s="159"/>
    </row>
    <row r="11457" spans="50:50">
      <c r="AX11457" s="159"/>
    </row>
    <row r="11458" spans="50:50">
      <c r="AX11458" s="159"/>
    </row>
    <row r="11459" spans="50:50">
      <c r="AX11459" s="159"/>
    </row>
    <row r="11460" spans="50:50">
      <c r="AX11460" s="159"/>
    </row>
    <row r="11461" spans="50:50">
      <c r="AX11461" s="159"/>
    </row>
    <row r="11462" spans="50:50">
      <c r="AX11462" s="159"/>
    </row>
    <row r="11463" spans="50:50">
      <c r="AX11463" s="159"/>
    </row>
    <row r="11464" spans="50:50">
      <c r="AX11464" s="159"/>
    </row>
    <row r="11465" spans="50:50">
      <c r="AX11465" s="159"/>
    </row>
    <row r="11466" spans="50:50">
      <c r="AX11466" s="159"/>
    </row>
    <row r="11467" spans="50:50">
      <c r="AX11467" s="159"/>
    </row>
    <row r="11468" spans="50:50">
      <c r="AX11468" s="159"/>
    </row>
    <row r="11469" spans="50:50">
      <c r="AX11469" s="159"/>
    </row>
    <row r="11470" spans="50:50">
      <c r="AX11470" s="159"/>
    </row>
    <row r="11471" spans="50:50">
      <c r="AX11471" s="159"/>
    </row>
    <row r="11472" spans="50:50">
      <c r="AX11472" s="159"/>
    </row>
    <row r="11473" spans="50:50">
      <c r="AX11473" s="159"/>
    </row>
    <row r="11474" spans="50:50">
      <c r="AX11474" s="159"/>
    </row>
    <row r="11475" spans="50:50">
      <c r="AX11475" s="159"/>
    </row>
    <row r="11476" spans="50:50">
      <c r="AX11476" s="159"/>
    </row>
    <row r="11477" spans="50:50">
      <c r="AX11477" s="159"/>
    </row>
    <row r="11478" spans="50:50">
      <c r="AX11478" s="159"/>
    </row>
    <row r="11479" spans="50:50">
      <c r="AX11479" s="159"/>
    </row>
    <row r="11480" spans="50:50">
      <c r="AX11480" s="159"/>
    </row>
    <row r="11481" spans="50:50">
      <c r="AX11481" s="159"/>
    </row>
    <row r="11482" spans="50:50">
      <c r="AX11482" s="159"/>
    </row>
    <row r="11483" spans="50:50">
      <c r="AX11483" s="159"/>
    </row>
    <row r="11484" spans="50:50">
      <c r="AX11484" s="159"/>
    </row>
    <row r="11485" spans="50:50">
      <c r="AX11485" s="159"/>
    </row>
    <row r="11486" spans="50:50">
      <c r="AX11486" s="159"/>
    </row>
    <row r="11487" spans="50:50">
      <c r="AX11487" s="159"/>
    </row>
    <row r="11488" spans="50:50">
      <c r="AX11488" s="159"/>
    </row>
    <row r="11489" spans="50:50">
      <c r="AX11489" s="159"/>
    </row>
    <row r="11490" spans="50:50">
      <c r="AX11490" s="159"/>
    </row>
    <row r="11491" spans="50:50">
      <c r="AX11491" s="159"/>
    </row>
    <row r="11492" spans="50:50">
      <c r="AX11492" s="159"/>
    </row>
    <row r="11493" spans="50:50">
      <c r="AX11493" s="159"/>
    </row>
    <row r="11494" spans="50:50">
      <c r="AX11494" s="159"/>
    </row>
    <row r="11495" spans="50:50">
      <c r="AX11495" s="159"/>
    </row>
    <row r="11496" spans="50:50">
      <c r="AX11496" s="159"/>
    </row>
    <row r="11497" spans="50:50">
      <c r="AX11497" s="159"/>
    </row>
    <row r="11498" spans="50:50">
      <c r="AX11498" s="159"/>
    </row>
    <row r="11499" spans="50:50">
      <c r="AX11499" s="159"/>
    </row>
    <row r="11500" spans="50:50">
      <c r="AX11500" s="159"/>
    </row>
    <row r="11501" spans="50:50">
      <c r="AX11501" s="159"/>
    </row>
    <row r="11502" spans="50:50">
      <c r="AX11502" s="159"/>
    </row>
    <row r="11503" spans="50:50">
      <c r="AX11503" s="159"/>
    </row>
    <row r="11504" spans="50:50">
      <c r="AX11504" s="159"/>
    </row>
    <row r="11505" spans="50:50">
      <c r="AX11505" s="159"/>
    </row>
    <row r="11506" spans="50:50">
      <c r="AX11506" s="159"/>
    </row>
    <row r="11507" spans="50:50">
      <c r="AX11507" s="159"/>
    </row>
    <row r="11508" spans="50:50">
      <c r="AX11508" s="159"/>
    </row>
    <row r="11509" spans="50:50">
      <c r="AX11509" s="159"/>
    </row>
    <row r="11510" spans="50:50">
      <c r="AX11510" s="159"/>
    </row>
    <row r="11511" spans="50:50">
      <c r="AX11511" s="159"/>
    </row>
    <row r="11512" spans="50:50">
      <c r="AX11512" s="159"/>
    </row>
    <row r="11513" spans="50:50">
      <c r="AX11513" s="159"/>
    </row>
    <row r="11514" spans="50:50">
      <c r="AX11514" s="159"/>
    </row>
    <row r="11515" spans="50:50">
      <c r="AX11515" s="159"/>
    </row>
    <row r="11516" spans="50:50">
      <c r="AX11516" s="159"/>
    </row>
    <row r="11517" spans="50:50">
      <c r="AX11517" s="159"/>
    </row>
    <row r="11518" spans="50:50">
      <c r="AX11518" s="159"/>
    </row>
    <row r="11519" spans="50:50">
      <c r="AX11519" s="159"/>
    </row>
    <row r="11520" spans="50:50">
      <c r="AX11520" s="159"/>
    </row>
    <row r="11521" spans="50:50">
      <c r="AX11521" s="159"/>
    </row>
    <row r="11522" spans="50:50">
      <c r="AX11522" s="159"/>
    </row>
    <row r="11523" spans="50:50">
      <c r="AX11523" s="159"/>
    </row>
    <row r="11524" spans="50:50">
      <c r="AX11524" s="159"/>
    </row>
    <row r="11525" spans="50:50">
      <c r="AX11525" s="159"/>
    </row>
    <row r="11526" spans="50:50">
      <c r="AX11526" s="159"/>
    </row>
    <row r="11527" spans="50:50">
      <c r="AX11527" s="159"/>
    </row>
    <row r="11528" spans="50:50">
      <c r="AX11528" s="159"/>
    </row>
    <row r="11529" spans="50:50">
      <c r="AX11529" s="159"/>
    </row>
    <row r="11530" spans="50:50">
      <c r="AX11530" s="159"/>
    </row>
    <row r="11531" spans="50:50">
      <c r="AX11531" s="159"/>
    </row>
    <row r="11532" spans="50:50">
      <c r="AX11532" s="159"/>
    </row>
    <row r="11533" spans="50:50">
      <c r="AX11533" s="159"/>
    </row>
    <row r="11534" spans="50:50">
      <c r="AX11534" s="159"/>
    </row>
    <row r="11535" spans="50:50">
      <c r="AX11535" s="159"/>
    </row>
    <row r="11536" spans="50:50">
      <c r="AX11536" s="159"/>
    </row>
    <row r="11537" spans="50:50">
      <c r="AX11537" s="159"/>
    </row>
    <row r="11538" spans="50:50">
      <c r="AX11538" s="159"/>
    </row>
    <row r="11539" spans="50:50">
      <c r="AX11539" s="159"/>
    </row>
    <row r="11540" spans="50:50">
      <c r="AX11540" s="159"/>
    </row>
    <row r="11541" spans="50:50">
      <c r="AX11541" s="159"/>
    </row>
    <row r="11542" spans="50:50">
      <c r="AX11542" s="159"/>
    </row>
    <row r="11543" spans="50:50">
      <c r="AX11543" s="159"/>
    </row>
    <row r="11544" spans="50:50">
      <c r="AX11544" s="159"/>
    </row>
    <row r="11545" spans="50:50">
      <c r="AX11545" s="159"/>
    </row>
    <row r="11546" spans="50:50">
      <c r="AX11546" s="159"/>
    </row>
    <row r="11547" spans="50:50">
      <c r="AX11547" s="159"/>
    </row>
    <row r="11548" spans="50:50">
      <c r="AX11548" s="159"/>
    </row>
    <row r="11549" spans="50:50">
      <c r="AX11549" s="159"/>
    </row>
    <row r="11550" spans="50:50">
      <c r="AX11550" s="159"/>
    </row>
    <row r="11551" spans="50:50">
      <c r="AX11551" s="159"/>
    </row>
    <row r="11552" spans="50:50">
      <c r="AX11552" s="159"/>
    </row>
    <row r="11553" spans="50:50">
      <c r="AX11553" s="159"/>
    </row>
    <row r="11554" spans="50:50">
      <c r="AX11554" s="159"/>
    </row>
    <row r="11555" spans="50:50">
      <c r="AX11555" s="159"/>
    </row>
    <row r="11556" spans="50:50">
      <c r="AX11556" s="159"/>
    </row>
    <row r="11557" spans="50:50">
      <c r="AX11557" s="159"/>
    </row>
    <row r="11558" spans="50:50">
      <c r="AX11558" s="159"/>
    </row>
    <row r="11559" spans="50:50">
      <c r="AX11559" s="159"/>
    </row>
    <row r="11560" spans="50:50">
      <c r="AX11560" s="159"/>
    </row>
    <row r="11561" spans="50:50">
      <c r="AX11561" s="159"/>
    </row>
    <row r="11562" spans="50:50">
      <c r="AX11562" s="159"/>
    </row>
    <row r="11563" spans="50:50">
      <c r="AX11563" s="159"/>
    </row>
    <row r="11564" spans="50:50">
      <c r="AX11564" s="159"/>
    </row>
    <row r="11565" spans="50:50">
      <c r="AX11565" s="159"/>
    </row>
    <row r="11566" spans="50:50">
      <c r="AX11566" s="159"/>
    </row>
    <row r="11567" spans="50:50">
      <c r="AX11567" s="159"/>
    </row>
    <row r="11568" spans="50:50">
      <c r="AX11568" s="159"/>
    </row>
    <row r="11569" spans="50:50">
      <c r="AX11569" s="159"/>
    </row>
    <row r="11570" spans="50:50">
      <c r="AX11570" s="159"/>
    </row>
    <row r="11571" spans="50:50">
      <c r="AX11571" s="159"/>
    </row>
    <row r="11572" spans="50:50">
      <c r="AX11572" s="159"/>
    </row>
    <row r="11573" spans="50:50">
      <c r="AX11573" s="159"/>
    </row>
    <row r="11574" spans="50:50">
      <c r="AX11574" s="159"/>
    </row>
    <row r="11575" spans="50:50">
      <c r="AX11575" s="159"/>
    </row>
    <row r="11576" spans="50:50">
      <c r="AX11576" s="159"/>
    </row>
    <row r="11577" spans="50:50">
      <c r="AX11577" s="159"/>
    </row>
    <row r="11578" spans="50:50">
      <c r="AX11578" s="159"/>
    </row>
    <row r="11579" spans="50:50">
      <c r="AX11579" s="159"/>
    </row>
    <row r="11580" spans="50:50">
      <c r="AX11580" s="159"/>
    </row>
    <row r="11581" spans="50:50">
      <c r="AX11581" s="159"/>
    </row>
    <row r="11582" spans="50:50">
      <c r="AX11582" s="159"/>
    </row>
    <row r="11583" spans="50:50">
      <c r="AX11583" s="159"/>
    </row>
    <row r="11584" spans="50:50">
      <c r="AX11584" s="159"/>
    </row>
    <row r="11585" spans="50:50">
      <c r="AX11585" s="159"/>
    </row>
    <row r="11586" spans="50:50">
      <c r="AX11586" s="159"/>
    </row>
    <row r="11587" spans="50:50">
      <c r="AX11587" s="159"/>
    </row>
    <row r="11588" spans="50:50">
      <c r="AX11588" s="159"/>
    </row>
    <row r="11589" spans="50:50">
      <c r="AX11589" s="159"/>
    </row>
    <row r="11590" spans="50:50">
      <c r="AX11590" s="159"/>
    </row>
    <row r="11591" spans="50:50">
      <c r="AX11591" s="159"/>
    </row>
    <row r="11592" spans="50:50">
      <c r="AX11592" s="159"/>
    </row>
    <row r="11593" spans="50:50">
      <c r="AX11593" s="159"/>
    </row>
    <row r="11594" spans="50:50">
      <c r="AX11594" s="159"/>
    </row>
    <row r="11595" spans="50:50">
      <c r="AX11595" s="159"/>
    </row>
    <row r="11596" spans="50:50">
      <c r="AX11596" s="159"/>
    </row>
    <row r="11597" spans="50:50">
      <c r="AX11597" s="159"/>
    </row>
    <row r="11598" spans="50:50">
      <c r="AX11598" s="159"/>
    </row>
    <row r="11599" spans="50:50">
      <c r="AX11599" s="159"/>
    </row>
    <row r="11600" spans="50:50">
      <c r="AX11600" s="159"/>
    </row>
    <row r="11601" spans="50:50">
      <c r="AX11601" s="159"/>
    </row>
    <row r="11602" spans="50:50">
      <c r="AX11602" s="159"/>
    </row>
    <row r="11603" spans="50:50">
      <c r="AX11603" s="159"/>
    </row>
    <row r="11604" spans="50:50">
      <c r="AX11604" s="159"/>
    </row>
    <row r="11605" spans="50:50">
      <c r="AX11605" s="159"/>
    </row>
    <row r="11606" spans="50:50">
      <c r="AX11606" s="159"/>
    </row>
    <row r="11607" spans="50:50">
      <c r="AX11607" s="159"/>
    </row>
    <row r="11608" spans="50:50">
      <c r="AX11608" s="159"/>
    </row>
    <row r="11609" spans="50:50">
      <c r="AX11609" s="159"/>
    </row>
    <row r="11610" spans="50:50">
      <c r="AX11610" s="159"/>
    </row>
    <row r="11611" spans="50:50">
      <c r="AX11611" s="159"/>
    </row>
    <row r="11612" spans="50:50">
      <c r="AX11612" s="159"/>
    </row>
    <row r="11613" spans="50:50">
      <c r="AX11613" s="159"/>
    </row>
    <row r="11614" spans="50:50">
      <c r="AX11614" s="159"/>
    </row>
    <row r="11615" spans="50:50">
      <c r="AX11615" s="159"/>
    </row>
    <row r="11616" spans="50:50">
      <c r="AX11616" s="159"/>
    </row>
    <row r="11617" spans="50:50">
      <c r="AX11617" s="159"/>
    </row>
    <row r="11618" spans="50:50">
      <c r="AX11618" s="159"/>
    </row>
    <row r="11619" spans="50:50">
      <c r="AX11619" s="159"/>
    </row>
    <row r="11620" spans="50:50">
      <c r="AX11620" s="159"/>
    </row>
    <row r="11621" spans="50:50">
      <c r="AX11621" s="159"/>
    </row>
    <row r="11622" spans="50:50">
      <c r="AX11622" s="159"/>
    </row>
    <row r="11623" spans="50:50">
      <c r="AX11623" s="159"/>
    </row>
    <row r="11624" spans="50:50">
      <c r="AX11624" s="159"/>
    </row>
    <row r="11625" spans="50:50">
      <c r="AX11625" s="159"/>
    </row>
    <row r="11626" spans="50:50">
      <c r="AX11626" s="159"/>
    </row>
    <row r="11627" spans="50:50">
      <c r="AX11627" s="159"/>
    </row>
    <row r="11628" spans="50:50">
      <c r="AX11628" s="159"/>
    </row>
    <row r="11629" spans="50:50">
      <c r="AX11629" s="159"/>
    </row>
    <row r="11630" spans="50:50">
      <c r="AX11630" s="159"/>
    </row>
    <row r="11631" spans="50:50">
      <c r="AX11631" s="159"/>
    </row>
    <row r="11632" spans="50:50">
      <c r="AX11632" s="159"/>
    </row>
    <row r="11633" spans="50:50">
      <c r="AX11633" s="159"/>
    </row>
    <row r="11634" spans="50:50">
      <c r="AX11634" s="159"/>
    </row>
    <row r="11635" spans="50:50">
      <c r="AX11635" s="159"/>
    </row>
    <row r="11636" spans="50:50">
      <c r="AX11636" s="159"/>
    </row>
    <row r="11637" spans="50:50">
      <c r="AX11637" s="159"/>
    </row>
    <row r="11638" spans="50:50">
      <c r="AX11638" s="159"/>
    </row>
    <row r="11639" spans="50:50">
      <c r="AX11639" s="159"/>
    </row>
    <row r="11640" spans="50:50">
      <c r="AX11640" s="159"/>
    </row>
    <row r="11641" spans="50:50">
      <c r="AX11641" s="159"/>
    </row>
    <row r="11642" spans="50:50">
      <c r="AX11642" s="159"/>
    </row>
    <row r="11643" spans="50:50">
      <c r="AX11643" s="159"/>
    </row>
    <row r="11644" spans="50:50">
      <c r="AX11644" s="159"/>
    </row>
    <row r="11645" spans="50:50">
      <c r="AX11645" s="159"/>
    </row>
    <row r="11646" spans="50:50">
      <c r="AX11646" s="159"/>
    </row>
    <row r="11647" spans="50:50">
      <c r="AX11647" s="159"/>
    </row>
    <row r="11648" spans="50:50">
      <c r="AX11648" s="159"/>
    </row>
    <row r="11649" spans="50:50">
      <c r="AX11649" s="159"/>
    </row>
    <row r="11650" spans="50:50">
      <c r="AX11650" s="159"/>
    </row>
    <row r="11651" spans="50:50">
      <c r="AX11651" s="159"/>
    </row>
    <row r="11652" spans="50:50">
      <c r="AX11652" s="159"/>
    </row>
    <row r="11653" spans="50:50">
      <c r="AX11653" s="159"/>
    </row>
    <row r="11654" spans="50:50">
      <c r="AX11654" s="159"/>
    </row>
    <row r="11655" spans="50:50">
      <c r="AX11655" s="159"/>
    </row>
    <row r="11656" spans="50:50">
      <c r="AX11656" s="159"/>
    </row>
    <row r="11657" spans="50:50">
      <c r="AX11657" s="159"/>
    </row>
    <row r="11658" spans="50:50">
      <c r="AX11658" s="159"/>
    </row>
    <row r="11659" spans="50:50">
      <c r="AX11659" s="159"/>
    </row>
    <row r="11660" spans="50:50">
      <c r="AX11660" s="159"/>
    </row>
    <row r="11661" spans="50:50">
      <c r="AX11661" s="159"/>
    </row>
    <row r="11662" spans="50:50">
      <c r="AX11662" s="159"/>
    </row>
    <row r="11663" spans="50:50">
      <c r="AX11663" s="159"/>
    </row>
    <row r="11664" spans="50:50">
      <c r="AX11664" s="159"/>
    </row>
    <row r="11665" spans="50:50">
      <c r="AX11665" s="159"/>
    </row>
    <row r="11666" spans="50:50">
      <c r="AX11666" s="159"/>
    </row>
    <row r="11667" spans="50:50">
      <c r="AX11667" s="159"/>
    </row>
    <row r="11668" spans="50:50">
      <c r="AX11668" s="159"/>
    </row>
    <row r="11669" spans="50:50">
      <c r="AX11669" s="159"/>
    </row>
    <row r="11670" spans="50:50">
      <c r="AX11670" s="159"/>
    </row>
    <row r="11671" spans="50:50">
      <c r="AX11671" s="159"/>
    </row>
    <row r="11672" spans="50:50">
      <c r="AX11672" s="159"/>
    </row>
    <row r="11673" spans="50:50">
      <c r="AX11673" s="159"/>
    </row>
    <row r="11674" spans="50:50">
      <c r="AX11674" s="159"/>
    </row>
    <row r="11675" spans="50:50">
      <c r="AX11675" s="159"/>
    </row>
    <row r="11676" spans="50:50">
      <c r="AX11676" s="159"/>
    </row>
    <row r="11677" spans="50:50">
      <c r="AX11677" s="159"/>
    </row>
    <row r="11678" spans="50:50">
      <c r="AX11678" s="159"/>
    </row>
    <row r="11679" spans="50:50">
      <c r="AX11679" s="159"/>
    </row>
    <row r="11680" spans="50:50">
      <c r="AX11680" s="159"/>
    </row>
    <row r="11681" spans="50:50">
      <c r="AX11681" s="159"/>
    </row>
    <row r="11682" spans="50:50">
      <c r="AX11682" s="159"/>
    </row>
    <row r="11683" spans="50:50">
      <c r="AX11683" s="159"/>
    </row>
    <row r="11684" spans="50:50">
      <c r="AX11684" s="159"/>
    </row>
    <row r="11685" spans="50:50">
      <c r="AX11685" s="159"/>
    </row>
    <row r="11686" spans="50:50">
      <c r="AX11686" s="159"/>
    </row>
    <row r="11687" spans="50:50">
      <c r="AX11687" s="159"/>
    </row>
    <row r="11688" spans="50:50">
      <c r="AX11688" s="159"/>
    </row>
    <row r="11689" spans="50:50">
      <c r="AX11689" s="159"/>
    </row>
    <row r="11690" spans="50:50">
      <c r="AX11690" s="159"/>
    </row>
    <row r="11691" spans="50:50">
      <c r="AX11691" s="159"/>
    </row>
    <row r="11692" spans="50:50">
      <c r="AX11692" s="159"/>
    </row>
    <row r="11693" spans="50:50">
      <c r="AX11693" s="159"/>
    </row>
    <row r="11694" spans="50:50">
      <c r="AX11694" s="159"/>
    </row>
    <row r="11695" spans="50:50">
      <c r="AX11695" s="159"/>
    </row>
    <row r="11696" spans="50:50">
      <c r="AX11696" s="159"/>
    </row>
    <row r="11697" spans="50:50">
      <c r="AX11697" s="159"/>
    </row>
    <row r="11698" spans="50:50">
      <c r="AX11698" s="159"/>
    </row>
    <row r="11699" spans="50:50">
      <c r="AX11699" s="159"/>
    </row>
    <row r="11700" spans="50:50">
      <c r="AX11700" s="159"/>
    </row>
    <row r="11701" spans="50:50">
      <c r="AX11701" s="159"/>
    </row>
    <row r="11702" spans="50:50">
      <c r="AX11702" s="159"/>
    </row>
    <row r="11703" spans="50:50">
      <c r="AX11703" s="159"/>
    </row>
    <row r="11704" spans="50:50">
      <c r="AX11704" s="159"/>
    </row>
    <row r="11705" spans="50:50">
      <c r="AX11705" s="159"/>
    </row>
    <row r="11706" spans="50:50">
      <c r="AX11706" s="159"/>
    </row>
    <row r="11707" spans="50:50">
      <c r="AX11707" s="159"/>
    </row>
    <row r="11708" spans="50:50">
      <c r="AX11708" s="159"/>
    </row>
    <row r="11709" spans="50:50">
      <c r="AX11709" s="159"/>
    </row>
    <row r="11710" spans="50:50">
      <c r="AX11710" s="159"/>
    </row>
    <row r="11711" spans="50:50">
      <c r="AX11711" s="159"/>
    </row>
    <row r="11712" spans="50:50">
      <c r="AX11712" s="159"/>
    </row>
    <row r="11713" spans="50:50">
      <c r="AX11713" s="159"/>
    </row>
    <row r="11714" spans="50:50">
      <c r="AX11714" s="159"/>
    </row>
    <row r="11715" spans="50:50">
      <c r="AX11715" s="159"/>
    </row>
    <row r="11716" spans="50:50">
      <c r="AX11716" s="159"/>
    </row>
    <row r="11717" spans="50:50">
      <c r="AX11717" s="159"/>
    </row>
    <row r="11718" spans="50:50">
      <c r="AX11718" s="159"/>
    </row>
    <row r="11719" spans="50:50">
      <c r="AX11719" s="159"/>
    </row>
    <row r="11720" spans="50:50">
      <c r="AX11720" s="159"/>
    </row>
    <row r="11721" spans="50:50">
      <c r="AX11721" s="159"/>
    </row>
    <row r="11722" spans="50:50">
      <c r="AX11722" s="159"/>
    </row>
    <row r="11723" spans="50:50">
      <c r="AX11723" s="159"/>
    </row>
    <row r="11724" spans="50:50">
      <c r="AX11724" s="159"/>
    </row>
    <row r="11725" spans="50:50">
      <c r="AX11725" s="159"/>
    </row>
    <row r="11726" spans="50:50">
      <c r="AX11726" s="159"/>
    </row>
    <row r="11727" spans="50:50">
      <c r="AX11727" s="159"/>
    </row>
    <row r="11728" spans="50:50">
      <c r="AX11728" s="159"/>
    </row>
    <row r="11729" spans="50:50">
      <c r="AX11729" s="159"/>
    </row>
    <row r="11730" spans="50:50">
      <c r="AX11730" s="159"/>
    </row>
    <row r="11731" spans="50:50">
      <c r="AX11731" s="159"/>
    </row>
    <row r="11732" spans="50:50">
      <c r="AX11732" s="159"/>
    </row>
    <row r="11733" spans="50:50">
      <c r="AX11733" s="159"/>
    </row>
    <row r="11734" spans="50:50">
      <c r="AX11734" s="159"/>
    </row>
    <row r="11735" spans="50:50">
      <c r="AX11735" s="159"/>
    </row>
    <row r="11736" spans="50:50">
      <c r="AX11736" s="159"/>
    </row>
    <row r="11737" spans="50:50">
      <c r="AX11737" s="159"/>
    </row>
    <row r="11738" spans="50:50">
      <c r="AX11738" s="159"/>
    </row>
    <row r="11739" spans="50:50">
      <c r="AX11739" s="159"/>
    </row>
    <row r="11740" spans="50:50">
      <c r="AX11740" s="159"/>
    </row>
    <row r="11741" spans="50:50">
      <c r="AX11741" s="159"/>
    </row>
    <row r="11742" spans="50:50">
      <c r="AX11742" s="159"/>
    </row>
    <row r="11743" spans="50:50">
      <c r="AX11743" s="159"/>
    </row>
    <row r="11744" spans="50:50">
      <c r="AX11744" s="159"/>
    </row>
    <row r="11745" spans="50:50">
      <c r="AX11745" s="159"/>
    </row>
    <row r="11746" spans="50:50">
      <c r="AX11746" s="159"/>
    </row>
    <row r="11747" spans="50:50">
      <c r="AX11747" s="159"/>
    </row>
    <row r="11748" spans="50:50">
      <c r="AX11748" s="159"/>
    </row>
    <row r="11749" spans="50:50">
      <c r="AX11749" s="159"/>
    </row>
    <row r="11750" spans="50:50">
      <c r="AX11750" s="159"/>
    </row>
    <row r="11751" spans="50:50">
      <c r="AX11751" s="159"/>
    </row>
    <row r="11752" spans="50:50">
      <c r="AX11752" s="159"/>
    </row>
    <row r="11753" spans="50:50">
      <c r="AX11753" s="159"/>
    </row>
    <row r="11754" spans="50:50">
      <c r="AX11754" s="159"/>
    </row>
    <row r="11755" spans="50:50">
      <c r="AX11755" s="159"/>
    </row>
    <row r="11756" spans="50:50">
      <c r="AX11756" s="159"/>
    </row>
    <row r="11757" spans="50:50">
      <c r="AX11757" s="159"/>
    </row>
    <row r="11758" spans="50:50">
      <c r="AX11758" s="159"/>
    </row>
    <row r="11759" spans="50:50">
      <c r="AX11759" s="159"/>
    </row>
    <row r="11760" spans="50:50">
      <c r="AX11760" s="159"/>
    </row>
    <row r="11761" spans="50:50">
      <c r="AX11761" s="159"/>
    </row>
    <row r="11762" spans="50:50">
      <c r="AX11762" s="159"/>
    </row>
    <row r="11763" spans="50:50">
      <c r="AX11763" s="159"/>
    </row>
    <row r="11764" spans="50:50">
      <c r="AX11764" s="159"/>
    </row>
    <row r="11765" spans="50:50">
      <c r="AX11765" s="159"/>
    </row>
    <row r="11766" spans="50:50">
      <c r="AX11766" s="159"/>
    </row>
    <row r="11767" spans="50:50">
      <c r="AX11767" s="159"/>
    </row>
    <row r="11768" spans="50:50">
      <c r="AX11768" s="159"/>
    </row>
    <row r="11769" spans="50:50">
      <c r="AX11769" s="159"/>
    </row>
    <row r="11770" spans="50:50">
      <c r="AX11770" s="159"/>
    </row>
    <row r="11771" spans="50:50">
      <c r="AX11771" s="159"/>
    </row>
    <row r="11772" spans="50:50">
      <c r="AX11772" s="159"/>
    </row>
    <row r="11773" spans="50:50">
      <c r="AX11773" s="159"/>
    </row>
    <row r="11774" spans="50:50">
      <c r="AX11774" s="159"/>
    </row>
    <row r="11775" spans="50:50">
      <c r="AX11775" s="159"/>
    </row>
    <row r="11776" spans="50:50">
      <c r="AX11776" s="159"/>
    </row>
    <row r="11777" spans="50:50">
      <c r="AX11777" s="159"/>
    </row>
    <row r="11778" spans="50:50">
      <c r="AX11778" s="159"/>
    </row>
    <row r="11779" spans="50:50">
      <c r="AX11779" s="159"/>
    </row>
    <row r="11780" spans="50:50">
      <c r="AX11780" s="159"/>
    </row>
    <row r="11781" spans="50:50">
      <c r="AX11781" s="159"/>
    </row>
    <row r="11782" spans="50:50">
      <c r="AX11782" s="159"/>
    </row>
    <row r="11783" spans="50:50">
      <c r="AX11783" s="159"/>
    </row>
    <row r="11784" spans="50:50">
      <c r="AX11784" s="159"/>
    </row>
    <row r="11785" spans="50:50">
      <c r="AX11785" s="159"/>
    </row>
    <row r="11786" spans="50:50">
      <c r="AX11786" s="159"/>
    </row>
    <row r="11787" spans="50:50">
      <c r="AX11787" s="159"/>
    </row>
    <row r="11788" spans="50:50">
      <c r="AX11788" s="159"/>
    </row>
    <row r="11789" spans="50:50">
      <c r="AX11789" s="159"/>
    </row>
    <row r="11790" spans="50:50">
      <c r="AX11790" s="159"/>
    </row>
    <row r="11791" spans="50:50">
      <c r="AX11791" s="159"/>
    </row>
    <row r="11792" spans="50:50">
      <c r="AX11792" s="159"/>
    </row>
    <row r="11793" spans="50:50">
      <c r="AX11793" s="159"/>
    </row>
    <row r="11794" spans="50:50">
      <c r="AX11794" s="159"/>
    </row>
    <row r="11795" spans="50:50">
      <c r="AX11795" s="159"/>
    </row>
    <row r="11796" spans="50:50">
      <c r="AX11796" s="159"/>
    </row>
    <row r="11797" spans="50:50">
      <c r="AX11797" s="159"/>
    </row>
    <row r="11798" spans="50:50">
      <c r="AX11798" s="159"/>
    </row>
    <row r="11799" spans="50:50">
      <c r="AX11799" s="159"/>
    </row>
    <row r="11800" spans="50:50">
      <c r="AX11800" s="159"/>
    </row>
    <row r="11801" spans="50:50">
      <c r="AX11801" s="159"/>
    </row>
    <row r="11802" spans="50:50">
      <c r="AX11802" s="159"/>
    </row>
    <row r="11803" spans="50:50">
      <c r="AX11803" s="159"/>
    </row>
    <row r="11804" spans="50:50">
      <c r="AX11804" s="159"/>
    </row>
    <row r="11805" spans="50:50">
      <c r="AX11805" s="159"/>
    </row>
    <row r="11806" spans="50:50">
      <c r="AX11806" s="159"/>
    </row>
    <row r="11807" spans="50:50">
      <c r="AX11807" s="159"/>
    </row>
    <row r="11808" spans="50:50">
      <c r="AX11808" s="159"/>
    </row>
    <row r="11809" spans="50:50">
      <c r="AX11809" s="159"/>
    </row>
    <row r="11810" spans="50:50">
      <c r="AX11810" s="159"/>
    </row>
    <row r="11811" spans="50:50">
      <c r="AX11811" s="159"/>
    </row>
    <row r="11812" spans="50:50">
      <c r="AX11812" s="159"/>
    </row>
    <row r="11813" spans="50:50">
      <c r="AX11813" s="159"/>
    </row>
    <row r="11814" spans="50:50">
      <c r="AX11814" s="159"/>
    </row>
    <row r="11815" spans="50:50">
      <c r="AX11815" s="159"/>
    </row>
    <row r="11816" spans="50:50">
      <c r="AX11816" s="159"/>
    </row>
    <row r="11817" spans="50:50">
      <c r="AX11817" s="159"/>
    </row>
    <row r="11818" spans="50:50">
      <c r="AX11818" s="159"/>
    </row>
    <row r="11819" spans="50:50">
      <c r="AX11819" s="159"/>
    </row>
    <row r="11820" spans="50:50">
      <c r="AX11820" s="159"/>
    </row>
    <row r="11821" spans="50:50">
      <c r="AX11821" s="159"/>
    </row>
    <row r="11822" spans="50:50">
      <c r="AX11822" s="159"/>
    </row>
    <row r="11823" spans="50:50">
      <c r="AX11823" s="159"/>
    </row>
    <row r="11824" spans="50:50">
      <c r="AX11824" s="159"/>
    </row>
    <row r="11825" spans="50:50">
      <c r="AX11825" s="159"/>
    </row>
    <row r="11826" spans="50:50">
      <c r="AX11826" s="159"/>
    </row>
    <row r="11827" spans="50:50">
      <c r="AX11827" s="159"/>
    </row>
    <row r="11828" spans="50:50">
      <c r="AX11828" s="159"/>
    </row>
    <row r="11829" spans="50:50">
      <c r="AX11829" s="159"/>
    </row>
    <row r="11830" spans="50:50">
      <c r="AX11830" s="159"/>
    </row>
    <row r="11831" spans="50:50">
      <c r="AX11831" s="159"/>
    </row>
    <row r="11832" spans="50:50">
      <c r="AX11832" s="159"/>
    </row>
    <row r="11833" spans="50:50">
      <c r="AX11833" s="159"/>
    </row>
    <row r="11834" spans="50:50">
      <c r="AX11834" s="159"/>
    </row>
    <row r="11835" spans="50:50">
      <c r="AX11835" s="159"/>
    </row>
    <row r="11836" spans="50:50">
      <c r="AX11836" s="159"/>
    </row>
    <row r="11837" spans="50:50">
      <c r="AX11837" s="159"/>
    </row>
    <row r="11838" spans="50:50">
      <c r="AX11838" s="159"/>
    </row>
    <row r="11839" spans="50:50">
      <c r="AX11839" s="159"/>
    </row>
    <row r="11840" spans="50:50">
      <c r="AX11840" s="159"/>
    </row>
    <row r="11841" spans="50:50">
      <c r="AX11841" s="159"/>
    </row>
    <row r="11842" spans="50:50">
      <c r="AX11842" s="159"/>
    </row>
    <row r="11843" spans="50:50">
      <c r="AX11843" s="159"/>
    </row>
    <row r="11844" spans="50:50">
      <c r="AX11844" s="159"/>
    </row>
    <row r="11845" spans="50:50">
      <c r="AX11845" s="159"/>
    </row>
    <row r="11846" spans="50:50">
      <c r="AX11846" s="159"/>
    </row>
    <row r="11847" spans="50:50">
      <c r="AX11847" s="159"/>
    </row>
    <row r="11848" spans="50:50">
      <c r="AX11848" s="159"/>
    </row>
    <row r="11849" spans="50:50">
      <c r="AX11849" s="159"/>
    </row>
    <row r="11850" spans="50:50">
      <c r="AX11850" s="159"/>
    </row>
    <row r="11851" spans="50:50">
      <c r="AX11851" s="159"/>
    </row>
    <row r="11852" spans="50:50">
      <c r="AX11852" s="159"/>
    </row>
    <row r="11853" spans="50:50">
      <c r="AX11853" s="159"/>
    </row>
    <row r="11854" spans="50:50">
      <c r="AX11854" s="159"/>
    </row>
    <row r="11855" spans="50:50">
      <c r="AX11855" s="159"/>
    </row>
    <row r="11856" spans="50:50">
      <c r="AX11856" s="159"/>
    </row>
    <row r="11857" spans="50:50">
      <c r="AX11857" s="159"/>
    </row>
    <row r="11858" spans="50:50">
      <c r="AX11858" s="159"/>
    </row>
    <row r="11859" spans="50:50">
      <c r="AX11859" s="159"/>
    </row>
    <row r="11860" spans="50:50">
      <c r="AX11860" s="159"/>
    </row>
    <row r="11861" spans="50:50">
      <c r="AX11861" s="159"/>
    </row>
    <row r="11862" spans="50:50">
      <c r="AX11862" s="159"/>
    </row>
    <row r="11863" spans="50:50">
      <c r="AX11863" s="159"/>
    </row>
    <row r="11864" spans="50:50">
      <c r="AX11864" s="159"/>
    </row>
    <row r="11865" spans="50:50">
      <c r="AX11865" s="159"/>
    </row>
    <row r="11866" spans="50:50">
      <c r="AX11866" s="159"/>
    </row>
    <row r="11867" spans="50:50">
      <c r="AX11867" s="159"/>
    </row>
    <row r="11868" spans="50:50">
      <c r="AX11868" s="159"/>
    </row>
    <row r="11869" spans="50:50">
      <c r="AX11869" s="159"/>
    </row>
    <row r="11870" spans="50:50">
      <c r="AX11870" s="159"/>
    </row>
    <row r="11871" spans="50:50">
      <c r="AX11871" s="159"/>
    </row>
    <row r="11872" spans="50:50">
      <c r="AX11872" s="159"/>
    </row>
    <row r="11873" spans="50:50">
      <c r="AX11873" s="159"/>
    </row>
    <row r="11874" spans="50:50">
      <c r="AX11874" s="159"/>
    </row>
    <row r="11875" spans="50:50">
      <c r="AX11875" s="159"/>
    </row>
    <row r="11876" spans="50:50">
      <c r="AX11876" s="159"/>
    </row>
    <row r="11877" spans="50:50">
      <c r="AX11877" s="159"/>
    </row>
    <row r="11878" spans="50:50">
      <c r="AX11878" s="159"/>
    </row>
    <row r="11879" spans="50:50">
      <c r="AX11879" s="159"/>
    </row>
    <row r="11880" spans="50:50">
      <c r="AX11880" s="159"/>
    </row>
    <row r="11881" spans="50:50">
      <c r="AX11881" s="159"/>
    </row>
    <row r="11882" spans="50:50">
      <c r="AX11882" s="159"/>
    </row>
    <row r="11883" spans="50:50">
      <c r="AX11883" s="159"/>
    </row>
    <row r="11884" spans="50:50">
      <c r="AX11884" s="159"/>
    </row>
    <row r="11885" spans="50:50">
      <c r="AX11885" s="159"/>
    </row>
    <row r="11886" spans="50:50">
      <c r="AX11886" s="159"/>
    </row>
    <row r="11887" spans="50:50">
      <c r="AX11887" s="159"/>
    </row>
    <row r="11888" spans="50:50">
      <c r="AX11888" s="159"/>
    </row>
    <row r="11889" spans="50:50">
      <c r="AX11889" s="159"/>
    </row>
    <row r="11890" spans="50:50">
      <c r="AX11890" s="159"/>
    </row>
    <row r="11891" spans="50:50">
      <c r="AX11891" s="159"/>
    </row>
    <row r="11892" spans="50:50">
      <c r="AX11892" s="159"/>
    </row>
    <row r="11893" spans="50:50">
      <c r="AX11893" s="159"/>
    </row>
    <row r="11894" spans="50:50">
      <c r="AX11894" s="159"/>
    </row>
    <row r="11895" spans="50:50">
      <c r="AX11895" s="159"/>
    </row>
    <row r="11896" spans="50:50">
      <c r="AX11896" s="159"/>
    </row>
    <row r="11897" spans="50:50">
      <c r="AX11897" s="159"/>
    </row>
    <row r="11898" spans="50:50">
      <c r="AX11898" s="159"/>
    </row>
    <row r="11899" spans="50:50">
      <c r="AX11899" s="159"/>
    </row>
    <row r="11900" spans="50:50">
      <c r="AX11900" s="159"/>
    </row>
    <row r="11901" spans="50:50">
      <c r="AX11901" s="159"/>
    </row>
    <row r="11902" spans="50:50">
      <c r="AX11902" s="159"/>
    </row>
    <row r="11903" spans="50:50">
      <c r="AX11903" s="159"/>
    </row>
    <row r="11904" spans="50:50">
      <c r="AX11904" s="159"/>
    </row>
    <row r="11905" spans="50:50">
      <c r="AX11905" s="159"/>
    </row>
    <row r="11906" spans="50:50">
      <c r="AX11906" s="159"/>
    </row>
    <row r="11907" spans="50:50">
      <c r="AX11907" s="159"/>
    </row>
    <row r="11908" spans="50:50">
      <c r="AX11908" s="159"/>
    </row>
    <row r="11909" spans="50:50">
      <c r="AX11909" s="159"/>
    </row>
    <row r="11910" spans="50:50">
      <c r="AX11910" s="159"/>
    </row>
    <row r="11911" spans="50:50">
      <c r="AX11911" s="159"/>
    </row>
    <row r="11912" spans="50:50">
      <c r="AX11912" s="159"/>
    </row>
    <row r="11913" spans="50:50">
      <c r="AX11913" s="159"/>
    </row>
    <row r="11914" spans="50:50">
      <c r="AX11914" s="159"/>
    </row>
    <row r="11915" spans="50:50">
      <c r="AX11915" s="159"/>
    </row>
    <row r="11916" spans="50:50">
      <c r="AX11916" s="159"/>
    </row>
    <row r="11917" spans="50:50">
      <c r="AX11917" s="159"/>
    </row>
    <row r="11918" spans="50:50">
      <c r="AX11918" s="159"/>
    </row>
    <row r="11919" spans="50:50">
      <c r="AX11919" s="159"/>
    </row>
    <row r="11920" spans="50:50">
      <c r="AX11920" s="159"/>
    </row>
    <row r="11921" spans="50:50">
      <c r="AX11921" s="159"/>
    </row>
    <row r="11922" spans="50:50">
      <c r="AX11922" s="159"/>
    </row>
    <row r="11923" spans="50:50">
      <c r="AX11923" s="159"/>
    </row>
    <row r="11924" spans="50:50">
      <c r="AX11924" s="159"/>
    </row>
    <row r="11925" spans="50:50">
      <c r="AX11925" s="159"/>
    </row>
    <row r="11926" spans="50:50">
      <c r="AX11926" s="159"/>
    </row>
    <row r="11927" spans="50:50">
      <c r="AX11927" s="159"/>
    </row>
    <row r="11928" spans="50:50">
      <c r="AX11928" s="159"/>
    </row>
    <row r="11929" spans="50:50">
      <c r="AX11929" s="159"/>
    </row>
    <row r="11930" spans="50:50">
      <c r="AX11930" s="159"/>
    </row>
    <row r="11931" spans="50:50">
      <c r="AX11931" s="159"/>
    </row>
    <row r="11932" spans="50:50">
      <c r="AX11932" s="159"/>
    </row>
    <row r="11933" spans="50:50">
      <c r="AX11933" s="159"/>
    </row>
    <row r="11934" spans="50:50">
      <c r="AX11934" s="159"/>
    </row>
    <row r="11935" spans="50:50">
      <c r="AX11935" s="159"/>
    </row>
    <row r="11936" spans="50:50">
      <c r="AX11936" s="159"/>
    </row>
    <row r="11937" spans="50:50">
      <c r="AX11937" s="159"/>
    </row>
    <row r="11938" spans="50:50">
      <c r="AX11938" s="159"/>
    </row>
    <row r="11939" spans="50:50">
      <c r="AX11939" s="159"/>
    </row>
    <row r="11940" spans="50:50">
      <c r="AX11940" s="159"/>
    </row>
    <row r="11941" spans="50:50">
      <c r="AX11941" s="159"/>
    </row>
    <row r="11942" spans="50:50">
      <c r="AX11942" s="159"/>
    </row>
    <row r="11943" spans="50:50">
      <c r="AX11943" s="159"/>
    </row>
    <row r="11944" spans="50:50">
      <c r="AX11944" s="159"/>
    </row>
    <row r="11945" spans="50:50">
      <c r="AX11945" s="159"/>
    </row>
    <row r="11946" spans="50:50">
      <c r="AX11946" s="159"/>
    </row>
    <row r="11947" spans="50:50">
      <c r="AX11947" s="159"/>
    </row>
    <row r="11948" spans="50:50">
      <c r="AX11948" s="159"/>
    </row>
    <row r="11949" spans="50:50">
      <c r="AX11949" s="159"/>
    </row>
    <row r="11950" spans="50:50">
      <c r="AX11950" s="159"/>
    </row>
    <row r="11951" spans="50:50">
      <c r="AX11951" s="159"/>
    </row>
    <row r="11952" spans="50:50">
      <c r="AX11952" s="159"/>
    </row>
    <row r="11953" spans="50:50">
      <c r="AX11953" s="159"/>
    </row>
    <row r="11954" spans="50:50">
      <c r="AX11954" s="159"/>
    </row>
    <row r="11955" spans="50:50">
      <c r="AX11955" s="159"/>
    </row>
    <row r="11956" spans="50:50">
      <c r="AX11956" s="159"/>
    </row>
    <row r="11957" spans="50:50">
      <c r="AX11957" s="159"/>
    </row>
    <row r="11958" spans="50:50">
      <c r="AX11958" s="159"/>
    </row>
    <row r="11959" spans="50:50">
      <c r="AX11959" s="159"/>
    </row>
    <row r="11960" spans="50:50">
      <c r="AX11960" s="159"/>
    </row>
    <row r="11961" spans="50:50">
      <c r="AX11961" s="159"/>
    </row>
    <row r="11962" spans="50:50">
      <c r="AX11962" s="159"/>
    </row>
    <row r="11963" spans="50:50">
      <c r="AX11963" s="159"/>
    </row>
    <row r="11964" spans="50:50">
      <c r="AX11964" s="159"/>
    </row>
    <row r="11965" spans="50:50">
      <c r="AX11965" s="159"/>
    </row>
    <row r="11966" spans="50:50">
      <c r="AX11966" s="159"/>
    </row>
    <row r="11967" spans="50:50">
      <c r="AX11967" s="159"/>
    </row>
    <row r="11968" spans="50:50">
      <c r="AX11968" s="159"/>
    </row>
    <row r="11969" spans="50:50">
      <c r="AX11969" s="159"/>
    </row>
    <row r="11970" spans="50:50">
      <c r="AX11970" s="159"/>
    </row>
    <row r="11971" spans="50:50">
      <c r="AX11971" s="159"/>
    </row>
    <row r="11972" spans="50:50">
      <c r="AX11972" s="159"/>
    </row>
    <row r="11973" spans="50:50">
      <c r="AX11973" s="159"/>
    </row>
    <row r="11974" spans="50:50">
      <c r="AX11974" s="159"/>
    </row>
    <row r="11975" spans="50:50">
      <c r="AX11975" s="159"/>
    </row>
    <row r="11976" spans="50:50">
      <c r="AX11976" s="159"/>
    </row>
    <row r="11977" spans="50:50">
      <c r="AX11977" s="159"/>
    </row>
    <row r="11978" spans="50:50">
      <c r="AX11978" s="159"/>
    </row>
    <row r="11979" spans="50:50">
      <c r="AX11979" s="159"/>
    </row>
    <row r="11980" spans="50:50">
      <c r="AX11980" s="159"/>
    </row>
    <row r="11981" spans="50:50">
      <c r="AX11981" s="159"/>
    </row>
    <row r="11982" spans="50:50">
      <c r="AX11982" s="159"/>
    </row>
    <row r="11983" spans="50:50">
      <c r="AX11983" s="159"/>
    </row>
    <row r="11984" spans="50:50">
      <c r="AX11984" s="159"/>
    </row>
    <row r="11985" spans="50:50">
      <c r="AX11985" s="159"/>
    </row>
    <row r="11986" spans="50:50">
      <c r="AX11986" s="159"/>
    </row>
    <row r="11987" spans="50:50">
      <c r="AX11987" s="159"/>
    </row>
    <row r="11988" spans="50:50">
      <c r="AX11988" s="159"/>
    </row>
    <row r="11989" spans="50:50">
      <c r="AX11989" s="159"/>
    </row>
    <row r="11990" spans="50:50">
      <c r="AX11990" s="159"/>
    </row>
    <row r="11991" spans="50:50">
      <c r="AX11991" s="159"/>
    </row>
    <row r="11992" spans="50:50">
      <c r="AX11992" s="159"/>
    </row>
    <row r="11993" spans="50:50">
      <c r="AX11993" s="159"/>
    </row>
    <row r="11994" spans="50:50">
      <c r="AX11994" s="159"/>
    </row>
    <row r="11995" spans="50:50">
      <c r="AX11995" s="159"/>
    </row>
    <row r="11996" spans="50:50">
      <c r="AX11996" s="159"/>
    </row>
    <row r="11997" spans="50:50">
      <c r="AX11997" s="159"/>
    </row>
    <row r="11998" spans="50:50">
      <c r="AX11998" s="159"/>
    </row>
    <row r="11999" spans="50:50">
      <c r="AX11999" s="159"/>
    </row>
    <row r="12000" spans="50:50">
      <c r="AX12000" s="159"/>
    </row>
    <row r="12001" spans="50:50">
      <c r="AX12001" s="159"/>
    </row>
    <row r="12002" spans="50:50">
      <c r="AX12002" s="159"/>
    </row>
    <row r="12003" spans="50:50">
      <c r="AX12003" s="159"/>
    </row>
    <row r="12004" spans="50:50">
      <c r="AX12004" s="159"/>
    </row>
    <row r="12005" spans="50:50">
      <c r="AX12005" s="159"/>
    </row>
    <row r="12006" spans="50:50">
      <c r="AX12006" s="159"/>
    </row>
    <row r="12007" spans="50:50">
      <c r="AX12007" s="159"/>
    </row>
    <row r="12008" spans="50:50">
      <c r="AX12008" s="159"/>
    </row>
    <row r="12009" spans="50:50">
      <c r="AX12009" s="159"/>
    </row>
    <row r="12010" spans="50:50">
      <c r="AX12010" s="159"/>
    </row>
    <row r="12011" spans="50:50">
      <c r="AX12011" s="159"/>
    </row>
    <row r="12012" spans="50:50">
      <c r="AX12012" s="159"/>
    </row>
    <row r="12013" spans="50:50">
      <c r="AX12013" s="159"/>
    </row>
    <row r="12014" spans="50:50">
      <c r="AX12014" s="159"/>
    </row>
    <row r="12015" spans="50:50">
      <c r="AX12015" s="159"/>
    </row>
    <row r="12016" spans="50:50">
      <c r="AX12016" s="159"/>
    </row>
    <row r="12017" spans="50:50">
      <c r="AX12017" s="159"/>
    </row>
    <row r="12018" spans="50:50">
      <c r="AX12018" s="159"/>
    </row>
    <row r="12019" spans="50:50">
      <c r="AX12019" s="159"/>
    </row>
    <row r="12020" spans="50:50">
      <c r="AX12020" s="159"/>
    </row>
    <row r="12021" spans="50:50">
      <c r="AX12021" s="159"/>
    </row>
    <row r="12022" spans="50:50">
      <c r="AX12022" s="159"/>
    </row>
    <row r="12023" spans="50:50">
      <c r="AX12023" s="159"/>
    </row>
    <row r="12024" spans="50:50">
      <c r="AX12024" s="159"/>
    </row>
    <row r="12025" spans="50:50">
      <c r="AX12025" s="159"/>
    </row>
    <row r="12026" spans="50:50">
      <c r="AX12026" s="159"/>
    </row>
    <row r="12027" spans="50:50">
      <c r="AX12027" s="159"/>
    </row>
    <row r="12028" spans="50:50">
      <c r="AX12028" s="159"/>
    </row>
    <row r="12029" spans="50:50">
      <c r="AX12029" s="159"/>
    </row>
    <row r="12030" spans="50:50">
      <c r="AX12030" s="159"/>
    </row>
    <row r="12031" spans="50:50">
      <c r="AX12031" s="159"/>
    </row>
    <row r="12032" spans="50:50">
      <c r="AX12032" s="159"/>
    </row>
    <row r="12033" spans="50:50">
      <c r="AX12033" s="159"/>
    </row>
    <row r="12034" spans="50:50">
      <c r="AX12034" s="159"/>
    </row>
    <row r="12035" spans="50:50">
      <c r="AX12035" s="159"/>
    </row>
    <row r="12036" spans="50:50">
      <c r="AX12036" s="159"/>
    </row>
    <row r="12037" spans="50:50">
      <c r="AX12037" s="159"/>
    </row>
    <row r="12038" spans="50:50">
      <c r="AX12038" s="159"/>
    </row>
    <row r="12039" spans="50:50">
      <c r="AX12039" s="159"/>
    </row>
    <row r="12040" spans="50:50">
      <c r="AX12040" s="159"/>
    </row>
    <row r="12041" spans="50:50">
      <c r="AX12041" s="159"/>
    </row>
    <row r="12042" spans="50:50">
      <c r="AX12042" s="159"/>
    </row>
    <row r="12043" spans="50:50">
      <c r="AX12043" s="159"/>
    </row>
    <row r="12044" spans="50:50">
      <c r="AX12044" s="159"/>
    </row>
    <row r="12045" spans="50:50">
      <c r="AX12045" s="159"/>
    </row>
    <row r="12046" spans="50:50">
      <c r="AX12046" s="159"/>
    </row>
    <row r="12047" spans="50:50">
      <c r="AX12047" s="159"/>
    </row>
    <row r="12048" spans="50:50">
      <c r="AX12048" s="159"/>
    </row>
    <row r="12049" spans="50:50">
      <c r="AX12049" s="159"/>
    </row>
    <row r="12050" spans="50:50">
      <c r="AX12050" s="159"/>
    </row>
    <row r="12051" spans="50:50">
      <c r="AX12051" s="159"/>
    </row>
    <row r="12052" spans="50:50">
      <c r="AX12052" s="159"/>
    </row>
    <row r="12053" spans="50:50">
      <c r="AX12053" s="159"/>
    </row>
    <row r="12054" spans="50:50">
      <c r="AX12054" s="159"/>
    </row>
    <row r="12055" spans="50:50">
      <c r="AX12055" s="159"/>
    </row>
    <row r="12056" spans="50:50">
      <c r="AX12056" s="159"/>
    </row>
    <row r="12057" spans="50:50">
      <c r="AX12057" s="159"/>
    </row>
    <row r="12058" spans="50:50">
      <c r="AX12058" s="159"/>
    </row>
    <row r="12059" spans="50:50">
      <c r="AX12059" s="159"/>
    </row>
    <row r="12060" spans="50:50">
      <c r="AX12060" s="159"/>
    </row>
    <row r="12061" spans="50:50">
      <c r="AX12061" s="159"/>
    </row>
    <row r="12062" spans="50:50">
      <c r="AX12062" s="159"/>
    </row>
    <row r="12063" spans="50:50">
      <c r="AX12063" s="159"/>
    </row>
    <row r="12064" spans="50:50">
      <c r="AX12064" s="159"/>
    </row>
    <row r="12065" spans="50:50">
      <c r="AX12065" s="159"/>
    </row>
    <row r="12066" spans="50:50">
      <c r="AX12066" s="159"/>
    </row>
    <row r="12067" spans="50:50">
      <c r="AX12067" s="159"/>
    </row>
    <row r="12068" spans="50:50">
      <c r="AX12068" s="159"/>
    </row>
    <row r="12069" spans="50:50">
      <c r="AX12069" s="159"/>
    </row>
    <row r="12070" spans="50:50">
      <c r="AX12070" s="159"/>
    </row>
    <row r="12071" spans="50:50">
      <c r="AX12071" s="159"/>
    </row>
    <row r="12072" spans="50:50">
      <c r="AX12072" s="159"/>
    </row>
    <row r="12073" spans="50:50">
      <c r="AX12073" s="159"/>
    </row>
    <row r="12074" spans="50:50">
      <c r="AX12074" s="159"/>
    </row>
    <row r="12075" spans="50:50">
      <c r="AX12075" s="159"/>
    </row>
    <row r="12076" spans="50:50">
      <c r="AX12076" s="159"/>
    </row>
    <row r="12077" spans="50:50">
      <c r="AX12077" s="159"/>
    </row>
    <row r="12078" spans="50:50">
      <c r="AX12078" s="159"/>
    </row>
    <row r="12079" spans="50:50">
      <c r="AX12079" s="159"/>
    </row>
    <row r="12080" spans="50:50">
      <c r="AX12080" s="159"/>
    </row>
    <row r="12081" spans="50:50">
      <c r="AX12081" s="159"/>
    </row>
    <row r="12082" spans="50:50">
      <c r="AX12082" s="159"/>
    </row>
    <row r="12083" spans="50:50">
      <c r="AX12083" s="159"/>
    </row>
    <row r="12084" spans="50:50">
      <c r="AX12084" s="159"/>
    </row>
    <row r="12085" spans="50:50">
      <c r="AX12085" s="159"/>
    </row>
    <row r="12086" spans="50:50">
      <c r="AX12086" s="159"/>
    </row>
    <row r="12087" spans="50:50">
      <c r="AX12087" s="159"/>
    </row>
    <row r="12088" spans="50:50">
      <c r="AX12088" s="159"/>
    </row>
    <row r="12089" spans="50:50">
      <c r="AX12089" s="159"/>
    </row>
    <row r="12090" spans="50:50">
      <c r="AX12090" s="159"/>
    </row>
    <row r="12091" spans="50:50">
      <c r="AX12091" s="159"/>
    </row>
    <row r="12092" spans="50:50">
      <c r="AX12092" s="159"/>
    </row>
    <row r="12093" spans="50:50">
      <c r="AX12093" s="159"/>
    </row>
    <row r="12094" spans="50:50">
      <c r="AX12094" s="159"/>
    </row>
    <row r="12095" spans="50:50">
      <c r="AX12095" s="159"/>
    </row>
    <row r="12096" spans="50:50">
      <c r="AX12096" s="159"/>
    </row>
    <row r="12097" spans="50:50">
      <c r="AX12097" s="159"/>
    </row>
    <row r="12098" spans="50:50">
      <c r="AX12098" s="159"/>
    </row>
    <row r="12099" spans="50:50">
      <c r="AX12099" s="159"/>
    </row>
    <row r="12100" spans="50:50">
      <c r="AX12100" s="159"/>
    </row>
    <row r="12101" spans="50:50">
      <c r="AX12101" s="159"/>
    </row>
    <row r="12102" spans="50:50">
      <c r="AX12102" s="159"/>
    </row>
    <row r="12103" spans="50:50">
      <c r="AX12103" s="159"/>
    </row>
    <row r="12104" spans="50:50">
      <c r="AX12104" s="159"/>
    </row>
    <row r="12105" spans="50:50">
      <c r="AX12105" s="159"/>
    </row>
    <row r="12106" spans="50:50">
      <c r="AX12106" s="159"/>
    </row>
    <row r="12107" spans="50:50">
      <c r="AX12107" s="159"/>
    </row>
    <row r="12108" spans="50:50">
      <c r="AX12108" s="159"/>
    </row>
    <row r="12109" spans="50:50">
      <c r="AX12109" s="159"/>
    </row>
    <row r="12110" spans="50:50">
      <c r="AX12110" s="159"/>
    </row>
    <row r="12111" spans="50:50">
      <c r="AX12111" s="159"/>
    </row>
    <row r="12112" spans="50:50">
      <c r="AX12112" s="159"/>
    </row>
    <row r="12113" spans="50:50">
      <c r="AX12113" s="159"/>
    </row>
    <row r="12114" spans="50:50">
      <c r="AX12114" s="159"/>
    </row>
    <row r="12115" spans="50:50">
      <c r="AX12115" s="159"/>
    </row>
    <row r="12116" spans="50:50">
      <c r="AX12116" s="159"/>
    </row>
    <row r="12117" spans="50:50">
      <c r="AX12117" s="159"/>
    </row>
    <row r="12118" spans="50:50">
      <c r="AX12118" s="159"/>
    </row>
    <row r="12119" spans="50:50">
      <c r="AX12119" s="159"/>
    </row>
    <row r="12120" spans="50:50">
      <c r="AX12120" s="159"/>
    </row>
    <row r="12121" spans="50:50">
      <c r="AX12121" s="159"/>
    </row>
    <row r="12122" spans="50:50">
      <c r="AX12122" s="159"/>
    </row>
    <row r="12123" spans="50:50">
      <c r="AX12123" s="159"/>
    </row>
    <row r="12124" spans="50:50">
      <c r="AX12124" s="159"/>
    </row>
    <row r="12125" spans="50:50">
      <c r="AX12125" s="159"/>
    </row>
    <row r="12126" spans="50:50">
      <c r="AX12126" s="159"/>
    </row>
    <row r="12127" spans="50:50">
      <c r="AX12127" s="159"/>
    </row>
    <row r="12128" spans="50:50">
      <c r="AX12128" s="159"/>
    </row>
    <row r="12129" spans="50:50">
      <c r="AX12129" s="159"/>
    </row>
    <row r="12130" spans="50:50">
      <c r="AX12130" s="159"/>
    </row>
    <row r="12131" spans="50:50">
      <c r="AX12131" s="159"/>
    </row>
    <row r="12132" spans="50:50">
      <c r="AX12132" s="159"/>
    </row>
    <row r="12133" spans="50:50">
      <c r="AX12133" s="159"/>
    </row>
    <row r="12134" spans="50:50">
      <c r="AX12134" s="159"/>
    </row>
    <row r="12135" spans="50:50">
      <c r="AX12135" s="159"/>
    </row>
    <row r="12136" spans="50:50">
      <c r="AX12136" s="159"/>
    </row>
    <row r="12137" spans="50:50">
      <c r="AX12137" s="159"/>
    </row>
    <row r="12138" spans="50:50">
      <c r="AX12138" s="159"/>
    </row>
    <row r="12139" spans="50:50">
      <c r="AX12139" s="159"/>
    </row>
    <row r="12140" spans="50:50">
      <c r="AX12140" s="159"/>
    </row>
    <row r="12141" spans="50:50">
      <c r="AX12141" s="159"/>
    </row>
    <row r="12142" spans="50:50">
      <c r="AX12142" s="159"/>
    </row>
    <row r="12143" spans="50:50">
      <c r="AX12143" s="159"/>
    </row>
    <row r="12144" spans="50:50">
      <c r="AX12144" s="159"/>
    </row>
    <row r="12145" spans="50:50">
      <c r="AX12145" s="159"/>
    </row>
    <row r="12146" spans="50:50">
      <c r="AX12146" s="159"/>
    </row>
    <row r="12147" spans="50:50">
      <c r="AX12147" s="159"/>
    </row>
    <row r="12148" spans="50:50">
      <c r="AX12148" s="159"/>
    </row>
    <row r="12149" spans="50:50">
      <c r="AX12149" s="159"/>
    </row>
    <row r="12150" spans="50:50">
      <c r="AX12150" s="159"/>
    </row>
    <row r="12151" spans="50:50">
      <c r="AX12151" s="159"/>
    </row>
    <row r="12152" spans="50:50">
      <c r="AX12152" s="159"/>
    </row>
    <row r="12153" spans="50:50">
      <c r="AX12153" s="159"/>
    </row>
    <row r="12154" spans="50:50">
      <c r="AX12154" s="159"/>
    </row>
    <row r="12155" spans="50:50">
      <c r="AX12155" s="159"/>
    </row>
    <row r="12156" spans="50:50">
      <c r="AX12156" s="159"/>
    </row>
    <row r="12157" spans="50:50">
      <c r="AX12157" s="159"/>
    </row>
    <row r="12158" spans="50:50">
      <c r="AX12158" s="159"/>
    </row>
    <row r="12159" spans="50:50">
      <c r="AX12159" s="159"/>
    </row>
    <row r="12160" spans="50:50">
      <c r="AX12160" s="159"/>
    </row>
    <row r="12161" spans="50:50">
      <c r="AX12161" s="159"/>
    </row>
    <row r="12162" spans="50:50">
      <c r="AX12162" s="159"/>
    </row>
    <row r="12163" spans="50:50">
      <c r="AX12163" s="159"/>
    </row>
    <row r="12164" spans="50:50">
      <c r="AX12164" s="159"/>
    </row>
    <row r="12165" spans="50:50">
      <c r="AX12165" s="159"/>
    </row>
    <row r="12166" spans="50:50">
      <c r="AX12166" s="159"/>
    </row>
    <row r="12167" spans="50:50">
      <c r="AX12167" s="159"/>
    </row>
    <row r="12168" spans="50:50">
      <c r="AX12168" s="159"/>
    </row>
    <row r="12169" spans="50:50">
      <c r="AX12169" s="159"/>
    </row>
    <row r="12170" spans="50:50">
      <c r="AX12170" s="159"/>
    </row>
    <row r="12171" spans="50:50">
      <c r="AX12171" s="159"/>
    </row>
    <row r="12172" spans="50:50">
      <c r="AX12172" s="159"/>
    </row>
    <row r="12173" spans="50:50">
      <c r="AX12173" s="159"/>
    </row>
    <row r="12174" spans="50:50">
      <c r="AX12174" s="159"/>
    </row>
    <row r="12175" spans="50:50">
      <c r="AX12175" s="159"/>
    </row>
    <row r="12176" spans="50:50">
      <c r="AX12176" s="159"/>
    </row>
    <row r="12177" spans="50:50">
      <c r="AX12177" s="159"/>
    </row>
    <row r="12178" spans="50:50">
      <c r="AX12178" s="159"/>
    </row>
    <row r="12179" spans="50:50">
      <c r="AX12179" s="159"/>
    </row>
    <row r="12180" spans="50:50">
      <c r="AX12180" s="159"/>
    </row>
    <row r="12181" spans="50:50">
      <c r="AX12181" s="159"/>
    </row>
    <row r="12182" spans="50:50">
      <c r="AX12182" s="159"/>
    </row>
    <row r="12183" spans="50:50">
      <c r="AX12183" s="159"/>
    </row>
    <row r="12184" spans="50:50">
      <c r="AX12184" s="159"/>
    </row>
    <row r="12185" spans="50:50">
      <c r="AX12185" s="159"/>
    </row>
    <row r="12186" spans="50:50">
      <c r="AX12186" s="159"/>
    </row>
    <row r="12187" spans="50:50">
      <c r="AX12187" s="159"/>
    </row>
    <row r="12188" spans="50:50">
      <c r="AX12188" s="159"/>
    </row>
    <row r="12189" spans="50:50">
      <c r="AX12189" s="159"/>
    </row>
    <row r="12190" spans="50:50">
      <c r="AX12190" s="159"/>
    </row>
    <row r="12191" spans="50:50">
      <c r="AX12191" s="159"/>
    </row>
    <row r="12192" spans="50:50">
      <c r="AX12192" s="159"/>
    </row>
    <row r="12193" spans="50:50">
      <c r="AX12193" s="159"/>
    </row>
    <row r="12194" spans="50:50">
      <c r="AX12194" s="159"/>
    </row>
    <row r="12195" spans="50:50">
      <c r="AX12195" s="159"/>
    </row>
    <row r="12196" spans="50:50">
      <c r="AX12196" s="159"/>
    </row>
    <row r="12197" spans="50:50">
      <c r="AX12197" s="159"/>
    </row>
    <row r="12198" spans="50:50">
      <c r="AX12198" s="159"/>
    </row>
    <row r="12199" spans="50:50">
      <c r="AX12199" s="159"/>
    </row>
    <row r="12200" spans="50:50">
      <c r="AX12200" s="159"/>
    </row>
    <row r="12201" spans="50:50">
      <c r="AX12201" s="159"/>
    </row>
    <row r="12202" spans="50:50">
      <c r="AX12202" s="159"/>
    </row>
    <row r="12203" spans="50:50">
      <c r="AX12203" s="159"/>
    </row>
    <row r="12204" spans="50:50">
      <c r="AX12204" s="159"/>
    </row>
    <row r="12205" spans="50:50">
      <c r="AX12205" s="159"/>
    </row>
    <row r="12206" spans="50:50">
      <c r="AX12206" s="159"/>
    </row>
    <row r="12207" spans="50:50">
      <c r="AX12207" s="159"/>
    </row>
    <row r="12208" spans="50:50">
      <c r="AX12208" s="159"/>
    </row>
    <row r="12209" spans="50:50">
      <c r="AX12209" s="159"/>
    </row>
    <row r="12210" spans="50:50">
      <c r="AX12210" s="159"/>
    </row>
    <row r="12211" spans="50:50">
      <c r="AX12211" s="159"/>
    </row>
    <row r="12212" spans="50:50">
      <c r="AX12212" s="159"/>
    </row>
    <row r="12213" spans="50:50">
      <c r="AX12213" s="159"/>
    </row>
    <row r="12214" spans="50:50">
      <c r="AX12214" s="159"/>
    </row>
    <row r="12215" spans="50:50">
      <c r="AX12215" s="159"/>
    </row>
    <row r="12216" spans="50:50">
      <c r="AX12216" s="159"/>
    </row>
    <row r="12217" spans="50:50">
      <c r="AX12217" s="159"/>
    </row>
    <row r="12218" spans="50:50">
      <c r="AX12218" s="159"/>
    </row>
    <row r="12219" spans="50:50">
      <c r="AX12219" s="159"/>
    </row>
    <row r="12220" spans="50:50">
      <c r="AX12220" s="159"/>
    </row>
    <row r="12221" spans="50:50">
      <c r="AX12221" s="159"/>
    </row>
    <row r="12222" spans="50:50">
      <c r="AX12222" s="159"/>
    </row>
    <row r="12223" spans="50:50">
      <c r="AX12223" s="159"/>
    </row>
    <row r="12224" spans="50:50">
      <c r="AX12224" s="159"/>
    </row>
    <row r="12225" spans="50:50">
      <c r="AX12225" s="159"/>
    </row>
    <row r="12226" spans="50:50">
      <c r="AX12226" s="159"/>
    </row>
    <row r="12227" spans="50:50">
      <c r="AX12227" s="159"/>
    </row>
    <row r="12228" spans="50:50">
      <c r="AX12228" s="159"/>
    </row>
    <row r="12229" spans="50:50">
      <c r="AX12229" s="159"/>
    </row>
    <row r="12230" spans="50:50">
      <c r="AX12230" s="159"/>
    </row>
    <row r="12231" spans="50:50">
      <c r="AX12231" s="159"/>
    </row>
    <row r="12232" spans="50:50">
      <c r="AX12232" s="159"/>
    </row>
    <row r="12233" spans="50:50">
      <c r="AX12233" s="159"/>
    </row>
    <row r="12234" spans="50:50">
      <c r="AX12234" s="159"/>
    </row>
    <row r="12235" spans="50:50">
      <c r="AX12235" s="159"/>
    </row>
    <row r="12236" spans="50:50">
      <c r="AX12236" s="159"/>
    </row>
    <row r="12237" spans="50:50">
      <c r="AX12237" s="159"/>
    </row>
    <row r="12238" spans="50:50">
      <c r="AX12238" s="159"/>
    </row>
    <row r="12239" spans="50:50">
      <c r="AX12239" s="159"/>
    </row>
    <row r="12240" spans="50:50">
      <c r="AX12240" s="159"/>
    </row>
    <row r="12241" spans="50:50">
      <c r="AX12241" s="159"/>
    </row>
    <row r="12242" spans="50:50">
      <c r="AX12242" s="159"/>
    </row>
    <row r="12243" spans="50:50">
      <c r="AX12243" s="159"/>
    </row>
    <row r="12244" spans="50:50">
      <c r="AX12244" s="159"/>
    </row>
    <row r="12245" spans="50:50">
      <c r="AX12245" s="159"/>
    </row>
    <row r="12246" spans="50:50">
      <c r="AX12246" s="159"/>
    </row>
    <row r="12247" spans="50:50">
      <c r="AX12247" s="159"/>
    </row>
    <row r="12248" spans="50:50">
      <c r="AX12248" s="159"/>
    </row>
    <row r="12249" spans="50:50">
      <c r="AX12249" s="159"/>
    </row>
    <row r="12250" spans="50:50">
      <c r="AX12250" s="159"/>
    </row>
    <row r="12251" spans="50:50">
      <c r="AX12251" s="159"/>
    </row>
    <row r="12252" spans="50:50">
      <c r="AX12252" s="159"/>
    </row>
    <row r="12253" spans="50:50">
      <c r="AX12253" s="159"/>
    </row>
    <row r="12254" spans="50:50">
      <c r="AX12254" s="159"/>
    </row>
    <row r="12255" spans="50:50">
      <c r="AX12255" s="159"/>
    </row>
    <row r="12256" spans="50:50">
      <c r="AX12256" s="159"/>
    </row>
    <row r="12257" spans="50:50">
      <c r="AX12257" s="159"/>
    </row>
    <row r="12258" spans="50:50">
      <c r="AX12258" s="159"/>
    </row>
    <row r="12259" spans="50:50">
      <c r="AX12259" s="159"/>
    </row>
    <row r="12260" spans="50:50">
      <c r="AX12260" s="159"/>
    </row>
    <row r="12261" spans="50:50">
      <c r="AX12261" s="159"/>
    </row>
    <row r="12262" spans="50:50">
      <c r="AX12262" s="159"/>
    </row>
    <row r="12263" spans="50:50">
      <c r="AX12263" s="159"/>
    </row>
    <row r="12264" spans="50:50">
      <c r="AX12264" s="159"/>
    </row>
    <row r="12265" spans="50:50">
      <c r="AX12265" s="159"/>
    </row>
    <row r="12266" spans="50:50">
      <c r="AX12266" s="159"/>
    </row>
    <row r="12267" spans="50:50">
      <c r="AX12267" s="159"/>
    </row>
    <row r="12268" spans="50:50">
      <c r="AX12268" s="159"/>
    </row>
    <row r="12269" spans="50:50">
      <c r="AX12269" s="159"/>
    </row>
    <row r="12270" spans="50:50">
      <c r="AX12270" s="159"/>
    </row>
    <row r="12271" spans="50:50">
      <c r="AX12271" s="159"/>
    </row>
    <row r="12272" spans="50:50">
      <c r="AX12272" s="159"/>
    </row>
    <row r="12273" spans="50:50">
      <c r="AX12273" s="159"/>
    </row>
    <row r="12274" spans="50:50">
      <c r="AX12274" s="159"/>
    </row>
    <row r="12275" spans="50:50">
      <c r="AX12275" s="159"/>
    </row>
    <row r="12276" spans="50:50">
      <c r="AX12276" s="159"/>
    </row>
    <row r="12277" spans="50:50">
      <c r="AX12277" s="159"/>
    </row>
    <row r="12278" spans="50:50">
      <c r="AX12278" s="159"/>
    </row>
    <row r="12279" spans="50:50">
      <c r="AX12279" s="159"/>
    </row>
    <row r="12280" spans="50:50">
      <c r="AX12280" s="159"/>
    </row>
    <row r="12281" spans="50:50">
      <c r="AX12281" s="159"/>
    </row>
    <row r="12282" spans="50:50">
      <c r="AX12282" s="159"/>
    </row>
    <row r="12283" spans="50:50">
      <c r="AX12283" s="159"/>
    </row>
    <row r="12284" spans="50:50">
      <c r="AX12284" s="159"/>
    </row>
    <row r="12285" spans="50:50">
      <c r="AX12285" s="159"/>
    </row>
    <row r="12286" spans="50:50">
      <c r="AX12286" s="159"/>
    </row>
    <row r="12287" spans="50:50">
      <c r="AX12287" s="159"/>
    </row>
    <row r="12288" spans="50:50">
      <c r="AX12288" s="159"/>
    </row>
    <row r="12289" spans="50:50">
      <c r="AX12289" s="159"/>
    </row>
    <row r="12290" spans="50:50">
      <c r="AX12290" s="159"/>
    </row>
    <row r="12291" spans="50:50">
      <c r="AX12291" s="159"/>
    </row>
    <row r="12292" spans="50:50">
      <c r="AX12292" s="159"/>
    </row>
    <row r="12293" spans="50:50">
      <c r="AX12293" s="159"/>
    </row>
    <row r="12294" spans="50:50">
      <c r="AX12294" s="159"/>
    </row>
    <row r="12295" spans="50:50">
      <c r="AX12295" s="159"/>
    </row>
    <row r="12296" spans="50:50">
      <c r="AX12296" s="159"/>
    </row>
    <row r="12297" spans="50:50">
      <c r="AX12297" s="159"/>
    </row>
    <row r="12298" spans="50:50">
      <c r="AX12298" s="159"/>
    </row>
    <row r="12299" spans="50:50">
      <c r="AX12299" s="159"/>
    </row>
    <row r="12300" spans="50:50">
      <c r="AX12300" s="159"/>
    </row>
    <row r="12301" spans="50:50">
      <c r="AX12301" s="159"/>
    </row>
    <row r="12302" spans="50:50">
      <c r="AX12302" s="159"/>
    </row>
    <row r="12303" spans="50:50">
      <c r="AX12303" s="159"/>
    </row>
    <row r="12304" spans="50:50">
      <c r="AX12304" s="159"/>
    </row>
    <row r="12305" spans="50:50">
      <c r="AX12305" s="159"/>
    </row>
    <row r="12306" spans="50:50">
      <c r="AX12306" s="159"/>
    </row>
    <row r="12307" spans="50:50">
      <c r="AX12307" s="159"/>
    </row>
    <row r="12308" spans="50:50">
      <c r="AX12308" s="159"/>
    </row>
    <row r="12309" spans="50:50">
      <c r="AX12309" s="159"/>
    </row>
    <row r="12310" spans="50:50">
      <c r="AX12310" s="159"/>
    </row>
    <row r="12311" spans="50:50">
      <c r="AX12311" s="159"/>
    </row>
    <row r="12312" spans="50:50">
      <c r="AX12312" s="159"/>
    </row>
    <row r="12313" spans="50:50">
      <c r="AX12313" s="159"/>
    </row>
    <row r="12314" spans="50:50">
      <c r="AX12314" s="159"/>
    </row>
    <row r="12315" spans="50:50">
      <c r="AX12315" s="159"/>
    </row>
    <row r="12316" spans="50:50">
      <c r="AX12316" s="159"/>
    </row>
    <row r="12317" spans="50:50">
      <c r="AX12317" s="159"/>
    </row>
    <row r="12318" spans="50:50">
      <c r="AX12318" s="159"/>
    </row>
    <row r="12319" spans="50:50">
      <c r="AX12319" s="159"/>
    </row>
    <row r="12320" spans="50:50">
      <c r="AX12320" s="159"/>
    </row>
    <row r="12321" spans="50:50">
      <c r="AX12321" s="159"/>
    </row>
    <row r="12322" spans="50:50">
      <c r="AX12322" s="159"/>
    </row>
    <row r="12323" spans="50:50">
      <c r="AX12323" s="159"/>
    </row>
    <row r="12324" spans="50:50">
      <c r="AX12324" s="159"/>
    </row>
    <row r="12325" spans="50:50">
      <c r="AX12325" s="159"/>
    </row>
    <row r="12326" spans="50:50">
      <c r="AX12326" s="159"/>
    </row>
    <row r="12327" spans="50:50">
      <c r="AX12327" s="159"/>
    </row>
    <row r="12328" spans="50:50">
      <c r="AX12328" s="159"/>
    </row>
    <row r="12329" spans="50:50">
      <c r="AX12329" s="159"/>
    </row>
    <row r="12330" spans="50:50">
      <c r="AX12330" s="159"/>
    </row>
    <row r="12331" spans="50:50">
      <c r="AX12331" s="159"/>
    </row>
    <row r="12332" spans="50:50">
      <c r="AX12332" s="159"/>
    </row>
    <row r="12333" spans="50:50">
      <c r="AX12333" s="159"/>
    </row>
    <row r="12334" spans="50:50">
      <c r="AX12334" s="159"/>
    </row>
    <row r="12335" spans="50:50">
      <c r="AX12335" s="159"/>
    </row>
    <row r="12336" spans="50:50">
      <c r="AX12336" s="159"/>
    </row>
    <row r="12337" spans="50:50">
      <c r="AX12337" s="159"/>
    </row>
    <row r="12338" spans="50:50">
      <c r="AX12338" s="159"/>
    </row>
    <row r="12339" spans="50:50">
      <c r="AX12339" s="159"/>
    </row>
    <row r="12340" spans="50:50">
      <c r="AX12340" s="159"/>
    </row>
    <row r="12341" spans="50:50">
      <c r="AX12341" s="159"/>
    </row>
    <row r="12342" spans="50:50">
      <c r="AX12342" s="159"/>
    </row>
    <row r="12343" spans="50:50">
      <c r="AX12343" s="159"/>
    </row>
    <row r="12344" spans="50:50">
      <c r="AX12344" s="159"/>
    </row>
    <row r="12345" spans="50:50">
      <c r="AX12345" s="159"/>
    </row>
    <row r="12346" spans="50:50">
      <c r="AX12346" s="159"/>
    </row>
    <row r="12347" spans="50:50">
      <c r="AX12347" s="159"/>
    </row>
    <row r="12348" spans="50:50">
      <c r="AX12348" s="159"/>
    </row>
    <row r="12349" spans="50:50">
      <c r="AX12349" s="159"/>
    </row>
    <row r="12350" spans="50:50">
      <c r="AX12350" s="159"/>
    </row>
    <row r="12351" spans="50:50">
      <c r="AX12351" s="159"/>
    </row>
    <row r="12352" spans="50:50">
      <c r="AX12352" s="159"/>
    </row>
    <row r="12353" spans="50:50">
      <c r="AX12353" s="159"/>
    </row>
    <row r="12354" spans="50:50">
      <c r="AX12354" s="159"/>
    </row>
    <row r="12355" spans="50:50">
      <c r="AX12355" s="159"/>
    </row>
    <row r="12356" spans="50:50">
      <c r="AX12356" s="159"/>
    </row>
    <row r="12357" spans="50:50">
      <c r="AX12357" s="159"/>
    </row>
    <row r="12358" spans="50:50">
      <c r="AX12358" s="159"/>
    </row>
    <row r="12359" spans="50:50">
      <c r="AX12359" s="159"/>
    </row>
    <row r="12360" spans="50:50">
      <c r="AX12360" s="159"/>
    </row>
    <row r="12361" spans="50:50">
      <c r="AX12361" s="159"/>
    </row>
    <row r="12362" spans="50:50">
      <c r="AX12362" s="159"/>
    </row>
    <row r="12363" spans="50:50">
      <c r="AX12363" s="159"/>
    </row>
    <row r="12364" spans="50:50">
      <c r="AX12364" s="159"/>
    </row>
    <row r="12365" spans="50:50">
      <c r="AX12365" s="159"/>
    </row>
    <row r="12366" spans="50:50">
      <c r="AX12366" s="159"/>
    </row>
    <row r="12367" spans="50:50">
      <c r="AX12367" s="159"/>
    </row>
    <row r="12368" spans="50:50">
      <c r="AX12368" s="159"/>
    </row>
    <row r="12369" spans="50:50">
      <c r="AX12369" s="159"/>
    </row>
    <row r="12370" spans="50:50">
      <c r="AX12370" s="159"/>
    </row>
    <row r="12371" spans="50:50">
      <c r="AX12371" s="159"/>
    </row>
    <row r="12372" spans="50:50">
      <c r="AX12372" s="159"/>
    </row>
    <row r="12373" spans="50:50">
      <c r="AX12373" s="159"/>
    </row>
    <row r="12374" spans="50:50">
      <c r="AX12374" s="159"/>
    </row>
    <row r="12375" spans="50:50">
      <c r="AX12375" s="159"/>
    </row>
    <row r="12376" spans="50:50">
      <c r="AX12376" s="159"/>
    </row>
    <row r="12377" spans="50:50">
      <c r="AX12377" s="159"/>
    </row>
    <row r="12378" spans="50:50">
      <c r="AX12378" s="159"/>
    </row>
    <row r="12379" spans="50:50">
      <c r="AX12379" s="159"/>
    </row>
    <row r="12380" spans="50:50">
      <c r="AX12380" s="159"/>
    </row>
    <row r="12381" spans="50:50">
      <c r="AX12381" s="159"/>
    </row>
    <row r="12382" spans="50:50">
      <c r="AX12382" s="159"/>
    </row>
    <row r="12383" spans="50:50">
      <c r="AX12383" s="159"/>
    </row>
    <row r="12384" spans="50:50">
      <c r="AX12384" s="159"/>
    </row>
    <row r="12385" spans="50:50">
      <c r="AX12385" s="159"/>
    </row>
    <row r="12386" spans="50:50">
      <c r="AX12386" s="159"/>
    </row>
    <row r="12387" spans="50:50">
      <c r="AX12387" s="159"/>
    </row>
    <row r="12388" spans="50:50">
      <c r="AX12388" s="159"/>
    </row>
    <row r="12389" spans="50:50">
      <c r="AX12389" s="159"/>
    </row>
    <row r="12390" spans="50:50">
      <c r="AX12390" s="159"/>
    </row>
    <row r="12391" spans="50:50">
      <c r="AX12391" s="159"/>
    </row>
    <row r="12392" spans="50:50">
      <c r="AX12392" s="159"/>
    </row>
    <row r="12393" spans="50:50">
      <c r="AX12393" s="159"/>
    </row>
    <row r="12394" spans="50:50">
      <c r="AX12394" s="159"/>
    </row>
    <row r="12395" spans="50:50">
      <c r="AX12395" s="159"/>
    </row>
    <row r="12396" spans="50:50">
      <c r="AX12396" s="159"/>
    </row>
    <row r="12397" spans="50:50">
      <c r="AX12397" s="159"/>
    </row>
    <row r="12398" spans="50:50">
      <c r="AX12398" s="159"/>
    </row>
    <row r="12399" spans="50:50">
      <c r="AX12399" s="159"/>
    </row>
    <row r="12400" spans="50:50">
      <c r="AX12400" s="159"/>
    </row>
    <row r="12401" spans="50:50">
      <c r="AX12401" s="159"/>
    </row>
    <row r="12402" spans="50:50">
      <c r="AX12402" s="159"/>
    </row>
    <row r="12403" spans="50:50">
      <c r="AX12403" s="159"/>
    </row>
    <row r="12404" spans="50:50">
      <c r="AX12404" s="159"/>
    </row>
    <row r="12405" spans="50:50">
      <c r="AX12405" s="159"/>
    </row>
    <row r="12406" spans="50:50">
      <c r="AX12406" s="159"/>
    </row>
    <row r="12407" spans="50:50">
      <c r="AX12407" s="159"/>
    </row>
    <row r="12408" spans="50:50">
      <c r="AX12408" s="159"/>
    </row>
    <row r="12409" spans="50:50">
      <c r="AX12409" s="159"/>
    </row>
    <row r="12410" spans="50:50">
      <c r="AX12410" s="159"/>
    </row>
    <row r="12411" spans="50:50">
      <c r="AX12411" s="159"/>
    </row>
    <row r="12412" spans="50:50">
      <c r="AX12412" s="159"/>
    </row>
    <row r="12413" spans="50:50">
      <c r="AX12413" s="159"/>
    </row>
    <row r="12414" spans="50:50">
      <c r="AX12414" s="159"/>
    </row>
    <row r="12415" spans="50:50">
      <c r="AX12415" s="159"/>
    </row>
    <row r="12416" spans="50:50">
      <c r="AX12416" s="159"/>
    </row>
    <row r="12417" spans="50:50">
      <c r="AX12417" s="159"/>
    </row>
    <row r="12418" spans="50:50">
      <c r="AX12418" s="159"/>
    </row>
    <row r="12419" spans="50:50">
      <c r="AX12419" s="159"/>
    </row>
    <row r="12420" spans="50:50">
      <c r="AX12420" s="159"/>
    </row>
    <row r="12421" spans="50:50">
      <c r="AX12421" s="159"/>
    </row>
    <row r="12422" spans="50:50">
      <c r="AX12422" s="159"/>
    </row>
    <row r="12423" spans="50:50">
      <c r="AX12423" s="159"/>
    </row>
    <row r="12424" spans="50:50">
      <c r="AX12424" s="159"/>
    </row>
    <row r="12425" spans="50:50">
      <c r="AX12425" s="159"/>
    </row>
    <row r="12426" spans="50:50">
      <c r="AX12426" s="159"/>
    </row>
    <row r="12427" spans="50:50">
      <c r="AX12427" s="159"/>
    </row>
    <row r="12428" spans="50:50">
      <c r="AX12428" s="159"/>
    </row>
    <row r="12429" spans="50:50">
      <c r="AX12429" s="159"/>
    </row>
    <row r="12430" spans="50:50">
      <c r="AX12430" s="159"/>
    </row>
    <row r="12431" spans="50:50">
      <c r="AX12431" s="159"/>
    </row>
    <row r="12432" spans="50:50">
      <c r="AX12432" s="159"/>
    </row>
    <row r="12433" spans="50:50">
      <c r="AX12433" s="159"/>
    </row>
    <row r="12434" spans="50:50">
      <c r="AX12434" s="159"/>
    </row>
    <row r="12435" spans="50:50">
      <c r="AX12435" s="159"/>
    </row>
    <row r="12436" spans="50:50">
      <c r="AX12436" s="159"/>
    </row>
    <row r="12437" spans="50:50">
      <c r="AX12437" s="159"/>
    </row>
    <row r="12438" spans="50:50">
      <c r="AX12438" s="159"/>
    </row>
    <row r="12439" spans="50:50">
      <c r="AX12439" s="159"/>
    </row>
    <row r="12440" spans="50:50">
      <c r="AX12440" s="159"/>
    </row>
    <row r="12441" spans="50:50">
      <c r="AX12441" s="159"/>
    </row>
    <row r="12442" spans="50:50">
      <c r="AX12442" s="159"/>
    </row>
    <row r="12443" spans="50:50">
      <c r="AX12443" s="159"/>
    </row>
    <row r="12444" spans="50:50">
      <c r="AX12444" s="159"/>
    </row>
    <row r="12445" spans="50:50">
      <c r="AX12445" s="159"/>
    </row>
    <row r="12446" spans="50:50">
      <c r="AX12446" s="159"/>
    </row>
    <row r="12447" spans="50:50">
      <c r="AX12447" s="159"/>
    </row>
    <row r="12448" spans="50:50">
      <c r="AX12448" s="159"/>
    </row>
    <row r="12449" spans="50:50">
      <c r="AX12449" s="159"/>
    </row>
    <row r="12450" spans="50:50">
      <c r="AX12450" s="159"/>
    </row>
    <row r="12451" spans="50:50">
      <c r="AX12451" s="159"/>
    </row>
    <row r="12452" spans="50:50">
      <c r="AX12452" s="159"/>
    </row>
    <row r="12453" spans="50:50">
      <c r="AX12453" s="159"/>
    </row>
    <row r="12454" spans="50:50">
      <c r="AX12454" s="159"/>
    </row>
    <row r="12455" spans="50:50">
      <c r="AX12455" s="159"/>
    </row>
    <row r="12456" spans="50:50">
      <c r="AX12456" s="159"/>
    </row>
    <row r="12457" spans="50:50">
      <c r="AX12457" s="159"/>
    </row>
    <row r="12458" spans="50:50">
      <c r="AX12458" s="159"/>
    </row>
    <row r="12459" spans="50:50">
      <c r="AX12459" s="159"/>
    </row>
    <row r="12460" spans="50:50">
      <c r="AX12460" s="159"/>
    </row>
    <row r="12461" spans="50:50">
      <c r="AX12461" s="159"/>
    </row>
    <row r="12462" spans="50:50">
      <c r="AX12462" s="159"/>
    </row>
    <row r="12463" spans="50:50">
      <c r="AX12463" s="159"/>
    </row>
    <row r="12464" spans="50:50">
      <c r="AX12464" s="159"/>
    </row>
    <row r="12465" spans="50:50">
      <c r="AX12465" s="159"/>
    </row>
    <row r="12466" spans="50:50">
      <c r="AX12466" s="159"/>
    </row>
    <row r="12467" spans="50:50">
      <c r="AX12467" s="159"/>
    </row>
    <row r="12468" spans="50:50">
      <c r="AX12468" s="159"/>
    </row>
    <row r="12469" spans="50:50">
      <c r="AX12469" s="159"/>
    </row>
    <row r="12470" spans="50:50">
      <c r="AX12470" s="159"/>
    </row>
    <row r="12471" spans="50:50">
      <c r="AX12471" s="159"/>
    </row>
    <row r="12472" spans="50:50">
      <c r="AX12472" s="159"/>
    </row>
    <row r="12473" spans="50:50">
      <c r="AX12473" s="159"/>
    </row>
    <row r="12474" spans="50:50">
      <c r="AX12474" s="159"/>
    </row>
    <row r="12475" spans="50:50">
      <c r="AX12475" s="159"/>
    </row>
    <row r="12476" spans="50:50">
      <c r="AX12476" s="159"/>
    </row>
    <row r="12477" spans="50:50">
      <c r="AX12477" s="159"/>
    </row>
    <row r="12478" spans="50:50">
      <c r="AX12478" s="159"/>
    </row>
    <row r="12479" spans="50:50">
      <c r="AX12479" s="159"/>
    </row>
    <row r="12480" spans="50:50">
      <c r="AX12480" s="159"/>
    </row>
    <row r="12481" spans="50:50">
      <c r="AX12481" s="159"/>
    </row>
    <row r="12482" spans="50:50">
      <c r="AX12482" s="159"/>
    </row>
    <row r="12483" spans="50:50">
      <c r="AX12483" s="159"/>
    </row>
    <row r="12484" spans="50:50">
      <c r="AX12484" s="159"/>
    </row>
    <row r="12485" spans="50:50">
      <c r="AX12485" s="159"/>
    </row>
    <row r="12486" spans="50:50">
      <c r="AX12486" s="159"/>
    </row>
    <row r="12487" spans="50:50">
      <c r="AX12487" s="159"/>
    </row>
    <row r="12488" spans="50:50">
      <c r="AX12488" s="159"/>
    </row>
    <row r="12489" spans="50:50">
      <c r="AX12489" s="159"/>
    </row>
    <row r="12490" spans="50:50">
      <c r="AX12490" s="159"/>
    </row>
    <row r="12491" spans="50:50">
      <c r="AX12491" s="159"/>
    </row>
    <row r="12492" spans="50:50">
      <c r="AX12492" s="159"/>
    </row>
    <row r="12493" spans="50:50">
      <c r="AX12493" s="159"/>
    </row>
    <row r="12494" spans="50:50">
      <c r="AX12494" s="159"/>
    </row>
    <row r="12495" spans="50:50">
      <c r="AX12495" s="159"/>
    </row>
    <row r="12496" spans="50:50">
      <c r="AX12496" s="159"/>
    </row>
    <row r="12497" spans="50:50">
      <c r="AX12497" s="159"/>
    </row>
    <row r="12498" spans="50:50">
      <c r="AX12498" s="159"/>
    </row>
    <row r="12499" spans="50:50">
      <c r="AX12499" s="159"/>
    </row>
    <row r="12500" spans="50:50">
      <c r="AX12500" s="159"/>
    </row>
    <row r="12501" spans="50:50">
      <c r="AX12501" s="159"/>
    </row>
    <row r="12502" spans="50:50">
      <c r="AX12502" s="159"/>
    </row>
    <row r="12503" spans="50:50">
      <c r="AX12503" s="159"/>
    </row>
    <row r="12504" spans="50:50">
      <c r="AX12504" s="159"/>
    </row>
    <row r="12505" spans="50:50">
      <c r="AX12505" s="159"/>
    </row>
    <row r="12506" spans="50:50">
      <c r="AX12506" s="159"/>
    </row>
    <row r="12507" spans="50:50">
      <c r="AX12507" s="159"/>
    </row>
    <row r="12508" spans="50:50">
      <c r="AX12508" s="159"/>
    </row>
    <row r="12509" spans="50:50">
      <c r="AX12509" s="159"/>
    </row>
    <row r="12510" spans="50:50">
      <c r="AX12510" s="159"/>
    </row>
    <row r="12511" spans="50:50">
      <c r="AX12511" s="159"/>
    </row>
    <row r="12512" spans="50:50">
      <c r="AX12512" s="159"/>
    </row>
    <row r="12513" spans="50:50">
      <c r="AX12513" s="159"/>
    </row>
    <row r="12514" spans="50:50">
      <c r="AX12514" s="159"/>
    </row>
    <row r="12515" spans="50:50">
      <c r="AX12515" s="159"/>
    </row>
    <row r="12516" spans="50:50">
      <c r="AX12516" s="159"/>
    </row>
    <row r="12517" spans="50:50">
      <c r="AX12517" s="159"/>
    </row>
    <row r="12518" spans="50:50">
      <c r="AX12518" s="159"/>
    </row>
    <row r="12519" spans="50:50">
      <c r="AX12519" s="159"/>
    </row>
    <row r="12520" spans="50:50">
      <c r="AX12520" s="159"/>
    </row>
    <row r="12521" spans="50:50">
      <c r="AX12521" s="159"/>
    </row>
    <row r="12522" spans="50:50">
      <c r="AX12522" s="159"/>
    </row>
    <row r="12523" spans="50:50">
      <c r="AX12523" s="159"/>
    </row>
    <row r="12524" spans="50:50">
      <c r="AX12524" s="159"/>
    </row>
    <row r="12525" spans="50:50">
      <c r="AX12525" s="159"/>
    </row>
    <row r="12526" spans="50:50">
      <c r="AX12526" s="159"/>
    </row>
    <row r="12527" spans="50:50">
      <c r="AX12527" s="159"/>
    </row>
    <row r="12528" spans="50:50">
      <c r="AX12528" s="159"/>
    </row>
    <row r="12529" spans="50:50">
      <c r="AX12529" s="159"/>
    </row>
    <row r="12530" spans="50:50">
      <c r="AX12530" s="159"/>
    </row>
    <row r="12531" spans="50:50">
      <c r="AX12531" s="159"/>
    </row>
    <row r="12532" spans="50:50">
      <c r="AX12532" s="159"/>
    </row>
    <row r="12533" spans="50:50">
      <c r="AX12533" s="159"/>
    </row>
    <row r="12534" spans="50:50">
      <c r="AX12534" s="159"/>
    </row>
    <row r="12535" spans="50:50">
      <c r="AX12535" s="159"/>
    </row>
    <row r="12536" spans="50:50">
      <c r="AX12536" s="159"/>
    </row>
    <row r="12537" spans="50:50">
      <c r="AX12537" s="159"/>
    </row>
    <row r="12538" spans="50:50">
      <c r="AX12538" s="159"/>
    </row>
    <row r="12539" spans="50:50">
      <c r="AX12539" s="159"/>
    </row>
    <row r="12540" spans="50:50">
      <c r="AX12540" s="159"/>
    </row>
    <row r="12541" spans="50:50">
      <c r="AX12541" s="159"/>
    </row>
    <row r="12542" spans="50:50">
      <c r="AX12542" s="159"/>
    </row>
    <row r="12543" spans="50:50">
      <c r="AX12543" s="159"/>
    </row>
    <row r="12544" spans="50:50">
      <c r="AX12544" s="159"/>
    </row>
    <row r="12545" spans="50:50">
      <c r="AX12545" s="159"/>
    </row>
    <row r="12546" spans="50:50">
      <c r="AX12546" s="159"/>
    </row>
    <row r="12547" spans="50:50">
      <c r="AX12547" s="159"/>
    </row>
    <row r="12548" spans="50:50">
      <c r="AX12548" s="159"/>
    </row>
    <row r="12549" spans="50:50">
      <c r="AX12549" s="159"/>
    </row>
    <row r="12550" spans="50:50">
      <c r="AX12550" s="159"/>
    </row>
    <row r="12551" spans="50:50">
      <c r="AX12551" s="159"/>
    </row>
    <row r="12552" spans="50:50">
      <c r="AX12552" s="159"/>
    </row>
    <row r="12553" spans="50:50">
      <c r="AX12553" s="159"/>
    </row>
    <row r="12554" spans="50:50">
      <c r="AX12554" s="159"/>
    </row>
    <row r="12555" spans="50:50">
      <c r="AX12555" s="159"/>
    </row>
    <row r="12556" spans="50:50">
      <c r="AX12556" s="159"/>
    </row>
    <row r="12557" spans="50:50">
      <c r="AX12557" s="159"/>
    </row>
    <row r="12558" spans="50:50">
      <c r="AX12558" s="159"/>
    </row>
    <row r="12559" spans="50:50">
      <c r="AX12559" s="159"/>
    </row>
    <row r="12560" spans="50:50">
      <c r="AX12560" s="159"/>
    </row>
    <row r="12561" spans="50:50">
      <c r="AX12561" s="159"/>
    </row>
    <row r="12562" spans="50:50">
      <c r="AX12562" s="159"/>
    </row>
    <row r="12563" spans="50:50">
      <c r="AX12563" s="159"/>
    </row>
    <row r="12564" spans="50:50">
      <c r="AX12564" s="159"/>
    </row>
    <row r="12565" spans="50:50">
      <c r="AX12565" s="159"/>
    </row>
    <row r="12566" spans="50:50">
      <c r="AX12566" s="159"/>
    </row>
    <row r="12567" spans="50:50">
      <c r="AX12567" s="159"/>
    </row>
    <row r="12568" spans="50:50">
      <c r="AX12568" s="159"/>
    </row>
    <row r="12569" spans="50:50">
      <c r="AX12569" s="159"/>
    </row>
    <row r="12570" spans="50:50">
      <c r="AX12570" s="159"/>
    </row>
    <row r="12571" spans="50:50">
      <c r="AX12571" s="159"/>
    </row>
    <row r="12572" spans="50:50">
      <c r="AX12572" s="159"/>
    </row>
    <row r="12573" spans="50:50">
      <c r="AX12573" s="159"/>
    </row>
    <row r="12574" spans="50:50">
      <c r="AX12574" s="159"/>
    </row>
    <row r="12575" spans="50:50">
      <c r="AX12575" s="159"/>
    </row>
    <row r="12576" spans="50:50">
      <c r="AX12576" s="159"/>
    </row>
    <row r="12577" spans="50:50">
      <c r="AX12577" s="159"/>
    </row>
    <row r="12578" spans="50:50">
      <c r="AX12578" s="159"/>
    </row>
    <row r="12579" spans="50:50">
      <c r="AX12579" s="159"/>
    </row>
    <row r="12580" spans="50:50">
      <c r="AX12580" s="159"/>
    </row>
    <row r="12581" spans="50:50">
      <c r="AX12581" s="159"/>
    </row>
    <row r="12582" spans="50:50">
      <c r="AX12582" s="159"/>
    </row>
    <row r="12583" spans="50:50">
      <c r="AX12583" s="159"/>
    </row>
    <row r="12584" spans="50:50">
      <c r="AX12584" s="159"/>
    </row>
    <row r="12585" spans="50:50">
      <c r="AX12585" s="159"/>
    </row>
    <row r="12586" spans="50:50">
      <c r="AX12586" s="159"/>
    </row>
    <row r="12587" spans="50:50">
      <c r="AX12587" s="159"/>
    </row>
    <row r="12588" spans="50:50">
      <c r="AX12588" s="159"/>
    </row>
    <row r="12589" spans="50:50">
      <c r="AX12589" s="159"/>
    </row>
    <row r="12590" spans="50:50">
      <c r="AX12590" s="159"/>
    </row>
    <row r="12591" spans="50:50">
      <c r="AX12591" s="159"/>
    </row>
    <row r="12592" spans="50:50">
      <c r="AX12592" s="159"/>
    </row>
    <row r="12593" spans="50:50">
      <c r="AX12593" s="159"/>
    </row>
    <row r="12594" spans="50:50">
      <c r="AX12594" s="159"/>
    </row>
    <row r="12595" spans="50:50">
      <c r="AX12595" s="159"/>
    </row>
    <row r="12596" spans="50:50">
      <c r="AX12596" s="159"/>
    </row>
    <row r="12597" spans="50:50">
      <c r="AX12597" s="159"/>
    </row>
    <row r="12598" spans="50:50">
      <c r="AX12598" s="159"/>
    </row>
    <row r="12599" spans="50:50">
      <c r="AX12599" s="159"/>
    </row>
    <row r="12600" spans="50:50">
      <c r="AX12600" s="159"/>
    </row>
    <row r="12601" spans="50:50">
      <c r="AX12601" s="159"/>
    </row>
    <row r="12602" spans="50:50">
      <c r="AX12602" s="159"/>
    </row>
    <row r="12603" spans="50:50">
      <c r="AX12603" s="159"/>
    </row>
    <row r="12604" spans="50:50">
      <c r="AX12604" s="159"/>
    </row>
    <row r="12605" spans="50:50">
      <c r="AX12605" s="159"/>
    </row>
    <row r="12606" spans="50:50">
      <c r="AX12606" s="159"/>
    </row>
    <row r="12607" spans="50:50">
      <c r="AX12607" s="159"/>
    </row>
    <row r="12608" spans="50:50">
      <c r="AX12608" s="159"/>
    </row>
    <row r="12609" spans="50:50">
      <c r="AX12609" s="159"/>
    </row>
    <row r="12610" spans="50:50">
      <c r="AX12610" s="159"/>
    </row>
    <row r="12611" spans="50:50">
      <c r="AX12611" s="159"/>
    </row>
    <row r="12612" spans="50:50">
      <c r="AX12612" s="159"/>
    </row>
    <row r="12613" spans="50:50">
      <c r="AX12613" s="159"/>
    </row>
    <row r="12614" spans="50:50">
      <c r="AX12614" s="159"/>
    </row>
    <row r="12615" spans="50:50">
      <c r="AX12615" s="159"/>
    </row>
    <row r="12616" spans="50:50">
      <c r="AX12616" s="159"/>
    </row>
    <row r="12617" spans="50:50">
      <c r="AX12617" s="159"/>
    </row>
    <row r="12618" spans="50:50">
      <c r="AX12618" s="159"/>
    </row>
    <row r="12619" spans="50:50">
      <c r="AX12619" s="159"/>
    </row>
    <row r="12620" spans="50:50">
      <c r="AX12620" s="159"/>
    </row>
    <row r="12621" spans="50:50">
      <c r="AX12621" s="159"/>
    </row>
    <row r="12622" spans="50:50">
      <c r="AX12622" s="159"/>
    </row>
    <row r="12623" spans="50:50">
      <c r="AX12623" s="159"/>
    </row>
    <row r="12624" spans="50:50">
      <c r="AX12624" s="159"/>
    </row>
    <row r="12625" spans="50:50">
      <c r="AX12625" s="159"/>
    </row>
    <row r="12626" spans="50:50">
      <c r="AX12626" s="159"/>
    </row>
    <row r="12627" spans="50:50">
      <c r="AX12627" s="159"/>
    </row>
    <row r="12628" spans="50:50">
      <c r="AX12628" s="159"/>
    </row>
    <row r="12629" spans="50:50">
      <c r="AX12629" s="159"/>
    </row>
    <row r="12630" spans="50:50">
      <c r="AX12630" s="159"/>
    </row>
    <row r="12631" spans="50:50">
      <c r="AX12631" s="159"/>
    </row>
    <row r="12632" spans="50:50">
      <c r="AX12632" s="159"/>
    </row>
    <row r="12633" spans="50:50">
      <c r="AX12633" s="159"/>
    </row>
    <row r="12634" spans="50:50">
      <c r="AX12634" s="159"/>
    </row>
    <row r="12635" spans="50:50">
      <c r="AX12635" s="159"/>
    </row>
    <row r="12636" spans="50:50">
      <c r="AX12636" s="159"/>
    </row>
    <row r="12637" spans="50:50">
      <c r="AX12637" s="159"/>
    </row>
    <row r="12638" spans="50:50">
      <c r="AX12638" s="159"/>
    </row>
    <row r="12639" spans="50:50">
      <c r="AX12639" s="159"/>
    </row>
    <row r="12640" spans="50:50">
      <c r="AX12640" s="159"/>
    </row>
    <row r="12641" spans="50:50">
      <c r="AX12641" s="159"/>
    </row>
    <row r="12642" spans="50:50">
      <c r="AX12642" s="159"/>
    </row>
    <row r="12643" spans="50:50">
      <c r="AX12643" s="159"/>
    </row>
    <row r="12644" spans="50:50">
      <c r="AX12644" s="159"/>
    </row>
    <row r="12645" spans="50:50">
      <c r="AX12645" s="159"/>
    </row>
    <row r="12646" spans="50:50">
      <c r="AX12646" s="159"/>
    </row>
    <row r="12647" spans="50:50">
      <c r="AX12647" s="159"/>
    </row>
    <row r="12648" spans="50:50">
      <c r="AX12648" s="159"/>
    </row>
    <row r="12649" spans="50:50">
      <c r="AX12649" s="159"/>
    </row>
    <row r="12650" spans="50:50">
      <c r="AX12650" s="159"/>
    </row>
    <row r="12651" spans="50:50">
      <c r="AX12651" s="159"/>
    </row>
    <row r="12652" spans="50:50">
      <c r="AX12652" s="159"/>
    </row>
    <row r="12653" spans="50:50">
      <c r="AX12653" s="159"/>
    </row>
    <row r="12654" spans="50:50">
      <c r="AX12654" s="159"/>
    </row>
    <row r="12655" spans="50:50">
      <c r="AX12655" s="159"/>
    </row>
    <row r="12656" spans="50:50">
      <c r="AX12656" s="159"/>
    </row>
    <row r="12657" spans="50:50">
      <c r="AX12657" s="159"/>
    </row>
    <row r="12658" spans="50:50">
      <c r="AX12658" s="159"/>
    </row>
    <row r="12659" spans="50:50">
      <c r="AX12659" s="159"/>
    </row>
    <row r="12660" spans="50:50">
      <c r="AX12660" s="159"/>
    </row>
    <row r="12661" spans="50:50">
      <c r="AX12661" s="159"/>
    </row>
    <row r="12662" spans="50:50">
      <c r="AX12662" s="159"/>
    </row>
    <row r="12663" spans="50:50">
      <c r="AX12663" s="159"/>
    </row>
    <row r="12664" spans="50:50">
      <c r="AX12664" s="159"/>
    </row>
    <row r="12665" spans="50:50">
      <c r="AX12665" s="159"/>
    </row>
    <row r="12666" spans="50:50">
      <c r="AX12666" s="159"/>
    </row>
    <row r="12667" spans="50:50">
      <c r="AX12667" s="159"/>
    </row>
    <row r="12668" spans="50:50">
      <c r="AX12668" s="159"/>
    </row>
    <row r="12669" spans="50:50">
      <c r="AX12669" s="159"/>
    </row>
    <row r="12670" spans="50:50">
      <c r="AX12670" s="159"/>
    </row>
    <row r="12671" spans="50:50">
      <c r="AX12671" s="159"/>
    </row>
    <row r="12672" spans="50:50">
      <c r="AX12672" s="159"/>
    </row>
    <row r="12673" spans="50:50">
      <c r="AX12673" s="159"/>
    </row>
    <row r="12674" spans="50:50">
      <c r="AX12674" s="159"/>
    </row>
    <row r="12675" spans="50:50">
      <c r="AX12675" s="159"/>
    </row>
    <row r="12676" spans="50:50">
      <c r="AX12676" s="159"/>
    </row>
    <row r="12677" spans="50:50">
      <c r="AX12677" s="159"/>
    </row>
    <row r="12678" spans="50:50">
      <c r="AX12678" s="159"/>
    </row>
    <row r="12679" spans="50:50">
      <c r="AX12679" s="159"/>
    </row>
    <row r="12680" spans="50:50">
      <c r="AX12680" s="159"/>
    </row>
    <row r="12681" spans="50:50">
      <c r="AX12681" s="159"/>
    </row>
    <row r="12682" spans="50:50">
      <c r="AX12682" s="159"/>
    </row>
    <row r="12683" spans="50:50">
      <c r="AX12683" s="159"/>
    </row>
    <row r="12684" spans="50:50">
      <c r="AX12684" s="159"/>
    </row>
    <row r="12685" spans="50:50">
      <c r="AX12685" s="159"/>
    </row>
    <row r="12686" spans="50:50">
      <c r="AX12686" s="159"/>
    </row>
    <row r="12687" spans="50:50">
      <c r="AX12687" s="159"/>
    </row>
    <row r="12688" spans="50:50">
      <c r="AX12688" s="159"/>
    </row>
    <row r="12689" spans="50:50">
      <c r="AX12689" s="159"/>
    </row>
    <row r="12690" spans="50:50">
      <c r="AX12690" s="159"/>
    </row>
    <row r="12691" spans="50:50">
      <c r="AX12691" s="159"/>
    </row>
    <row r="12692" spans="50:50">
      <c r="AX12692" s="159"/>
    </row>
    <row r="12693" spans="50:50">
      <c r="AX12693" s="159"/>
    </row>
    <row r="12694" spans="50:50">
      <c r="AX12694" s="159"/>
    </row>
    <row r="12695" spans="50:50">
      <c r="AX12695" s="159"/>
    </row>
    <row r="12696" spans="50:50">
      <c r="AX12696" s="159"/>
    </row>
    <row r="12697" spans="50:50">
      <c r="AX12697" s="159"/>
    </row>
    <row r="12698" spans="50:50">
      <c r="AX12698" s="159"/>
    </row>
    <row r="12699" spans="50:50">
      <c r="AX12699" s="159"/>
    </row>
    <row r="12700" spans="50:50">
      <c r="AX12700" s="159"/>
    </row>
    <row r="12701" spans="50:50">
      <c r="AX12701" s="159"/>
    </row>
    <row r="12702" spans="50:50">
      <c r="AX12702" s="159"/>
    </row>
    <row r="12703" spans="50:50">
      <c r="AX12703" s="159"/>
    </row>
    <row r="12704" spans="50:50">
      <c r="AX12704" s="159"/>
    </row>
    <row r="12705" spans="50:50">
      <c r="AX12705" s="159"/>
    </row>
    <row r="12706" spans="50:50">
      <c r="AX12706" s="159"/>
    </row>
    <row r="12707" spans="50:50">
      <c r="AX12707" s="159"/>
    </row>
    <row r="12708" spans="50:50">
      <c r="AX12708" s="159"/>
    </row>
    <row r="12709" spans="50:50">
      <c r="AX12709" s="159"/>
    </row>
    <row r="12710" spans="50:50">
      <c r="AX12710" s="159"/>
    </row>
    <row r="12711" spans="50:50">
      <c r="AX12711" s="159"/>
    </row>
    <row r="12712" spans="50:50">
      <c r="AX12712" s="159"/>
    </row>
    <row r="12713" spans="50:50">
      <c r="AX12713" s="159"/>
    </row>
    <row r="12714" spans="50:50">
      <c r="AX12714" s="159"/>
    </row>
    <row r="12715" spans="50:50">
      <c r="AX12715" s="159"/>
    </row>
    <row r="12716" spans="50:50">
      <c r="AX12716" s="159"/>
    </row>
    <row r="12717" spans="50:50">
      <c r="AX12717" s="159"/>
    </row>
    <row r="12718" spans="50:50">
      <c r="AX12718" s="159"/>
    </row>
    <row r="12719" spans="50:50">
      <c r="AX12719" s="159"/>
    </row>
    <row r="12720" spans="50:50">
      <c r="AX12720" s="159"/>
    </row>
    <row r="12721" spans="50:50">
      <c r="AX12721" s="159"/>
    </row>
    <row r="12722" spans="50:50">
      <c r="AX12722" s="159"/>
    </row>
    <row r="12723" spans="50:50">
      <c r="AX12723" s="159"/>
    </row>
    <row r="12724" spans="50:50">
      <c r="AX12724" s="159"/>
    </row>
    <row r="12725" spans="50:50">
      <c r="AX12725" s="159"/>
    </row>
    <row r="12726" spans="50:50">
      <c r="AX12726" s="159"/>
    </row>
    <row r="12727" spans="50:50">
      <c r="AX12727" s="159"/>
    </row>
    <row r="12728" spans="50:50">
      <c r="AX12728" s="159"/>
    </row>
    <row r="12729" spans="50:50">
      <c r="AX12729" s="159"/>
    </row>
    <row r="12730" spans="50:50">
      <c r="AX12730" s="159"/>
    </row>
    <row r="12731" spans="50:50">
      <c r="AX12731" s="159"/>
    </row>
    <row r="12732" spans="50:50">
      <c r="AX12732" s="159"/>
    </row>
    <row r="12733" spans="50:50">
      <c r="AX12733" s="159"/>
    </row>
    <row r="12734" spans="50:50">
      <c r="AX12734" s="159"/>
    </row>
    <row r="12735" spans="50:50">
      <c r="AX12735" s="159"/>
    </row>
    <row r="12736" spans="50:50">
      <c r="AX12736" s="159"/>
    </row>
    <row r="12737" spans="50:50">
      <c r="AX12737" s="159"/>
    </row>
    <row r="12738" spans="50:50">
      <c r="AX12738" s="159"/>
    </row>
    <row r="12739" spans="50:50">
      <c r="AX12739" s="159"/>
    </row>
    <row r="12740" spans="50:50">
      <c r="AX12740" s="159"/>
    </row>
    <row r="12741" spans="50:50">
      <c r="AX12741" s="159"/>
    </row>
    <row r="12742" spans="50:50">
      <c r="AX12742" s="159"/>
    </row>
    <row r="12743" spans="50:50">
      <c r="AX12743" s="159"/>
    </row>
    <row r="12744" spans="50:50">
      <c r="AX12744" s="159"/>
    </row>
    <row r="12745" spans="50:50">
      <c r="AX12745" s="159"/>
    </row>
    <row r="12746" spans="50:50">
      <c r="AX12746" s="159"/>
    </row>
    <row r="12747" spans="50:50">
      <c r="AX12747" s="159"/>
    </row>
    <row r="12748" spans="50:50">
      <c r="AX12748" s="159"/>
    </row>
    <row r="12749" spans="50:50">
      <c r="AX12749" s="159"/>
    </row>
    <row r="12750" spans="50:50">
      <c r="AX12750" s="159"/>
    </row>
    <row r="12751" spans="50:50">
      <c r="AX12751" s="159"/>
    </row>
    <row r="12752" spans="50:50">
      <c r="AX12752" s="159"/>
    </row>
    <row r="12753" spans="50:50">
      <c r="AX12753" s="159"/>
    </row>
    <row r="12754" spans="50:50">
      <c r="AX12754" s="159"/>
    </row>
    <row r="12755" spans="50:50">
      <c r="AX12755" s="159"/>
    </row>
    <row r="12756" spans="50:50">
      <c r="AX12756" s="159"/>
    </row>
    <row r="12757" spans="50:50">
      <c r="AX12757" s="159"/>
    </row>
    <row r="12758" spans="50:50">
      <c r="AX12758" s="159"/>
    </row>
    <row r="12759" spans="50:50">
      <c r="AX12759" s="159"/>
    </row>
    <row r="12760" spans="50:50">
      <c r="AX12760" s="159"/>
    </row>
    <row r="12761" spans="50:50">
      <c r="AX12761" s="159"/>
    </row>
    <row r="12762" spans="50:50">
      <c r="AX12762" s="159"/>
    </row>
    <row r="12763" spans="50:50">
      <c r="AX12763" s="159"/>
    </row>
    <row r="12764" spans="50:50">
      <c r="AX12764" s="159"/>
    </row>
    <row r="12765" spans="50:50">
      <c r="AX12765" s="159"/>
    </row>
    <row r="12766" spans="50:50">
      <c r="AX12766" s="159"/>
    </row>
    <row r="12767" spans="50:50">
      <c r="AX12767" s="159"/>
    </row>
    <row r="12768" spans="50:50">
      <c r="AX12768" s="159"/>
    </row>
    <row r="12769" spans="50:50">
      <c r="AX12769" s="159"/>
    </row>
    <row r="12770" spans="50:50">
      <c r="AX12770" s="159"/>
    </row>
    <row r="12771" spans="50:50">
      <c r="AX12771" s="159"/>
    </row>
    <row r="12772" spans="50:50">
      <c r="AX12772" s="159"/>
    </row>
    <row r="12773" spans="50:50">
      <c r="AX12773" s="159"/>
    </row>
    <row r="12774" spans="50:50">
      <c r="AX12774" s="159"/>
    </row>
    <row r="12775" spans="50:50">
      <c r="AX12775" s="159"/>
    </row>
    <row r="12776" spans="50:50">
      <c r="AX12776" s="159"/>
    </row>
    <row r="12777" spans="50:50">
      <c r="AX12777" s="159"/>
    </row>
    <row r="12778" spans="50:50">
      <c r="AX12778" s="159"/>
    </row>
    <row r="12779" spans="50:50">
      <c r="AX12779" s="159"/>
    </row>
    <row r="12780" spans="50:50">
      <c r="AX12780" s="159"/>
    </row>
    <row r="12781" spans="50:50">
      <c r="AX12781" s="159"/>
    </row>
    <row r="12782" spans="50:50">
      <c r="AX12782" s="159"/>
    </row>
    <row r="12783" spans="50:50">
      <c r="AX12783" s="159"/>
    </row>
    <row r="12784" spans="50:50">
      <c r="AX12784" s="159"/>
    </row>
    <row r="12785" spans="50:50">
      <c r="AX12785" s="159"/>
    </row>
    <row r="12786" spans="50:50">
      <c r="AX12786" s="159"/>
    </row>
    <row r="12787" spans="50:50">
      <c r="AX12787" s="159"/>
    </row>
    <row r="12788" spans="50:50">
      <c r="AX12788" s="159"/>
    </row>
    <row r="12789" spans="50:50">
      <c r="AX12789" s="159"/>
    </row>
    <row r="12790" spans="50:50">
      <c r="AX12790" s="159"/>
    </row>
    <row r="12791" spans="50:50">
      <c r="AX12791" s="159"/>
    </row>
    <row r="12792" spans="50:50">
      <c r="AX12792" s="159"/>
    </row>
    <row r="12793" spans="50:50">
      <c r="AX12793" s="159"/>
    </row>
    <row r="12794" spans="50:50">
      <c r="AX12794" s="159"/>
    </row>
    <row r="12795" spans="50:50">
      <c r="AX12795" s="159"/>
    </row>
    <row r="12796" spans="50:50">
      <c r="AX12796" s="159"/>
    </row>
    <row r="12797" spans="50:50">
      <c r="AX12797" s="159"/>
    </row>
    <row r="12798" spans="50:50">
      <c r="AX12798" s="159"/>
    </row>
    <row r="12799" spans="50:50">
      <c r="AX12799" s="159"/>
    </row>
    <row r="12800" spans="50:50">
      <c r="AX12800" s="159"/>
    </row>
    <row r="12801" spans="50:50">
      <c r="AX12801" s="159"/>
    </row>
    <row r="12802" spans="50:50">
      <c r="AX12802" s="159"/>
    </row>
    <row r="12803" spans="50:50">
      <c r="AX12803" s="159"/>
    </row>
    <row r="12804" spans="50:50">
      <c r="AX12804" s="159"/>
    </row>
    <row r="12805" spans="50:50">
      <c r="AX12805" s="159"/>
    </row>
    <row r="12806" spans="50:50">
      <c r="AX12806" s="159"/>
    </row>
    <row r="12807" spans="50:50">
      <c r="AX12807" s="159"/>
    </row>
    <row r="12808" spans="50:50">
      <c r="AX12808" s="159"/>
    </row>
    <row r="12809" spans="50:50">
      <c r="AX12809" s="159"/>
    </row>
    <row r="12810" spans="50:50">
      <c r="AX12810" s="159"/>
    </row>
    <row r="12811" spans="50:50">
      <c r="AX12811" s="159"/>
    </row>
    <row r="12812" spans="50:50">
      <c r="AX12812" s="159"/>
    </row>
    <row r="12813" spans="50:50">
      <c r="AX12813" s="159"/>
    </row>
    <row r="12814" spans="50:50">
      <c r="AX12814" s="159"/>
    </row>
    <row r="12815" spans="50:50">
      <c r="AX12815" s="159"/>
    </row>
    <row r="12816" spans="50:50">
      <c r="AX12816" s="159"/>
    </row>
    <row r="12817" spans="50:50">
      <c r="AX12817" s="159"/>
    </row>
    <row r="12818" spans="50:50">
      <c r="AX12818" s="159"/>
    </row>
    <row r="12819" spans="50:50">
      <c r="AX12819" s="159"/>
    </row>
    <row r="12820" spans="50:50">
      <c r="AX12820" s="159"/>
    </row>
    <row r="12821" spans="50:50">
      <c r="AX12821" s="159"/>
    </row>
    <row r="12822" spans="50:50">
      <c r="AX12822" s="159"/>
    </row>
    <row r="12823" spans="50:50">
      <c r="AX12823" s="159"/>
    </row>
    <row r="12824" spans="50:50">
      <c r="AX12824" s="159"/>
    </row>
    <row r="12825" spans="50:50">
      <c r="AX12825" s="159"/>
    </row>
    <row r="12826" spans="50:50">
      <c r="AX12826" s="159"/>
    </row>
    <row r="12827" spans="50:50">
      <c r="AX12827" s="159"/>
    </row>
    <row r="12828" spans="50:50">
      <c r="AX12828" s="159"/>
    </row>
    <row r="12829" spans="50:50">
      <c r="AX12829" s="159"/>
    </row>
    <row r="12830" spans="50:50">
      <c r="AX12830" s="159"/>
    </row>
    <row r="12831" spans="50:50">
      <c r="AX12831" s="159"/>
    </row>
    <row r="12832" spans="50:50">
      <c r="AX12832" s="159"/>
    </row>
    <row r="12833" spans="50:50">
      <c r="AX12833" s="159"/>
    </row>
    <row r="12834" spans="50:50">
      <c r="AX12834" s="159"/>
    </row>
    <row r="12835" spans="50:50">
      <c r="AX12835" s="159"/>
    </row>
    <row r="12836" spans="50:50">
      <c r="AX12836" s="159"/>
    </row>
    <row r="12837" spans="50:50">
      <c r="AX12837" s="159"/>
    </row>
    <row r="12838" spans="50:50">
      <c r="AX12838" s="159"/>
    </row>
    <row r="12839" spans="50:50">
      <c r="AX12839" s="159"/>
    </row>
    <row r="12840" spans="50:50">
      <c r="AX12840" s="159"/>
    </row>
    <row r="12841" spans="50:50">
      <c r="AX12841" s="159"/>
    </row>
    <row r="12842" spans="50:50">
      <c r="AX12842" s="159"/>
    </row>
    <row r="12843" spans="50:50">
      <c r="AX12843" s="159"/>
    </row>
    <row r="12844" spans="50:50">
      <c r="AX12844" s="159"/>
    </row>
    <row r="12845" spans="50:50">
      <c r="AX12845" s="159"/>
    </row>
    <row r="12846" spans="50:50">
      <c r="AX12846" s="159"/>
    </row>
    <row r="12847" spans="50:50">
      <c r="AX12847" s="159"/>
    </row>
    <row r="12848" spans="50:50">
      <c r="AX12848" s="159"/>
    </row>
    <row r="12849" spans="50:50">
      <c r="AX12849" s="159"/>
    </row>
    <row r="12850" spans="50:50">
      <c r="AX12850" s="159"/>
    </row>
    <row r="12851" spans="50:50">
      <c r="AX12851" s="159"/>
    </row>
    <row r="12852" spans="50:50">
      <c r="AX12852" s="159"/>
    </row>
    <row r="12853" spans="50:50">
      <c r="AX12853" s="159"/>
    </row>
    <row r="12854" spans="50:50">
      <c r="AX12854" s="159"/>
    </row>
    <row r="12855" spans="50:50">
      <c r="AX12855" s="159"/>
    </row>
    <row r="12856" spans="50:50">
      <c r="AX12856" s="159"/>
    </row>
    <row r="12857" spans="50:50">
      <c r="AX12857" s="159"/>
    </row>
    <row r="12858" spans="50:50">
      <c r="AX12858" s="159"/>
    </row>
    <row r="12859" spans="50:50">
      <c r="AX12859" s="159"/>
    </row>
    <row r="12860" spans="50:50">
      <c r="AX12860" s="159"/>
    </row>
    <row r="12861" spans="50:50">
      <c r="AX12861" s="159"/>
    </row>
    <row r="12862" spans="50:50">
      <c r="AX12862" s="159"/>
    </row>
    <row r="12863" spans="50:50">
      <c r="AX12863" s="159"/>
    </row>
    <row r="12864" spans="50:50">
      <c r="AX12864" s="159"/>
    </row>
    <row r="12865" spans="50:50">
      <c r="AX12865" s="159"/>
    </row>
    <row r="12866" spans="50:50">
      <c r="AX12866" s="159"/>
    </row>
    <row r="12867" spans="50:50">
      <c r="AX12867" s="159"/>
    </row>
    <row r="12868" spans="50:50">
      <c r="AX12868" s="159"/>
    </row>
    <row r="12869" spans="50:50">
      <c r="AX12869" s="159"/>
    </row>
    <row r="12870" spans="50:50">
      <c r="AX12870" s="159"/>
    </row>
    <row r="12871" spans="50:50">
      <c r="AX12871" s="159"/>
    </row>
    <row r="12872" spans="50:50">
      <c r="AX12872" s="159"/>
    </row>
    <row r="12873" spans="50:50">
      <c r="AX12873" s="159"/>
    </row>
    <row r="12874" spans="50:50">
      <c r="AX12874" s="159"/>
    </row>
    <row r="12875" spans="50:50">
      <c r="AX12875" s="159"/>
    </row>
    <row r="12876" spans="50:50">
      <c r="AX12876" s="159"/>
    </row>
    <row r="12877" spans="50:50">
      <c r="AX12877" s="159"/>
    </row>
    <row r="12878" spans="50:50">
      <c r="AX12878" s="159"/>
    </row>
    <row r="12879" spans="50:50">
      <c r="AX12879" s="159"/>
    </row>
    <row r="12880" spans="50:50">
      <c r="AX12880" s="159"/>
    </row>
    <row r="12881" spans="50:50">
      <c r="AX12881" s="159"/>
    </row>
    <row r="12882" spans="50:50">
      <c r="AX12882" s="159"/>
    </row>
    <row r="12883" spans="50:50">
      <c r="AX12883" s="159"/>
    </row>
    <row r="12884" spans="50:50">
      <c r="AX12884" s="159"/>
    </row>
    <row r="12885" spans="50:50">
      <c r="AX12885" s="159"/>
    </row>
    <row r="12886" spans="50:50">
      <c r="AX12886" s="159"/>
    </row>
    <row r="12887" spans="50:50">
      <c r="AX12887" s="159"/>
    </row>
    <row r="12888" spans="50:50">
      <c r="AX12888" s="159"/>
    </row>
    <row r="12889" spans="50:50">
      <c r="AX12889" s="159"/>
    </row>
    <row r="12890" spans="50:50">
      <c r="AX12890" s="159"/>
    </row>
    <row r="12891" spans="50:50">
      <c r="AX12891" s="159"/>
    </row>
    <row r="12892" spans="50:50">
      <c r="AX12892" s="159"/>
    </row>
    <row r="12893" spans="50:50">
      <c r="AX12893" s="159"/>
    </row>
    <row r="12894" spans="50:50">
      <c r="AX12894" s="159"/>
    </row>
    <row r="12895" spans="50:50">
      <c r="AX12895" s="159"/>
    </row>
    <row r="12896" spans="50:50">
      <c r="AX12896" s="159"/>
    </row>
    <row r="12897" spans="50:50">
      <c r="AX12897" s="159"/>
    </row>
    <row r="12898" spans="50:50">
      <c r="AX12898" s="159"/>
    </row>
    <row r="12899" spans="50:50">
      <c r="AX12899" s="159"/>
    </row>
    <row r="12900" spans="50:50">
      <c r="AX12900" s="159"/>
    </row>
    <row r="12901" spans="50:50">
      <c r="AX12901" s="159"/>
    </row>
    <row r="12902" spans="50:50">
      <c r="AX12902" s="159"/>
    </row>
    <row r="12903" spans="50:50">
      <c r="AX12903" s="159"/>
    </row>
    <row r="12904" spans="50:50">
      <c r="AX12904" s="159"/>
    </row>
    <row r="12905" spans="50:50">
      <c r="AX12905" s="159"/>
    </row>
    <row r="12906" spans="50:50">
      <c r="AX12906" s="159"/>
    </row>
    <row r="12907" spans="50:50">
      <c r="AX12907" s="159"/>
    </row>
    <row r="12908" spans="50:50">
      <c r="AX12908" s="159"/>
    </row>
    <row r="12909" spans="50:50">
      <c r="AX12909" s="159"/>
    </row>
    <row r="12910" spans="50:50">
      <c r="AX12910" s="159"/>
    </row>
    <row r="12911" spans="50:50">
      <c r="AX12911" s="159"/>
    </row>
    <row r="12912" spans="50:50">
      <c r="AX12912" s="159"/>
    </row>
    <row r="12913" spans="50:50">
      <c r="AX12913" s="159"/>
    </row>
    <row r="12914" spans="50:50">
      <c r="AX12914" s="159"/>
    </row>
    <row r="12915" spans="50:50">
      <c r="AX12915" s="159"/>
    </row>
    <row r="12916" spans="50:50">
      <c r="AX12916" s="159"/>
    </row>
    <row r="12917" spans="50:50">
      <c r="AX12917" s="159"/>
    </row>
    <row r="12918" spans="50:50">
      <c r="AX12918" s="159"/>
    </row>
    <row r="12919" spans="50:50">
      <c r="AX12919" s="159"/>
    </row>
    <row r="12920" spans="50:50">
      <c r="AX12920" s="159"/>
    </row>
    <row r="12921" spans="50:50">
      <c r="AX12921" s="159"/>
    </row>
    <row r="12922" spans="50:50">
      <c r="AX12922" s="159"/>
    </row>
    <row r="12923" spans="50:50">
      <c r="AX12923" s="159"/>
    </row>
    <row r="12924" spans="50:50">
      <c r="AX12924" s="159"/>
    </row>
    <row r="12925" spans="50:50">
      <c r="AX12925" s="159"/>
    </row>
    <row r="12926" spans="50:50">
      <c r="AX12926" s="159"/>
    </row>
    <row r="12927" spans="50:50">
      <c r="AX12927" s="159"/>
    </row>
    <row r="12928" spans="50:50">
      <c r="AX12928" s="159"/>
    </row>
    <row r="12929" spans="50:50">
      <c r="AX12929" s="159"/>
    </row>
    <row r="12930" spans="50:50">
      <c r="AX12930" s="159"/>
    </row>
    <row r="12931" spans="50:50">
      <c r="AX12931" s="159"/>
    </row>
    <row r="12932" spans="50:50">
      <c r="AX12932" s="159"/>
    </row>
    <row r="12933" spans="50:50">
      <c r="AX12933" s="159"/>
    </row>
    <row r="12934" spans="50:50">
      <c r="AX12934" s="159"/>
    </row>
    <row r="12935" spans="50:50">
      <c r="AX12935" s="159"/>
    </row>
    <row r="12936" spans="50:50">
      <c r="AX12936" s="159"/>
    </row>
    <row r="12937" spans="50:50">
      <c r="AX12937" s="159"/>
    </row>
    <row r="12938" spans="50:50">
      <c r="AX12938" s="159"/>
    </row>
    <row r="12939" spans="50:50">
      <c r="AX12939" s="159"/>
    </row>
    <row r="12940" spans="50:50">
      <c r="AX12940" s="159"/>
    </row>
    <row r="12941" spans="50:50">
      <c r="AX12941" s="159"/>
    </row>
    <row r="12942" spans="50:50">
      <c r="AX12942" s="159"/>
    </row>
    <row r="12943" spans="50:50">
      <c r="AX12943" s="159"/>
    </row>
    <row r="12944" spans="50:50">
      <c r="AX12944" s="159"/>
    </row>
    <row r="12945" spans="50:50">
      <c r="AX12945" s="159"/>
    </row>
    <row r="12946" spans="50:50">
      <c r="AX12946" s="159"/>
    </row>
    <row r="12947" spans="50:50">
      <c r="AX12947" s="159"/>
    </row>
    <row r="12948" spans="50:50">
      <c r="AX12948" s="159"/>
    </row>
    <row r="12949" spans="50:50">
      <c r="AX12949" s="159"/>
    </row>
    <row r="12950" spans="50:50">
      <c r="AX12950" s="159"/>
    </row>
    <row r="12951" spans="50:50">
      <c r="AX12951" s="159"/>
    </row>
    <row r="12952" spans="50:50">
      <c r="AX12952" s="159"/>
    </row>
    <row r="12953" spans="50:50">
      <c r="AX12953" s="159"/>
    </row>
    <row r="12954" spans="50:50">
      <c r="AX12954" s="159"/>
    </row>
    <row r="12955" spans="50:50">
      <c r="AX12955" s="159"/>
    </row>
    <row r="12956" spans="50:50">
      <c r="AX12956" s="159"/>
    </row>
    <row r="12957" spans="50:50">
      <c r="AX12957" s="159"/>
    </row>
    <row r="12958" spans="50:50">
      <c r="AX12958" s="159"/>
    </row>
    <row r="12959" spans="50:50">
      <c r="AX12959" s="159"/>
    </row>
    <row r="12960" spans="50:50">
      <c r="AX12960" s="159"/>
    </row>
    <row r="12961" spans="50:50">
      <c r="AX12961" s="159"/>
    </row>
    <row r="12962" spans="50:50">
      <c r="AX12962" s="159"/>
    </row>
    <row r="12963" spans="50:50">
      <c r="AX12963" s="159"/>
    </row>
    <row r="12964" spans="50:50">
      <c r="AX12964" s="159"/>
    </row>
    <row r="12965" spans="50:50">
      <c r="AX12965" s="159"/>
    </row>
    <row r="12966" spans="50:50">
      <c r="AX12966" s="159"/>
    </row>
    <row r="12967" spans="50:50">
      <c r="AX12967" s="159"/>
    </row>
    <row r="12968" spans="50:50">
      <c r="AX12968" s="159"/>
    </row>
    <row r="12969" spans="50:50">
      <c r="AX12969" s="159"/>
    </row>
    <row r="12970" spans="50:50">
      <c r="AX12970" s="159"/>
    </row>
    <row r="12971" spans="50:50">
      <c r="AX12971" s="159"/>
    </row>
    <row r="12972" spans="50:50">
      <c r="AX12972" s="159"/>
    </row>
    <row r="12973" spans="50:50">
      <c r="AX12973" s="159"/>
    </row>
    <row r="12974" spans="50:50">
      <c r="AX12974" s="159"/>
    </row>
    <row r="12975" spans="50:50">
      <c r="AX12975" s="159"/>
    </row>
    <row r="12976" spans="50:50">
      <c r="AX12976" s="159"/>
    </row>
    <row r="12977" spans="50:50">
      <c r="AX12977" s="159"/>
    </row>
    <row r="12978" spans="50:50">
      <c r="AX12978" s="159"/>
    </row>
    <row r="12979" spans="50:50">
      <c r="AX12979" s="159"/>
    </row>
    <row r="12980" spans="50:50">
      <c r="AX12980" s="159"/>
    </row>
    <row r="12981" spans="50:50">
      <c r="AX12981" s="159"/>
    </row>
    <row r="12982" spans="50:50">
      <c r="AX12982" s="159"/>
    </row>
    <row r="12983" spans="50:50">
      <c r="AX12983" s="159"/>
    </row>
    <row r="12984" spans="50:50">
      <c r="AX12984" s="159"/>
    </row>
    <row r="12985" spans="50:50">
      <c r="AX12985" s="159"/>
    </row>
    <row r="12986" spans="50:50">
      <c r="AX12986" s="159"/>
    </row>
    <row r="12987" spans="50:50">
      <c r="AX12987" s="159"/>
    </row>
    <row r="12988" spans="50:50">
      <c r="AX12988" s="159"/>
    </row>
    <row r="12989" spans="50:50">
      <c r="AX12989" s="159"/>
    </row>
    <row r="12990" spans="50:50">
      <c r="AX12990" s="159"/>
    </row>
    <row r="12991" spans="50:50">
      <c r="AX12991" s="159"/>
    </row>
    <row r="12992" spans="50:50">
      <c r="AX12992" s="159"/>
    </row>
    <row r="12993" spans="50:50">
      <c r="AX12993" s="159"/>
    </row>
    <row r="12994" spans="50:50">
      <c r="AX12994" s="159"/>
    </row>
    <row r="12995" spans="50:50">
      <c r="AX12995" s="159"/>
    </row>
    <row r="12996" spans="50:50">
      <c r="AX12996" s="159"/>
    </row>
    <row r="12997" spans="50:50">
      <c r="AX12997" s="159"/>
    </row>
    <row r="12998" spans="50:50">
      <c r="AX12998" s="159"/>
    </row>
    <row r="12999" spans="50:50">
      <c r="AX12999" s="159"/>
    </row>
    <row r="13000" spans="50:50">
      <c r="AX13000" s="159"/>
    </row>
    <row r="13001" spans="50:50">
      <c r="AX13001" s="159"/>
    </row>
    <row r="13002" spans="50:50">
      <c r="AX13002" s="159"/>
    </row>
    <row r="13003" spans="50:50">
      <c r="AX13003" s="159"/>
    </row>
    <row r="13004" spans="50:50">
      <c r="AX13004" s="159"/>
    </row>
    <row r="13005" spans="50:50">
      <c r="AX13005" s="159"/>
    </row>
    <row r="13006" spans="50:50">
      <c r="AX13006" s="159"/>
    </row>
    <row r="13007" spans="50:50">
      <c r="AX13007" s="159"/>
    </row>
    <row r="13008" spans="50:50">
      <c r="AX13008" s="159"/>
    </row>
    <row r="13009" spans="50:50">
      <c r="AX13009" s="159"/>
    </row>
    <row r="13010" spans="50:50">
      <c r="AX13010" s="159"/>
    </row>
    <row r="13011" spans="50:50">
      <c r="AX13011" s="159"/>
    </row>
    <row r="13012" spans="50:50">
      <c r="AX13012" s="159"/>
    </row>
    <row r="13013" spans="50:50">
      <c r="AX13013" s="159"/>
    </row>
    <row r="13014" spans="50:50">
      <c r="AX13014" s="159"/>
    </row>
    <row r="13015" spans="50:50">
      <c r="AX13015" s="159"/>
    </row>
    <row r="13016" spans="50:50">
      <c r="AX13016" s="159"/>
    </row>
    <row r="13017" spans="50:50">
      <c r="AX13017" s="159"/>
    </row>
    <row r="13018" spans="50:50">
      <c r="AX13018" s="159"/>
    </row>
    <row r="13019" spans="50:50">
      <c r="AX13019" s="159"/>
    </row>
    <row r="13020" spans="50:50">
      <c r="AX13020" s="159"/>
    </row>
    <row r="13021" spans="50:50">
      <c r="AX13021" s="159"/>
    </row>
    <row r="13022" spans="50:50">
      <c r="AX13022" s="159"/>
    </row>
    <row r="13023" spans="50:50">
      <c r="AX13023" s="159"/>
    </row>
    <row r="13024" spans="50:50">
      <c r="AX13024" s="159"/>
    </row>
    <row r="13025" spans="50:50">
      <c r="AX13025" s="159"/>
    </row>
    <row r="13026" spans="50:50">
      <c r="AX13026" s="159"/>
    </row>
    <row r="13027" spans="50:50">
      <c r="AX13027" s="159"/>
    </row>
    <row r="13028" spans="50:50">
      <c r="AX13028" s="159"/>
    </row>
    <row r="13029" spans="50:50">
      <c r="AX13029" s="159"/>
    </row>
    <row r="13030" spans="50:50">
      <c r="AX13030" s="159"/>
    </row>
    <row r="13031" spans="50:50">
      <c r="AX13031" s="159"/>
    </row>
    <row r="13032" spans="50:50">
      <c r="AX13032" s="159"/>
    </row>
    <row r="13033" spans="50:50">
      <c r="AX13033" s="159"/>
    </row>
    <row r="13034" spans="50:50">
      <c r="AX13034" s="159"/>
    </row>
    <row r="13035" spans="50:50">
      <c r="AX13035" s="159"/>
    </row>
    <row r="13036" spans="50:50">
      <c r="AX13036" s="159"/>
    </row>
    <row r="13037" spans="50:50">
      <c r="AX13037" s="159"/>
    </row>
    <row r="13038" spans="50:50">
      <c r="AX13038" s="159"/>
    </row>
    <row r="13039" spans="50:50">
      <c r="AX13039" s="159"/>
    </row>
    <row r="13040" spans="50:50">
      <c r="AX13040" s="159"/>
    </row>
    <row r="13041" spans="50:50">
      <c r="AX13041" s="159"/>
    </row>
    <row r="13042" spans="50:50">
      <c r="AX13042" s="159"/>
    </row>
    <row r="13043" spans="50:50">
      <c r="AX13043" s="159"/>
    </row>
    <row r="13044" spans="50:50">
      <c r="AX13044" s="159"/>
    </row>
    <row r="13045" spans="50:50">
      <c r="AX13045" s="159"/>
    </row>
    <row r="13046" spans="50:50">
      <c r="AX13046" s="159"/>
    </row>
    <row r="13047" spans="50:50">
      <c r="AX13047" s="159"/>
    </row>
    <row r="13048" spans="50:50">
      <c r="AX13048" s="159"/>
    </row>
    <row r="13049" spans="50:50">
      <c r="AX13049" s="159"/>
    </row>
    <row r="13050" spans="50:50">
      <c r="AX13050" s="159"/>
    </row>
    <row r="13051" spans="50:50">
      <c r="AX13051" s="159"/>
    </row>
    <row r="13052" spans="50:50">
      <c r="AX13052" s="159"/>
    </row>
    <row r="13053" spans="50:50">
      <c r="AX13053" s="159"/>
    </row>
    <row r="13054" spans="50:50">
      <c r="AX13054" s="159"/>
    </row>
    <row r="13055" spans="50:50">
      <c r="AX13055" s="159"/>
    </row>
    <row r="13056" spans="50:50">
      <c r="AX13056" s="159"/>
    </row>
    <row r="13057" spans="50:50">
      <c r="AX13057" s="159"/>
    </row>
    <row r="13058" spans="50:50">
      <c r="AX13058" s="159"/>
    </row>
    <row r="13059" spans="50:50">
      <c r="AX13059" s="159"/>
    </row>
    <row r="13060" spans="50:50">
      <c r="AX13060" s="159"/>
    </row>
    <row r="13061" spans="50:50">
      <c r="AX13061" s="159"/>
    </row>
    <row r="13062" spans="50:50">
      <c r="AX13062" s="159"/>
    </row>
    <row r="13063" spans="50:50">
      <c r="AX13063" s="159"/>
    </row>
    <row r="13064" spans="50:50">
      <c r="AX13064" s="159"/>
    </row>
    <row r="13065" spans="50:50">
      <c r="AX13065" s="159"/>
    </row>
    <row r="13066" spans="50:50">
      <c r="AX13066" s="159"/>
    </row>
    <row r="13067" spans="50:50">
      <c r="AX13067" s="159"/>
    </row>
    <row r="13068" spans="50:50">
      <c r="AX13068" s="159"/>
    </row>
    <row r="13069" spans="50:50">
      <c r="AX13069" s="159"/>
    </row>
    <row r="13070" spans="50:50">
      <c r="AX13070" s="159"/>
    </row>
    <row r="13071" spans="50:50">
      <c r="AX13071" s="159"/>
    </row>
    <row r="13072" spans="50:50">
      <c r="AX13072" s="159"/>
    </row>
    <row r="13073" spans="50:50">
      <c r="AX13073" s="159"/>
    </row>
    <row r="13074" spans="50:50">
      <c r="AX13074" s="159"/>
    </row>
    <row r="13075" spans="50:50">
      <c r="AX13075" s="159"/>
    </row>
    <row r="13076" spans="50:50">
      <c r="AX13076" s="159"/>
    </row>
    <row r="13077" spans="50:50">
      <c r="AX13077" s="159"/>
    </row>
    <row r="13078" spans="50:50">
      <c r="AX13078" s="159"/>
    </row>
    <row r="13079" spans="50:50">
      <c r="AX13079" s="159"/>
    </row>
    <row r="13080" spans="50:50">
      <c r="AX13080" s="159"/>
    </row>
    <row r="13081" spans="50:50">
      <c r="AX13081" s="159"/>
    </row>
    <row r="13082" spans="50:50">
      <c r="AX13082" s="159"/>
    </row>
    <row r="13083" spans="50:50">
      <c r="AX13083" s="159"/>
    </row>
    <row r="13084" spans="50:50">
      <c r="AX13084" s="159"/>
    </row>
    <row r="13085" spans="50:50">
      <c r="AX13085" s="159"/>
    </row>
    <row r="13086" spans="50:50">
      <c r="AX13086" s="159"/>
    </row>
    <row r="13087" spans="50:50">
      <c r="AX13087" s="159"/>
    </row>
    <row r="13088" spans="50:50">
      <c r="AX13088" s="159"/>
    </row>
    <row r="13089" spans="50:50">
      <c r="AX13089" s="159"/>
    </row>
    <row r="13090" spans="50:50">
      <c r="AX13090" s="159"/>
    </row>
    <row r="13091" spans="50:50">
      <c r="AX13091" s="159"/>
    </row>
    <row r="13092" spans="50:50">
      <c r="AX13092" s="159"/>
    </row>
    <row r="13093" spans="50:50">
      <c r="AX13093" s="159"/>
    </row>
    <row r="13094" spans="50:50">
      <c r="AX13094" s="159"/>
    </row>
    <row r="13095" spans="50:50">
      <c r="AX13095" s="159"/>
    </row>
    <row r="13096" spans="50:50">
      <c r="AX13096" s="159"/>
    </row>
    <row r="13097" spans="50:50">
      <c r="AX13097" s="159"/>
    </row>
    <row r="13098" spans="50:50">
      <c r="AX13098" s="159"/>
    </row>
    <row r="13099" spans="50:50">
      <c r="AX13099" s="159"/>
    </row>
    <row r="13100" spans="50:50">
      <c r="AX13100" s="159"/>
    </row>
    <row r="13101" spans="50:50">
      <c r="AX13101" s="159"/>
    </row>
    <row r="13102" spans="50:50">
      <c r="AX13102" s="159"/>
    </row>
    <row r="13103" spans="50:50">
      <c r="AX13103" s="159"/>
    </row>
    <row r="13104" spans="50:50">
      <c r="AX13104" s="159"/>
    </row>
    <row r="13105" spans="50:50">
      <c r="AX13105" s="159"/>
    </row>
    <row r="13106" spans="50:50">
      <c r="AX13106" s="159"/>
    </row>
    <row r="13107" spans="50:50">
      <c r="AX13107" s="159"/>
    </row>
    <row r="13108" spans="50:50">
      <c r="AX13108" s="159"/>
    </row>
    <row r="13109" spans="50:50">
      <c r="AX13109" s="159"/>
    </row>
    <row r="13110" spans="50:50">
      <c r="AX13110" s="159"/>
    </row>
    <row r="13111" spans="50:50">
      <c r="AX13111" s="159"/>
    </row>
    <row r="13112" spans="50:50">
      <c r="AX13112" s="159"/>
    </row>
    <row r="13113" spans="50:50">
      <c r="AX13113" s="159"/>
    </row>
    <row r="13114" spans="50:50">
      <c r="AX13114" s="159"/>
    </row>
    <row r="13115" spans="50:50">
      <c r="AX13115" s="159"/>
    </row>
    <row r="13116" spans="50:50">
      <c r="AX13116" s="159"/>
    </row>
    <row r="13117" spans="50:50">
      <c r="AX13117" s="159"/>
    </row>
    <row r="13118" spans="50:50">
      <c r="AX13118" s="159"/>
    </row>
    <row r="13119" spans="50:50">
      <c r="AX13119" s="159"/>
    </row>
    <row r="13120" spans="50:50">
      <c r="AX13120" s="159"/>
    </row>
    <row r="13121" spans="50:50">
      <c r="AX13121" s="159"/>
    </row>
    <row r="13122" spans="50:50">
      <c r="AX13122" s="159"/>
    </row>
    <row r="13123" spans="50:50">
      <c r="AX13123" s="159"/>
    </row>
    <row r="13124" spans="50:50">
      <c r="AX13124" s="159"/>
    </row>
    <row r="13125" spans="50:50">
      <c r="AX13125" s="159"/>
    </row>
    <row r="13126" spans="50:50">
      <c r="AX13126" s="159"/>
    </row>
    <row r="13127" spans="50:50">
      <c r="AX13127" s="159"/>
    </row>
    <row r="13128" spans="50:50">
      <c r="AX13128" s="159"/>
    </row>
    <row r="13129" spans="50:50">
      <c r="AX13129" s="159"/>
    </row>
    <row r="13130" spans="50:50">
      <c r="AX13130" s="159"/>
    </row>
    <row r="13131" spans="50:50">
      <c r="AX13131" s="159"/>
    </row>
    <row r="13132" spans="50:50">
      <c r="AX13132" s="159"/>
    </row>
    <row r="13133" spans="50:50">
      <c r="AX13133" s="159"/>
    </row>
    <row r="13134" spans="50:50">
      <c r="AX13134" s="159"/>
    </row>
    <row r="13135" spans="50:50">
      <c r="AX13135" s="159"/>
    </row>
    <row r="13136" spans="50:50">
      <c r="AX13136" s="159"/>
    </row>
    <row r="13137" spans="50:50">
      <c r="AX13137" s="159"/>
    </row>
    <row r="13138" spans="50:50">
      <c r="AX13138" s="159"/>
    </row>
    <row r="13139" spans="50:50">
      <c r="AX13139" s="159"/>
    </row>
    <row r="13140" spans="50:50">
      <c r="AX13140" s="159"/>
    </row>
    <row r="13141" spans="50:50">
      <c r="AX13141" s="159"/>
    </row>
    <row r="13142" spans="50:50">
      <c r="AX13142" s="159"/>
    </row>
    <row r="13143" spans="50:50">
      <c r="AX13143" s="159"/>
    </row>
    <row r="13144" spans="50:50">
      <c r="AX13144" s="159"/>
    </row>
    <row r="13145" spans="50:50">
      <c r="AX13145" s="159"/>
    </row>
    <row r="13146" spans="50:50">
      <c r="AX13146" s="159"/>
    </row>
    <row r="13147" spans="50:50">
      <c r="AX13147" s="159"/>
    </row>
    <row r="13148" spans="50:50">
      <c r="AX13148" s="159"/>
    </row>
    <row r="13149" spans="50:50">
      <c r="AX13149" s="159"/>
    </row>
    <row r="13150" spans="50:50">
      <c r="AX13150" s="159"/>
    </row>
    <row r="13151" spans="50:50">
      <c r="AX13151" s="159"/>
    </row>
    <row r="13152" spans="50:50">
      <c r="AX13152" s="159"/>
    </row>
    <row r="13153" spans="50:50">
      <c r="AX13153" s="159"/>
    </row>
    <row r="13154" spans="50:50">
      <c r="AX13154" s="159"/>
    </row>
    <row r="13155" spans="50:50">
      <c r="AX13155" s="159"/>
    </row>
    <row r="13156" spans="50:50">
      <c r="AX13156" s="159"/>
    </row>
    <row r="13157" spans="50:50">
      <c r="AX13157" s="159"/>
    </row>
    <row r="13158" spans="50:50">
      <c r="AX13158" s="159"/>
    </row>
    <row r="13159" spans="50:50">
      <c r="AX13159" s="159"/>
    </row>
    <row r="13160" spans="50:50">
      <c r="AX13160" s="159"/>
    </row>
    <row r="13161" spans="50:50">
      <c r="AX13161" s="159"/>
    </row>
    <row r="13162" spans="50:50">
      <c r="AX13162" s="159"/>
    </row>
    <row r="13163" spans="50:50">
      <c r="AX13163" s="159"/>
    </row>
    <row r="13164" spans="50:50">
      <c r="AX13164" s="159"/>
    </row>
    <row r="13165" spans="50:50">
      <c r="AX13165" s="159"/>
    </row>
    <row r="13166" spans="50:50">
      <c r="AX13166" s="159"/>
    </row>
    <row r="13167" spans="50:50">
      <c r="AX13167" s="159"/>
    </row>
    <row r="13168" spans="50:50">
      <c r="AX13168" s="159"/>
    </row>
    <row r="13169" spans="50:50">
      <c r="AX13169" s="159"/>
    </row>
    <row r="13170" spans="50:50">
      <c r="AX13170" s="159"/>
    </row>
    <row r="13171" spans="50:50">
      <c r="AX13171" s="159"/>
    </row>
    <row r="13172" spans="50:50">
      <c r="AX13172" s="159"/>
    </row>
    <row r="13173" spans="50:50">
      <c r="AX13173" s="159"/>
    </row>
    <row r="13174" spans="50:50">
      <c r="AX13174" s="159"/>
    </row>
    <row r="13175" spans="50:50">
      <c r="AX13175" s="159"/>
    </row>
    <row r="13176" spans="50:50">
      <c r="AX13176" s="159"/>
    </row>
    <row r="13177" spans="50:50">
      <c r="AX13177" s="159"/>
    </row>
    <row r="13178" spans="50:50">
      <c r="AX13178" s="159"/>
    </row>
    <row r="13179" spans="50:50">
      <c r="AX13179" s="159"/>
    </row>
    <row r="13180" spans="50:50">
      <c r="AX13180" s="159"/>
    </row>
    <row r="13181" spans="50:50">
      <c r="AX13181" s="159"/>
    </row>
    <row r="13182" spans="50:50">
      <c r="AX13182" s="159"/>
    </row>
    <row r="13183" spans="50:50">
      <c r="AX13183" s="159"/>
    </row>
    <row r="13184" spans="50:50">
      <c r="AX13184" s="159"/>
    </row>
    <row r="13185" spans="50:50">
      <c r="AX13185" s="159"/>
    </row>
    <row r="13186" spans="50:50">
      <c r="AX13186" s="159"/>
    </row>
    <row r="13187" spans="50:50">
      <c r="AX13187" s="159"/>
    </row>
    <row r="13188" spans="50:50">
      <c r="AX13188" s="159"/>
    </row>
    <row r="13189" spans="50:50">
      <c r="AX13189" s="159"/>
    </row>
    <row r="13190" spans="50:50">
      <c r="AX13190" s="159"/>
    </row>
    <row r="13191" spans="50:50">
      <c r="AX13191" s="159"/>
    </row>
    <row r="13192" spans="50:50">
      <c r="AX13192" s="159"/>
    </row>
    <row r="13193" spans="50:50">
      <c r="AX13193" s="159"/>
    </row>
    <row r="13194" spans="50:50">
      <c r="AX13194" s="159"/>
    </row>
    <row r="13195" spans="50:50">
      <c r="AX13195" s="159"/>
    </row>
    <row r="13196" spans="50:50">
      <c r="AX13196" s="159"/>
    </row>
    <row r="13197" spans="50:50">
      <c r="AX13197" s="159"/>
    </row>
    <row r="13198" spans="50:50">
      <c r="AX13198" s="159"/>
    </row>
    <row r="13199" spans="50:50">
      <c r="AX13199" s="159"/>
    </row>
    <row r="13200" spans="50:50">
      <c r="AX13200" s="159"/>
    </row>
    <row r="13201" spans="50:50">
      <c r="AX13201" s="159"/>
    </row>
    <row r="13202" spans="50:50">
      <c r="AX13202" s="159"/>
    </row>
    <row r="13203" spans="50:50">
      <c r="AX13203" s="159"/>
    </row>
    <row r="13204" spans="50:50">
      <c r="AX13204" s="159"/>
    </row>
    <row r="13205" spans="50:50">
      <c r="AX13205" s="159"/>
    </row>
    <row r="13206" spans="50:50">
      <c r="AX13206" s="159"/>
    </row>
    <row r="13207" spans="50:50">
      <c r="AX13207" s="159"/>
    </row>
    <row r="13208" spans="50:50">
      <c r="AX13208" s="159"/>
    </row>
    <row r="13209" spans="50:50">
      <c r="AX13209" s="159"/>
    </row>
    <row r="13210" spans="50:50">
      <c r="AX13210" s="159"/>
    </row>
    <row r="13211" spans="50:50">
      <c r="AX13211" s="159"/>
    </row>
    <row r="13212" spans="50:50">
      <c r="AX13212" s="159"/>
    </row>
    <row r="13213" spans="50:50">
      <c r="AX13213" s="159"/>
    </row>
    <row r="13214" spans="50:50">
      <c r="AX13214" s="159"/>
    </row>
    <row r="13215" spans="50:50">
      <c r="AX13215" s="159"/>
    </row>
    <row r="13216" spans="50:50">
      <c r="AX13216" s="159"/>
    </row>
    <row r="13217" spans="50:50">
      <c r="AX13217" s="159"/>
    </row>
    <row r="13218" spans="50:50">
      <c r="AX13218" s="159"/>
    </row>
    <row r="13219" spans="50:50">
      <c r="AX13219" s="159"/>
    </row>
    <row r="13220" spans="50:50">
      <c r="AX13220" s="159"/>
    </row>
    <row r="13221" spans="50:50">
      <c r="AX13221" s="159"/>
    </row>
    <row r="13222" spans="50:50">
      <c r="AX13222" s="159"/>
    </row>
    <row r="13223" spans="50:50">
      <c r="AX13223" s="159"/>
    </row>
    <row r="13224" spans="50:50">
      <c r="AX13224" s="159"/>
    </row>
    <row r="13225" spans="50:50">
      <c r="AX13225" s="159"/>
    </row>
    <row r="13226" spans="50:50">
      <c r="AX13226" s="159"/>
    </row>
    <row r="13227" spans="50:50">
      <c r="AX13227" s="159"/>
    </row>
    <row r="13228" spans="50:50">
      <c r="AX13228" s="159"/>
    </row>
    <row r="13229" spans="50:50">
      <c r="AX13229" s="159"/>
    </row>
    <row r="13230" spans="50:50">
      <c r="AX13230" s="159"/>
    </row>
    <row r="13231" spans="50:50">
      <c r="AX13231" s="159"/>
    </row>
    <row r="13232" spans="50:50">
      <c r="AX13232" s="159"/>
    </row>
    <row r="13233" spans="50:50">
      <c r="AX13233" s="159"/>
    </row>
    <row r="13234" spans="50:50">
      <c r="AX13234" s="159"/>
    </row>
    <row r="13235" spans="50:50">
      <c r="AX13235" s="159"/>
    </row>
    <row r="13236" spans="50:50">
      <c r="AX13236" s="159"/>
    </row>
    <row r="13237" spans="50:50">
      <c r="AX13237" s="159"/>
    </row>
    <row r="13238" spans="50:50">
      <c r="AX13238" s="159"/>
    </row>
    <row r="13239" spans="50:50">
      <c r="AX13239" s="159"/>
    </row>
    <row r="13240" spans="50:50">
      <c r="AX13240" s="159"/>
    </row>
    <row r="13241" spans="50:50">
      <c r="AX13241" s="159"/>
    </row>
    <row r="13242" spans="50:50">
      <c r="AX13242" s="159"/>
    </row>
    <row r="13243" spans="50:50">
      <c r="AX13243" s="159"/>
    </row>
    <row r="13244" spans="50:50">
      <c r="AX13244" s="159"/>
    </row>
    <row r="13245" spans="50:50">
      <c r="AX13245" s="159"/>
    </row>
    <row r="13246" spans="50:50">
      <c r="AX13246" s="159"/>
    </row>
    <row r="13247" spans="50:50">
      <c r="AX13247" s="159"/>
    </row>
    <row r="13248" spans="50:50">
      <c r="AX13248" s="159"/>
    </row>
    <row r="13249" spans="50:50">
      <c r="AX13249" s="159"/>
    </row>
    <row r="13250" spans="50:50">
      <c r="AX13250" s="159"/>
    </row>
    <row r="13251" spans="50:50">
      <c r="AX13251" s="159"/>
    </row>
    <row r="13252" spans="50:50">
      <c r="AX13252" s="159"/>
    </row>
    <row r="13253" spans="50:50">
      <c r="AX13253" s="159"/>
    </row>
    <row r="13254" spans="50:50">
      <c r="AX13254" s="159"/>
    </row>
    <row r="13255" spans="50:50">
      <c r="AX13255" s="159"/>
    </row>
    <row r="13256" spans="50:50">
      <c r="AX13256" s="159"/>
    </row>
    <row r="13257" spans="50:50">
      <c r="AX13257" s="159"/>
    </row>
    <row r="13258" spans="50:50">
      <c r="AX13258" s="159"/>
    </row>
    <row r="13259" spans="50:50">
      <c r="AX13259" s="159"/>
    </row>
    <row r="13260" spans="50:50">
      <c r="AX13260" s="159"/>
    </row>
    <row r="13261" spans="50:50">
      <c r="AX13261" s="159"/>
    </row>
    <row r="13262" spans="50:50">
      <c r="AX13262" s="159"/>
    </row>
    <row r="13263" spans="50:50">
      <c r="AX13263" s="159"/>
    </row>
    <row r="13264" spans="50:50">
      <c r="AX13264" s="159"/>
    </row>
    <row r="13265" spans="50:50">
      <c r="AX13265" s="159"/>
    </row>
    <row r="13266" spans="50:50">
      <c r="AX13266" s="159"/>
    </row>
    <row r="13267" spans="50:50">
      <c r="AX13267" s="159"/>
    </row>
    <row r="13268" spans="50:50">
      <c r="AX13268" s="159"/>
    </row>
    <row r="13269" spans="50:50">
      <c r="AX13269" s="159"/>
    </row>
    <row r="13270" spans="50:50">
      <c r="AX13270" s="159"/>
    </row>
    <row r="13271" spans="50:50">
      <c r="AX13271" s="159"/>
    </row>
    <row r="13272" spans="50:50">
      <c r="AX13272" s="159"/>
    </row>
    <row r="13273" spans="50:50">
      <c r="AX13273" s="159"/>
    </row>
    <row r="13274" spans="50:50">
      <c r="AX13274" s="159"/>
    </row>
    <row r="13275" spans="50:50">
      <c r="AX13275" s="159"/>
    </row>
    <row r="13276" spans="50:50">
      <c r="AX13276" s="159"/>
    </row>
    <row r="13277" spans="50:50">
      <c r="AX13277" s="159"/>
    </row>
    <row r="13278" spans="50:50">
      <c r="AX13278" s="159"/>
    </row>
    <row r="13279" spans="50:50">
      <c r="AX13279" s="159"/>
    </row>
    <row r="13280" spans="50:50">
      <c r="AX13280" s="159"/>
    </row>
    <row r="13281" spans="50:50">
      <c r="AX13281" s="159"/>
    </row>
    <row r="13282" spans="50:50">
      <c r="AX13282" s="159"/>
    </row>
    <row r="13283" spans="50:50">
      <c r="AX13283" s="159"/>
    </row>
    <row r="13284" spans="50:50">
      <c r="AX13284" s="159"/>
    </row>
    <row r="13285" spans="50:50">
      <c r="AX13285" s="159"/>
    </row>
    <row r="13286" spans="50:50">
      <c r="AX13286" s="159"/>
    </row>
    <row r="13287" spans="50:50">
      <c r="AX13287" s="159"/>
    </row>
    <row r="13288" spans="50:50">
      <c r="AX13288" s="159"/>
    </row>
    <row r="13289" spans="50:50">
      <c r="AX13289" s="159"/>
    </row>
    <row r="13290" spans="50:50">
      <c r="AX13290" s="159"/>
    </row>
    <row r="13291" spans="50:50">
      <c r="AX13291" s="159"/>
    </row>
    <row r="13292" spans="50:50">
      <c r="AX13292" s="159"/>
    </row>
    <row r="13293" spans="50:50">
      <c r="AX13293" s="159"/>
    </row>
    <row r="13294" spans="50:50">
      <c r="AX13294" s="159"/>
    </row>
    <row r="13295" spans="50:50">
      <c r="AX13295" s="159"/>
    </row>
    <row r="13296" spans="50:50">
      <c r="AX13296" s="159"/>
    </row>
    <row r="13297" spans="50:50">
      <c r="AX13297" s="159"/>
    </row>
    <row r="13298" spans="50:50">
      <c r="AX13298" s="159"/>
    </row>
    <row r="13299" spans="50:50">
      <c r="AX13299" s="159"/>
    </row>
    <row r="13300" spans="50:50">
      <c r="AX13300" s="159"/>
    </row>
    <row r="13301" spans="50:50">
      <c r="AX13301" s="159"/>
    </row>
    <row r="13302" spans="50:50">
      <c r="AX13302" s="159"/>
    </row>
    <row r="13303" spans="50:50">
      <c r="AX13303" s="159"/>
    </row>
    <row r="13304" spans="50:50">
      <c r="AX13304" s="159"/>
    </row>
    <row r="13305" spans="50:50">
      <c r="AX13305" s="159"/>
    </row>
    <row r="13306" spans="50:50">
      <c r="AX13306" s="159"/>
    </row>
    <row r="13307" spans="50:50">
      <c r="AX13307" s="159"/>
    </row>
    <row r="13308" spans="50:50">
      <c r="AX13308" s="159"/>
    </row>
    <row r="13309" spans="50:50">
      <c r="AX13309" s="159"/>
    </row>
    <row r="13310" spans="50:50">
      <c r="AX13310" s="159"/>
    </row>
    <row r="13311" spans="50:50">
      <c r="AX13311" s="159"/>
    </row>
    <row r="13312" spans="50:50">
      <c r="AX13312" s="159"/>
    </row>
    <row r="13313" spans="50:50">
      <c r="AX13313" s="159"/>
    </row>
    <row r="13314" spans="50:50">
      <c r="AX13314" s="159"/>
    </row>
    <row r="13315" spans="50:50">
      <c r="AX13315" s="159"/>
    </row>
    <row r="13316" spans="50:50">
      <c r="AX13316" s="159"/>
    </row>
    <row r="13317" spans="50:50">
      <c r="AX13317" s="159"/>
    </row>
    <row r="13318" spans="50:50">
      <c r="AX13318" s="159"/>
    </row>
    <row r="13319" spans="50:50">
      <c r="AX13319" s="159"/>
    </row>
    <row r="13320" spans="50:50">
      <c r="AX13320" s="159"/>
    </row>
    <row r="13321" spans="50:50">
      <c r="AX13321" s="159"/>
    </row>
    <row r="13322" spans="50:50">
      <c r="AX13322" s="159"/>
    </row>
    <row r="13323" spans="50:50">
      <c r="AX13323" s="159"/>
    </row>
    <row r="13324" spans="50:50">
      <c r="AX13324" s="159"/>
    </row>
    <row r="13325" spans="50:50">
      <c r="AX13325" s="159"/>
    </row>
    <row r="13326" spans="50:50">
      <c r="AX13326" s="159"/>
    </row>
    <row r="13327" spans="50:50">
      <c r="AX13327" s="159"/>
    </row>
    <row r="13328" spans="50:50">
      <c r="AX13328" s="159"/>
    </row>
    <row r="13329" spans="50:50">
      <c r="AX13329" s="159"/>
    </row>
    <row r="13330" spans="50:50">
      <c r="AX13330" s="159"/>
    </row>
    <row r="13331" spans="50:50">
      <c r="AX13331" s="159"/>
    </row>
    <row r="13332" spans="50:50">
      <c r="AX13332" s="159"/>
    </row>
    <row r="13333" spans="50:50">
      <c r="AX13333" s="159"/>
    </row>
    <row r="13334" spans="50:50">
      <c r="AX13334" s="159"/>
    </row>
    <row r="13335" spans="50:50">
      <c r="AX13335" s="159"/>
    </row>
    <row r="13336" spans="50:50">
      <c r="AX13336" s="159"/>
    </row>
    <row r="13337" spans="50:50">
      <c r="AX13337" s="159"/>
    </row>
    <row r="13338" spans="50:50">
      <c r="AX13338" s="159"/>
    </row>
    <row r="13339" spans="50:50">
      <c r="AX13339" s="159"/>
    </row>
    <row r="13340" spans="50:50">
      <c r="AX13340" s="159"/>
    </row>
    <row r="13341" spans="50:50">
      <c r="AX13341" s="159"/>
    </row>
    <row r="13342" spans="50:50">
      <c r="AX13342" s="159"/>
    </row>
    <row r="13343" spans="50:50">
      <c r="AX13343" s="159"/>
    </row>
    <row r="13344" spans="50:50">
      <c r="AX13344" s="159"/>
    </row>
    <row r="13345" spans="50:50">
      <c r="AX13345" s="159"/>
    </row>
    <row r="13346" spans="50:50">
      <c r="AX13346" s="159"/>
    </row>
    <row r="13347" spans="50:50">
      <c r="AX13347" s="159"/>
    </row>
    <row r="13348" spans="50:50">
      <c r="AX13348" s="159"/>
    </row>
    <row r="13349" spans="50:50">
      <c r="AX13349" s="159"/>
    </row>
    <row r="13350" spans="50:50">
      <c r="AX13350" s="159"/>
    </row>
    <row r="13351" spans="50:50">
      <c r="AX13351" s="159"/>
    </row>
    <row r="13352" spans="50:50">
      <c r="AX13352" s="159"/>
    </row>
    <row r="13353" spans="50:50">
      <c r="AX13353" s="159"/>
    </row>
    <row r="13354" spans="50:50">
      <c r="AX13354" s="159"/>
    </row>
    <row r="13355" spans="50:50">
      <c r="AX13355" s="159"/>
    </row>
    <row r="13356" spans="50:50">
      <c r="AX13356" s="159"/>
    </row>
    <row r="13357" spans="50:50">
      <c r="AX13357" s="159"/>
    </row>
    <row r="13358" spans="50:50">
      <c r="AX13358" s="159"/>
    </row>
    <row r="13359" spans="50:50">
      <c r="AX13359" s="159"/>
    </row>
    <row r="13360" spans="50:50">
      <c r="AX13360" s="159"/>
    </row>
    <row r="13361" spans="50:50">
      <c r="AX13361" s="159"/>
    </row>
    <row r="13362" spans="50:50">
      <c r="AX13362" s="159"/>
    </row>
    <row r="13363" spans="50:50">
      <c r="AX13363" s="159"/>
    </row>
    <row r="13364" spans="50:50">
      <c r="AX13364" s="159"/>
    </row>
    <row r="13365" spans="50:50">
      <c r="AX13365" s="159"/>
    </row>
    <row r="13366" spans="50:50">
      <c r="AX13366" s="159"/>
    </row>
    <row r="13367" spans="50:50">
      <c r="AX13367" s="159"/>
    </row>
    <row r="13368" spans="50:50">
      <c r="AX13368" s="159"/>
    </row>
    <row r="13369" spans="50:50">
      <c r="AX13369" s="159"/>
    </row>
    <row r="13370" spans="50:50">
      <c r="AX13370" s="159"/>
    </row>
    <row r="13371" spans="50:50">
      <c r="AX13371" s="159"/>
    </row>
    <row r="13372" spans="50:50">
      <c r="AX13372" s="159"/>
    </row>
    <row r="13373" spans="50:50">
      <c r="AX13373" s="159"/>
    </row>
    <row r="13374" spans="50:50">
      <c r="AX13374" s="159"/>
    </row>
    <row r="13375" spans="50:50">
      <c r="AX13375" s="159"/>
    </row>
    <row r="13376" spans="50:50">
      <c r="AX13376" s="159"/>
    </row>
    <row r="13377" spans="50:50">
      <c r="AX13377" s="159"/>
    </row>
    <row r="13378" spans="50:50">
      <c r="AX13378" s="159"/>
    </row>
    <row r="13379" spans="50:50">
      <c r="AX13379" s="159"/>
    </row>
    <row r="13380" spans="50:50">
      <c r="AX13380" s="159"/>
    </row>
    <row r="13381" spans="50:50">
      <c r="AX13381" s="159"/>
    </row>
    <row r="13382" spans="50:50">
      <c r="AX13382" s="159"/>
    </row>
    <row r="13383" spans="50:50">
      <c r="AX13383" s="159"/>
    </row>
    <row r="13384" spans="50:50">
      <c r="AX13384" s="159"/>
    </row>
    <row r="13385" spans="50:50">
      <c r="AX13385" s="159"/>
    </row>
    <row r="13386" spans="50:50">
      <c r="AX13386" s="159"/>
    </row>
    <row r="13387" spans="50:50">
      <c r="AX13387" s="159"/>
    </row>
    <row r="13388" spans="50:50">
      <c r="AX13388" s="159"/>
    </row>
    <row r="13389" spans="50:50">
      <c r="AX13389" s="159"/>
    </row>
    <row r="13390" spans="50:50">
      <c r="AX13390" s="159"/>
    </row>
    <row r="13391" spans="50:50">
      <c r="AX13391" s="159"/>
    </row>
    <row r="13392" spans="50:50">
      <c r="AX13392" s="159"/>
    </row>
    <row r="13393" spans="50:50">
      <c r="AX13393" s="159"/>
    </row>
    <row r="13394" spans="50:50">
      <c r="AX13394" s="159"/>
    </row>
    <row r="13395" spans="50:50">
      <c r="AX13395" s="159"/>
    </row>
    <row r="13396" spans="50:50">
      <c r="AX13396" s="159"/>
    </row>
    <row r="13397" spans="50:50">
      <c r="AX13397" s="159"/>
    </row>
    <row r="13398" spans="50:50">
      <c r="AX13398" s="159"/>
    </row>
    <row r="13399" spans="50:50">
      <c r="AX13399" s="159"/>
    </row>
    <row r="13400" spans="50:50">
      <c r="AX13400" s="159"/>
    </row>
    <row r="13401" spans="50:50">
      <c r="AX13401" s="159"/>
    </row>
    <row r="13402" spans="50:50">
      <c r="AX13402" s="159"/>
    </row>
    <row r="13403" spans="50:50">
      <c r="AX13403" s="159"/>
    </row>
    <row r="13404" spans="50:50">
      <c r="AX13404" s="159"/>
    </row>
    <row r="13405" spans="50:50">
      <c r="AX13405" s="159"/>
    </row>
    <row r="13406" spans="50:50">
      <c r="AX13406" s="159"/>
    </row>
    <row r="13407" spans="50:50">
      <c r="AX13407" s="159"/>
    </row>
    <row r="13408" spans="50:50">
      <c r="AX13408" s="159"/>
    </row>
    <row r="13409" spans="50:50">
      <c r="AX13409" s="159"/>
    </row>
    <row r="13410" spans="50:50">
      <c r="AX13410" s="159"/>
    </row>
    <row r="13411" spans="50:50">
      <c r="AX13411" s="159"/>
    </row>
    <row r="13412" spans="50:50">
      <c r="AX13412" s="159"/>
    </row>
    <row r="13413" spans="50:50">
      <c r="AX13413" s="159"/>
    </row>
    <row r="13414" spans="50:50">
      <c r="AX13414" s="159"/>
    </row>
    <row r="13415" spans="50:50">
      <c r="AX13415" s="159"/>
    </row>
    <row r="13416" spans="50:50">
      <c r="AX13416" s="159"/>
    </row>
    <row r="13417" spans="50:50">
      <c r="AX13417" s="159"/>
    </row>
    <row r="13418" spans="50:50">
      <c r="AX13418" s="159"/>
    </row>
    <row r="13419" spans="50:50">
      <c r="AX13419" s="159"/>
    </row>
    <row r="13420" spans="50:50">
      <c r="AX13420" s="159"/>
    </row>
    <row r="13421" spans="50:50">
      <c r="AX13421" s="159"/>
    </row>
    <row r="13422" spans="50:50">
      <c r="AX13422" s="159"/>
    </row>
    <row r="13423" spans="50:50">
      <c r="AX13423" s="159"/>
    </row>
    <row r="13424" spans="50:50">
      <c r="AX13424" s="159"/>
    </row>
    <row r="13425" spans="50:50">
      <c r="AX13425" s="159"/>
    </row>
    <row r="13426" spans="50:50">
      <c r="AX13426" s="159"/>
    </row>
    <row r="13427" spans="50:50">
      <c r="AX13427" s="159"/>
    </row>
    <row r="13428" spans="50:50">
      <c r="AX13428" s="159"/>
    </row>
    <row r="13429" spans="50:50">
      <c r="AX13429" s="159"/>
    </row>
    <row r="13430" spans="50:50">
      <c r="AX13430" s="159"/>
    </row>
    <row r="13431" spans="50:50">
      <c r="AX13431" s="159"/>
    </row>
    <row r="13432" spans="50:50">
      <c r="AX13432" s="159"/>
    </row>
    <row r="13433" spans="50:50">
      <c r="AX13433" s="159"/>
    </row>
    <row r="13434" spans="50:50">
      <c r="AX13434" s="159"/>
    </row>
    <row r="13435" spans="50:50">
      <c r="AX13435" s="159"/>
    </row>
    <row r="13436" spans="50:50">
      <c r="AX13436" s="159"/>
    </row>
    <row r="13437" spans="50:50">
      <c r="AX13437" s="159"/>
    </row>
    <row r="13438" spans="50:50">
      <c r="AX13438" s="159"/>
    </row>
    <row r="13439" spans="50:50">
      <c r="AX13439" s="159"/>
    </row>
    <row r="13440" spans="50:50">
      <c r="AX13440" s="159"/>
    </row>
    <row r="13441" spans="50:50">
      <c r="AX13441" s="159"/>
    </row>
    <row r="13442" spans="50:50">
      <c r="AX13442" s="159"/>
    </row>
    <row r="13443" spans="50:50">
      <c r="AX13443" s="159"/>
    </row>
    <row r="13444" spans="50:50">
      <c r="AX13444" s="159"/>
    </row>
    <row r="13445" spans="50:50">
      <c r="AX13445" s="159"/>
    </row>
    <row r="13446" spans="50:50">
      <c r="AX13446" s="159"/>
    </row>
    <row r="13447" spans="50:50">
      <c r="AX13447" s="159"/>
    </row>
    <row r="13448" spans="50:50">
      <c r="AX13448" s="159"/>
    </row>
    <row r="13449" spans="50:50">
      <c r="AX13449" s="159"/>
    </row>
    <row r="13450" spans="50:50">
      <c r="AX13450" s="159"/>
    </row>
    <row r="13451" spans="50:50">
      <c r="AX13451" s="159"/>
    </row>
    <row r="13452" spans="50:50">
      <c r="AX13452" s="159"/>
    </row>
    <row r="13453" spans="50:50">
      <c r="AX13453" s="159"/>
    </row>
    <row r="13454" spans="50:50">
      <c r="AX13454" s="159"/>
    </row>
    <row r="13455" spans="50:50">
      <c r="AX13455" s="159"/>
    </row>
    <row r="13456" spans="50:50">
      <c r="AX13456" s="159"/>
    </row>
    <row r="13457" spans="50:50">
      <c r="AX13457" s="159"/>
    </row>
    <row r="13458" spans="50:50">
      <c r="AX13458" s="159"/>
    </row>
    <row r="13459" spans="50:50">
      <c r="AX13459" s="159"/>
    </row>
    <row r="13460" spans="50:50">
      <c r="AX13460" s="159"/>
    </row>
    <row r="13461" spans="50:50">
      <c r="AX13461" s="159"/>
    </row>
    <row r="13462" spans="50:50">
      <c r="AX13462" s="159"/>
    </row>
    <row r="13463" spans="50:50">
      <c r="AX13463" s="159"/>
    </row>
    <row r="13464" spans="50:50">
      <c r="AX13464" s="159"/>
    </row>
    <row r="13465" spans="50:50">
      <c r="AX13465" s="159"/>
    </row>
    <row r="13466" spans="50:50">
      <c r="AX13466" s="159"/>
    </row>
    <row r="13467" spans="50:50">
      <c r="AX13467" s="159"/>
    </row>
    <row r="13468" spans="50:50">
      <c r="AX13468" s="159"/>
    </row>
    <row r="13469" spans="50:50">
      <c r="AX13469" s="159"/>
    </row>
    <row r="13470" spans="50:50">
      <c r="AX13470" s="159"/>
    </row>
    <row r="13471" spans="50:50">
      <c r="AX13471" s="159"/>
    </row>
    <row r="13472" spans="50:50">
      <c r="AX13472" s="159"/>
    </row>
    <row r="13473" spans="50:50">
      <c r="AX13473" s="159"/>
    </row>
    <row r="13474" spans="50:50">
      <c r="AX13474" s="159"/>
    </row>
    <row r="13475" spans="50:50">
      <c r="AX13475" s="159"/>
    </row>
    <row r="13476" spans="50:50">
      <c r="AX13476" s="159"/>
    </row>
    <row r="13477" spans="50:50">
      <c r="AX13477" s="159"/>
    </row>
    <row r="13478" spans="50:50">
      <c r="AX13478" s="159"/>
    </row>
    <row r="13479" spans="50:50">
      <c r="AX13479" s="159"/>
    </row>
    <row r="13480" spans="50:50">
      <c r="AX13480" s="159"/>
    </row>
    <row r="13481" spans="50:50">
      <c r="AX13481" s="159"/>
    </row>
    <row r="13482" spans="50:50">
      <c r="AX13482" s="159"/>
    </row>
    <row r="13483" spans="50:50">
      <c r="AX13483" s="159"/>
    </row>
    <row r="13484" spans="50:50">
      <c r="AX13484" s="159"/>
    </row>
    <row r="13485" spans="50:50">
      <c r="AX13485" s="159"/>
    </row>
    <row r="13486" spans="50:50">
      <c r="AX13486" s="159"/>
    </row>
    <row r="13487" spans="50:50">
      <c r="AX13487" s="159"/>
    </row>
    <row r="13488" spans="50:50">
      <c r="AX13488" s="159"/>
    </row>
    <row r="13489" spans="50:50">
      <c r="AX13489" s="159"/>
    </row>
    <row r="13490" spans="50:50">
      <c r="AX13490" s="159"/>
    </row>
    <row r="13491" spans="50:50">
      <c r="AX13491" s="159"/>
    </row>
    <row r="13492" spans="50:50">
      <c r="AX13492" s="159"/>
    </row>
    <row r="13493" spans="50:50">
      <c r="AX13493" s="159"/>
    </row>
    <row r="13494" spans="50:50">
      <c r="AX13494" s="159"/>
    </row>
    <row r="13495" spans="50:50">
      <c r="AX13495" s="159"/>
    </row>
    <row r="13496" spans="50:50">
      <c r="AX13496" s="159"/>
    </row>
    <row r="13497" spans="50:50">
      <c r="AX13497" s="159"/>
    </row>
    <row r="13498" spans="50:50">
      <c r="AX13498" s="159"/>
    </row>
    <row r="13499" spans="50:50">
      <c r="AX13499" s="159"/>
    </row>
    <row r="13500" spans="50:50">
      <c r="AX13500" s="159"/>
    </row>
    <row r="13501" spans="50:50">
      <c r="AX13501" s="159"/>
    </row>
    <row r="13502" spans="50:50">
      <c r="AX13502" s="159"/>
    </row>
    <row r="13503" spans="50:50">
      <c r="AX13503" s="159"/>
    </row>
    <row r="13504" spans="50:50">
      <c r="AX13504" s="159"/>
    </row>
    <row r="13505" spans="50:50">
      <c r="AX13505" s="159"/>
    </row>
    <row r="13506" spans="50:50">
      <c r="AX13506" s="159"/>
    </row>
    <row r="13507" spans="50:50">
      <c r="AX13507" s="159"/>
    </row>
    <row r="13508" spans="50:50">
      <c r="AX13508" s="159"/>
    </row>
    <row r="13509" spans="50:50">
      <c r="AX13509" s="159"/>
    </row>
    <row r="13510" spans="50:50">
      <c r="AX13510" s="159"/>
    </row>
    <row r="13511" spans="50:50">
      <c r="AX13511" s="159"/>
    </row>
    <row r="13512" spans="50:50">
      <c r="AX13512" s="159"/>
    </row>
    <row r="13513" spans="50:50">
      <c r="AX13513" s="159"/>
    </row>
    <row r="13514" spans="50:50">
      <c r="AX13514" s="159"/>
    </row>
    <row r="13515" spans="50:50">
      <c r="AX13515" s="159"/>
    </row>
    <row r="13516" spans="50:50">
      <c r="AX13516" s="159"/>
    </row>
    <row r="13517" spans="50:50">
      <c r="AX13517" s="159"/>
    </row>
    <row r="13518" spans="50:50">
      <c r="AX13518" s="159"/>
    </row>
    <row r="13519" spans="50:50">
      <c r="AX13519" s="159"/>
    </row>
    <row r="13520" spans="50:50">
      <c r="AX13520" s="159"/>
    </row>
    <row r="13521" spans="50:50">
      <c r="AX13521" s="159"/>
    </row>
    <row r="13522" spans="50:50">
      <c r="AX13522" s="159"/>
    </row>
    <row r="13523" spans="50:50">
      <c r="AX13523" s="159"/>
    </row>
    <row r="13524" spans="50:50">
      <c r="AX13524" s="159"/>
    </row>
    <row r="13525" spans="50:50">
      <c r="AX13525" s="159"/>
    </row>
    <row r="13526" spans="50:50">
      <c r="AX13526" s="159"/>
    </row>
    <row r="13527" spans="50:50">
      <c r="AX13527" s="159"/>
    </row>
    <row r="13528" spans="50:50">
      <c r="AX13528" s="159"/>
    </row>
    <row r="13529" spans="50:50">
      <c r="AX13529" s="159"/>
    </row>
    <row r="13530" spans="50:50">
      <c r="AX13530" s="159"/>
    </row>
    <row r="13531" spans="50:50">
      <c r="AX13531" s="159"/>
    </row>
    <row r="13532" spans="50:50">
      <c r="AX13532" s="159"/>
    </row>
    <row r="13533" spans="50:50">
      <c r="AX13533" s="159"/>
    </row>
    <row r="13534" spans="50:50">
      <c r="AX13534" s="159"/>
    </row>
    <row r="13535" spans="50:50">
      <c r="AX13535" s="159"/>
    </row>
    <row r="13536" spans="50:50">
      <c r="AX13536" s="159"/>
    </row>
    <row r="13537" spans="50:50">
      <c r="AX13537" s="159"/>
    </row>
    <row r="13538" spans="50:50">
      <c r="AX13538" s="159"/>
    </row>
    <row r="13539" spans="50:50">
      <c r="AX13539" s="159"/>
    </row>
    <row r="13540" spans="50:50">
      <c r="AX13540" s="159"/>
    </row>
    <row r="13541" spans="50:50">
      <c r="AX13541" s="159"/>
    </row>
    <row r="13542" spans="50:50">
      <c r="AX13542" s="159"/>
    </row>
    <row r="13543" spans="50:50">
      <c r="AX13543" s="159"/>
    </row>
    <row r="13544" spans="50:50">
      <c r="AX13544" s="159"/>
    </row>
    <row r="13545" spans="50:50">
      <c r="AX13545" s="159"/>
    </row>
    <row r="13546" spans="50:50">
      <c r="AX13546" s="159"/>
    </row>
    <row r="13547" spans="50:50">
      <c r="AX13547" s="159"/>
    </row>
    <row r="13548" spans="50:50">
      <c r="AX13548" s="159"/>
    </row>
    <row r="13549" spans="50:50">
      <c r="AX13549" s="159"/>
    </row>
    <row r="13550" spans="50:50">
      <c r="AX13550" s="159"/>
    </row>
    <row r="13551" spans="50:50">
      <c r="AX13551" s="159"/>
    </row>
    <row r="13552" spans="50:50">
      <c r="AX13552" s="159"/>
    </row>
    <row r="13553" spans="50:50">
      <c r="AX13553" s="159"/>
    </row>
    <row r="13554" spans="50:50">
      <c r="AX13554" s="159"/>
    </row>
    <row r="13555" spans="50:50">
      <c r="AX13555" s="159"/>
    </row>
    <row r="13556" spans="50:50">
      <c r="AX13556" s="159"/>
    </row>
    <row r="13557" spans="50:50">
      <c r="AX13557" s="159"/>
    </row>
    <row r="13558" spans="50:50">
      <c r="AX13558" s="159"/>
    </row>
    <row r="13559" spans="50:50">
      <c r="AX13559" s="159"/>
    </row>
    <row r="13560" spans="50:50">
      <c r="AX13560" s="159"/>
    </row>
    <row r="13561" spans="50:50">
      <c r="AX13561" s="159"/>
    </row>
    <row r="13562" spans="50:50">
      <c r="AX13562" s="159"/>
    </row>
    <row r="13563" spans="50:50">
      <c r="AX13563" s="159"/>
    </row>
    <row r="13564" spans="50:50">
      <c r="AX13564" s="159"/>
    </row>
    <row r="13565" spans="50:50">
      <c r="AX13565" s="159"/>
    </row>
    <row r="13566" spans="50:50">
      <c r="AX13566" s="159"/>
    </row>
    <row r="13567" spans="50:50">
      <c r="AX13567" s="159"/>
    </row>
    <row r="13568" spans="50:50">
      <c r="AX13568" s="159"/>
    </row>
    <row r="13569" spans="50:50">
      <c r="AX13569" s="159"/>
    </row>
    <row r="13570" spans="50:50">
      <c r="AX13570" s="159"/>
    </row>
    <row r="13571" spans="50:50">
      <c r="AX13571" s="159"/>
    </row>
    <row r="13572" spans="50:50">
      <c r="AX13572" s="159"/>
    </row>
    <row r="13573" spans="50:50">
      <c r="AX13573" s="159"/>
    </row>
    <row r="13574" spans="50:50">
      <c r="AX13574" s="159"/>
    </row>
    <row r="13575" spans="50:50">
      <c r="AX13575" s="159"/>
    </row>
    <row r="13576" spans="50:50">
      <c r="AX13576" s="159"/>
    </row>
    <row r="13577" spans="50:50">
      <c r="AX13577" s="159"/>
    </row>
    <row r="13578" spans="50:50">
      <c r="AX13578" s="159"/>
    </row>
    <row r="13579" spans="50:50">
      <c r="AX13579" s="159"/>
    </row>
    <row r="13580" spans="50:50">
      <c r="AX13580" s="159"/>
    </row>
    <row r="13581" spans="50:50">
      <c r="AX13581" s="159"/>
    </row>
    <row r="13582" spans="50:50">
      <c r="AX13582" s="159"/>
    </row>
    <row r="13583" spans="50:50">
      <c r="AX13583" s="159"/>
    </row>
    <row r="13584" spans="50:50">
      <c r="AX13584" s="159"/>
    </row>
    <row r="13585" spans="50:50">
      <c r="AX13585" s="159"/>
    </row>
    <row r="13586" spans="50:50">
      <c r="AX13586" s="159"/>
    </row>
    <row r="13587" spans="50:50">
      <c r="AX13587" s="159"/>
    </row>
    <row r="13588" spans="50:50">
      <c r="AX13588" s="159"/>
    </row>
    <row r="13589" spans="50:50">
      <c r="AX13589" s="159"/>
    </row>
    <row r="13590" spans="50:50">
      <c r="AX13590" s="159"/>
    </row>
    <row r="13591" spans="50:50">
      <c r="AX13591" s="159"/>
    </row>
    <row r="13592" spans="50:50">
      <c r="AX13592" s="159"/>
    </row>
    <row r="13593" spans="50:50">
      <c r="AX13593" s="159"/>
    </row>
    <row r="13594" spans="50:50">
      <c r="AX13594" s="159"/>
    </row>
    <row r="13595" spans="50:50">
      <c r="AX13595" s="159"/>
    </row>
    <row r="13596" spans="50:50">
      <c r="AX13596" s="159"/>
    </row>
    <row r="13597" spans="50:50">
      <c r="AX13597" s="159"/>
    </row>
    <row r="13598" spans="50:50">
      <c r="AX13598" s="159"/>
    </row>
    <row r="13599" spans="50:50">
      <c r="AX13599" s="159"/>
    </row>
    <row r="13600" spans="50:50">
      <c r="AX13600" s="159"/>
    </row>
    <row r="13601" spans="50:50">
      <c r="AX13601" s="159"/>
    </row>
    <row r="13602" spans="50:50">
      <c r="AX13602" s="159"/>
    </row>
    <row r="13603" spans="50:50">
      <c r="AX13603" s="159"/>
    </row>
    <row r="13604" spans="50:50">
      <c r="AX13604" s="159"/>
    </row>
    <row r="13605" spans="50:50">
      <c r="AX13605" s="159"/>
    </row>
    <row r="13606" spans="50:50">
      <c r="AX13606" s="159"/>
    </row>
    <row r="13607" spans="50:50">
      <c r="AX13607" s="159"/>
    </row>
    <row r="13608" spans="50:50">
      <c r="AX13608" s="159"/>
    </row>
    <row r="13609" spans="50:50">
      <c r="AX13609" s="159"/>
    </row>
    <row r="13610" spans="50:50">
      <c r="AX13610" s="159"/>
    </row>
    <row r="13611" spans="50:50">
      <c r="AX13611" s="159"/>
    </row>
    <row r="13612" spans="50:50">
      <c r="AX13612" s="159"/>
    </row>
    <row r="13613" spans="50:50">
      <c r="AX13613" s="159"/>
    </row>
    <row r="13614" spans="50:50">
      <c r="AX13614" s="159"/>
    </row>
    <row r="13615" spans="50:50">
      <c r="AX13615" s="159"/>
    </row>
    <row r="13616" spans="50:50">
      <c r="AX13616" s="159"/>
    </row>
    <row r="13617" spans="50:50">
      <c r="AX13617" s="159"/>
    </row>
    <row r="13618" spans="50:50">
      <c r="AX13618" s="159"/>
    </row>
    <row r="13619" spans="50:50">
      <c r="AX13619" s="159"/>
    </row>
    <row r="13620" spans="50:50">
      <c r="AX13620" s="159"/>
    </row>
    <row r="13621" spans="50:50">
      <c r="AX13621" s="159"/>
    </row>
    <row r="13622" spans="50:50">
      <c r="AX13622" s="159"/>
    </row>
    <row r="13623" spans="50:50">
      <c r="AX13623" s="159"/>
    </row>
    <row r="13624" spans="50:50">
      <c r="AX13624" s="159"/>
    </row>
    <row r="13625" spans="50:50">
      <c r="AX13625" s="159"/>
    </row>
    <row r="13626" spans="50:50">
      <c r="AX13626" s="159"/>
    </row>
    <row r="13627" spans="50:50">
      <c r="AX13627" s="159"/>
    </row>
    <row r="13628" spans="50:50">
      <c r="AX13628" s="159"/>
    </row>
    <row r="13629" spans="50:50">
      <c r="AX13629" s="159"/>
    </row>
    <row r="13630" spans="50:50">
      <c r="AX13630" s="159"/>
    </row>
    <row r="13631" spans="50:50">
      <c r="AX13631" s="159"/>
    </row>
    <row r="13632" spans="50:50">
      <c r="AX13632" s="159"/>
    </row>
    <row r="13633" spans="50:50">
      <c r="AX13633" s="159"/>
    </row>
    <row r="13634" spans="50:50">
      <c r="AX13634" s="159"/>
    </row>
    <row r="13635" spans="50:50">
      <c r="AX13635" s="159"/>
    </row>
    <row r="13636" spans="50:50">
      <c r="AX13636" s="159"/>
    </row>
    <row r="13637" spans="50:50">
      <c r="AX13637" s="159"/>
    </row>
    <row r="13638" spans="50:50">
      <c r="AX13638" s="159"/>
    </row>
    <row r="13639" spans="50:50">
      <c r="AX13639" s="159"/>
    </row>
    <row r="13640" spans="50:50">
      <c r="AX13640" s="159"/>
    </row>
    <row r="13641" spans="50:50">
      <c r="AX13641" s="159"/>
    </row>
    <row r="13642" spans="50:50">
      <c r="AX13642" s="159"/>
    </row>
    <row r="13643" spans="50:50">
      <c r="AX13643" s="159"/>
    </row>
    <row r="13644" spans="50:50">
      <c r="AX13644" s="159"/>
    </row>
    <row r="13645" spans="50:50">
      <c r="AX13645" s="159"/>
    </row>
    <row r="13646" spans="50:50">
      <c r="AX13646" s="159"/>
    </row>
    <row r="13647" spans="50:50">
      <c r="AX13647" s="159"/>
    </row>
    <row r="13648" spans="50:50">
      <c r="AX13648" s="159"/>
    </row>
    <row r="13649" spans="50:50">
      <c r="AX13649" s="159"/>
    </row>
    <row r="13650" spans="50:50">
      <c r="AX13650" s="159"/>
    </row>
    <row r="13651" spans="50:50">
      <c r="AX13651" s="159"/>
    </row>
    <row r="13652" spans="50:50">
      <c r="AX13652" s="159"/>
    </row>
    <row r="13653" spans="50:50">
      <c r="AX13653" s="159"/>
    </row>
    <row r="13654" spans="50:50">
      <c r="AX13654" s="159"/>
    </row>
    <row r="13655" spans="50:50">
      <c r="AX13655" s="159"/>
    </row>
    <row r="13656" spans="50:50">
      <c r="AX13656" s="159"/>
    </row>
    <row r="13657" spans="50:50">
      <c r="AX13657" s="159"/>
    </row>
    <row r="13658" spans="50:50">
      <c r="AX13658" s="159"/>
    </row>
    <row r="13659" spans="50:50">
      <c r="AX13659" s="159"/>
    </row>
    <row r="13660" spans="50:50">
      <c r="AX13660" s="159"/>
    </row>
    <row r="13661" spans="50:50">
      <c r="AX13661" s="159"/>
    </row>
    <row r="13662" spans="50:50">
      <c r="AX13662" s="159"/>
    </row>
    <row r="13663" spans="50:50">
      <c r="AX13663" s="159"/>
    </row>
    <row r="13664" spans="50:50">
      <c r="AX13664" s="159"/>
    </row>
    <row r="13665" spans="50:50">
      <c r="AX13665" s="159"/>
    </row>
    <row r="13666" spans="50:50">
      <c r="AX13666" s="159"/>
    </row>
    <row r="13667" spans="50:50">
      <c r="AX13667" s="159"/>
    </row>
    <row r="13668" spans="50:50">
      <c r="AX13668" s="159"/>
    </row>
    <row r="13669" spans="50:50">
      <c r="AX13669" s="159"/>
    </row>
    <row r="13670" spans="50:50">
      <c r="AX13670" s="159"/>
    </row>
    <row r="13671" spans="50:50">
      <c r="AX13671" s="159"/>
    </row>
    <row r="13672" spans="50:50">
      <c r="AX13672" s="159"/>
    </row>
    <row r="13673" spans="50:50">
      <c r="AX13673" s="159"/>
    </row>
    <row r="13674" spans="50:50">
      <c r="AX13674" s="159"/>
    </row>
    <row r="13675" spans="50:50">
      <c r="AX13675" s="159"/>
    </row>
    <row r="13676" spans="50:50">
      <c r="AX13676" s="159"/>
    </row>
    <row r="13677" spans="50:50">
      <c r="AX13677" s="159"/>
    </row>
    <row r="13678" spans="50:50">
      <c r="AX13678" s="159"/>
    </row>
    <row r="13679" spans="50:50">
      <c r="AX13679" s="159"/>
    </row>
    <row r="13680" spans="50:50">
      <c r="AX13680" s="159"/>
    </row>
    <row r="13681" spans="50:50">
      <c r="AX13681" s="159"/>
    </row>
    <row r="13682" spans="50:50">
      <c r="AX13682" s="159"/>
    </row>
    <row r="13683" spans="50:50">
      <c r="AX13683" s="159"/>
    </row>
    <row r="13684" spans="50:50">
      <c r="AX13684" s="159"/>
    </row>
    <row r="13685" spans="50:50">
      <c r="AX13685" s="159"/>
    </row>
    <row r="13686" spans="50:50">
      <c r="AX13686" s="159"/>
    </row>
    <row r="13687" spans="50:50">
      <c r="AX13687" s="159"/>
    </row>
    <row r="13688" spans="50:50">
      <c r="AX13688" s="159"/>
    </row>
    <row r="13689" spans="50:50">
      <c r="AX13689" s="159"/>
    </row>
    <row r="13690" spans="50:50">
      <c r="AX13690" s="159"/>
    </row>
    <row r="13691" spans="50:50">
      <c r="AX13691" s="159"/>
    </row>
    <row r="13692" spans="50:50">
      <c r="AX13692" s="159"/>
    </row>
    <row r="13693" spans="50:50">
      <c r="AX13693" s="159"/>
    </row>
    <row r="13694" spans="50:50">
      <c r="AX13694" s="159"/>
    </row>
    <row r="13695" spans="50:50">
      <c r="AX13695" s="159"/>
    </row>
    <row r="13696" spans="50:50">
      <c r="AX13696" s="159"/>
    </row>
    <row r="13697" spans="50:50">
      <c r="AX13697" s="159"/>
    </row>
    <row r="13698" spans="50:50">
      <c r="AX13698" s="159"/>
    </row>
    <row r="13699" spans="50:50">
      <c r="AX13699" s="159"/>
    </row>
    <row r="13700" spans="50:50">
      <c r="AX13700" s="159"/>
    </row>
    <row r="13701" spans="50:50">
      <c r="AX13701" s="159"/>
    </row>
    <row r="13702" spans="50:50">
      <c r="AX13702" s="159"/>
    </row>
    <row r="13703" spans="50:50">
      <c r="AX13703" s="159"/>
    </row>
    <row r="13704" spans="50:50">
      <c r="AX13704" s="159"/>
    </row>
    <row r="13705" spans="50:50">
      <c r="AX13705" s="159"/>
    </row>
    <row r="13706" spans="50:50">
      <c r="AX13706" s="159"/>
    </row>
    <row r="13707" spans="50:50">
      <c r="AX13707" s="159"/>
    </row>
    <row r="13708" spans="50:50">
      <c r="AX13708" s="159"/>
    </row>
    <row r="13709" spans="50:50">
      <c r="AX13709" s="159"/>
    </row>
    <row r="13710" spans="50:50">
      <c r="AX13710" s="159"/>
    </row>
    <row r="13711" spans="50:50">
      <c r="AX13711" s="159"/>
    </row>
    <row r="13712" spans="50:50">
      <c r="AX13712" s="159"/>
    </row>
    <row r="13713" spans="50:50">
      <c r="AX13713" s="159"/>
    </row>
    <row r="13714" spans="50:50">
      <c r="AX13714" s="159"/>
    </row>
    <row r="13715" spans="50:50">
      <c r="AX13715" s="159"/>
    </row>
    <row r="13716" spans="50:50">
      <c r="AX13716" s="159"/>
    </row>
    <row r="13717" spans="50:50">
      <c r="AX13717" s="159"/>
    </row>
    <row r="13718" spans="50:50">
      <c r="AX13718" s="159"/>
    </row>
    <row r="13719" spans="50:50">
      <c r="AX13719" s="159"/>
    </row>
    <row r="13720" spans="50:50">
      <c r="AX13720" s="159"/>
    </row>
    <row r="13721" spans="50:50">
      <c r="AX13721" s="159"/>
    </row>
    <row r="13722" spans="50:50">
      <c r="AX13722" s="159"/>
    </row>
    <row r="13723" spans="50:50">
      <c r="AX13723" s="159"/>
    </row>
    <row r="13724" spans="50:50">
      <c r="AX13724" s="159"/>
    </row>
    <row r="13725" spans="50:50">
      <c r="AX13725" s="159"/>
    </row>
    <row r="13726" spans="50:50">
      <c r="AX13726" s="159"/>
    </row>
    <row r="13727" spans="50:50">
      <c r="AX13727" s="159"/>
    </row>
    <row r="13728" spans="50:50">
      <c r="AX13728" s="159"/>
    </row>
    <row r="13729" spans="50:50">
      <c r="AX13729" s="159"/>
    </row>
    <row r="13730" spans="50:50">
      <c r="AX13730" s="159"/>
    </row>
    <row r="13731" spans="50:50">
      <c r="AX13731" s="159"/>
    </row>
    <row r="13732" spans="50:50">
      <c r="AX13732" s="159"/>
    </row>
    <row r="13733" spans="50:50">
      <c r="AX13733" s="159"/>
    </row>
    <row r="13734" spans="50:50">
      <c r="AX13734" s="159"/>
    </row>
    <row r="13735" spans="50:50">
      <c r="AX13735" s="159"/>
    </row>
    <row r="13736" spans="50:50">
      <c r="AX13736" s="159"/>
    </row>
    <row r="13737" spans="50:50">
      <c r="AX13737" s="159"/>
    </row>
    <row r="13738" spans="50:50">
      <c r="AX13738" s="159"/>
    </row>
    <row r="13739" spans="50:50">
      <c r="AX13739" s="159"/>
    </row>
    <row r="13740" spans="50:50">
      <c r="AX13740" s="159"/>
    </row>
    <row r="13741" spans="50:50">
      <c r="AX13741" s="159"/>
    </row>
    <row r="13742" spans="50:50">
      <c r="AX13742" s="159"/>
    </row>
    <row r="13743" spans="50:50">
      <c r="AX13743" s="159"/>
    </row>
    <row r="13744" spans="50:50">
      <c r="AX13744" s="159"/>
    </row>
    <row r="13745" spans="50:50">
      <c r="AX13745" s="159"/>
    </row>
    <row r="13746" spans="50:50">
      <c r="AX13746" s="159"/>
    </row>
    <row r="13747" spans="50:50">
      <c r="AX13747" s="159"/>
    </row>
    <row r="13748" spans="50:50">
      <c r="AX13748" s="159"/>
    </row>
    <row r="13749" spans="50:50">
      <c r="AX13749" s="159"/>
    </row>
    <row r="13750" spans="50:50">
      <c r="AX13750" s="159"/>
    </row>
    <row r="13751" spans="50:50">
      <c r="AX13751" s="159"/>
    </row>
    <row r="13752" spans="50:50">
      <c r="AX13752" s="159"/>
    </row>
    <row r="13753" spans="50:50">
      <c r="AX13753" s="159"/>
    </row>
    <row r="13754" spans="50:50">
      <c r="AX13754" s="159"/>
    </row>
    <row r="13755" spans="50:50">
      <c r="AX13755" s="159"/>
    </row>
    <row r="13756" spans="50:50">
      <c r="AX13756" s="159"/>
    </row>
    <row r="13757" spans="50:50">
      <c r="AX13757" s="159"/>
    </row>
    <row r="13758" spans="50:50">
      <c r="AX13758" s="159"/>
    </row>
    <row r="13759" spans="50:50">
      <c r="AX13759" s="159"/>
    </row>
    <row r="13760" spans="50:50">
      <c r="AX13760" s="159"/>
    </row>
    <row r="13761" spans="50:50">
      <c r="AX13761" s="159"/>
    </row>
    <row r="13762" spans="50:50">
      <c r="AX13762" s="159"/>
    </row>
    <row r="13763" spans="50:50">
      <c r="AX13763" s="159"/>
    </row>
    <row r="13764" spans="50:50">
      <c r="AX13764" s="159"/>
    </row>
    <row r="13765" spans="50:50">
      <c r="AX13765" s="159"/>
    </row>
    <row r="13766" spans="50:50">
      <c r="AX13766" s="159"/>
    </row>
    <row r="13767" spans="50:50">
      <c r="AX13767" s="159"/>
    </row>
    <row r="13768" spans="50:50">
      <c r="AX13768" s="159"/>
    </row>
    <row r="13769" spans="50:50">
      <c r="AX13769" s="159"/>
    </row>
    <row r="13770" spans="50:50">
      <c r="AX13770" s="159"/>
    </row>
    <row r="13771" spans="50:50">
      <c r="AX13771" s="159"/>
    </row>
    <row r="13772" spans="50:50">
      <c r="AX13772" s="159"/>
    </row>
    <row r="13773" spans="50:50">
      <c r="AX13773" s="159"/>
    </row>
    <row r="13774" spans="50:50">
      <c r="AX13774" s="159"/>
    </row>
    <row r="13775" spans="50:50">
      <c r="AX13775" s="159"/>
    </row>
    <row r="13776" spans="50:50">
      <c r="AX13776" s="159"/>
    </row>
    <row r="13777" spans="50:50">
      <c r="AX13777" s="159"/>
    </row>
    <row r="13778" spans="50:50">
      <c r="AX13778" s="159"/>
    </row>
    <row r="13779" spans="50:50">
      <c r="AX13779" s="159"/>
    </row>
    <row r="13780" spans="50:50">
      <c r="AX13780" s="159"/>
    </row>
    <row r="13781" spans="50:50">
      <c r="AX13781" s="159"/>
    </row>
    <row r="13782" spans="50:50">
      <c r="AX13782" s="159"/>
    </row>
    <row r="13783" spans="50:50">
      <c r="AX13783" s="159"/>
    </row>
    <row r="13784" spans="50:50">
      <c r="AX13784" s="159"/>
    </row>
    <row r="13785" spans="50:50">
      <c r="AX13785" s="159"/>
    </row>
    <row r="13786" spans="50:50">
      <c r="AX13786" s="159"/>
    </row>
    <row r="13787" spans="50:50">
      <c r="AX13787" s="159"/>
    </row>
    <row r="13788" spans="50:50">
      <c r="AX13788" s="159"/>
    </row>
    <row r="13789" spans="50:50">
      <c r="AX13789" s="159"/>
    </row>
    <row r="13790" spans="50:50">
      <c r="AX13790" s="159"/>
    </row>
    <row r="13791" spans="50:50">
      <c r="AX13791" s="159"/>
    </row>
    <row r="13792" spans="50:50">
      <c r="AX13792" s="159"/>
    </row>
    <row r="13793" spans="50:50">
      <c r="AX13793" s="159"/>
    </row>
    <row r="13794" spans="50:50">
      <c r="AX13794" s="159"/>
    </row>
    <row r="13795" spans="50:50">
      <c r="AX13795" s="159"/>
    </row>
    <row r="13796" spans="50:50">
      <c r="AX13796" s="159"/>
    </row>
    <row r="13797" spans="50:50">
      <c r="AX13797" s="159"/>
    </row>
    <row r="13798" spans="50:50">
      <c r="AX13798" s="159"/>
    </row>
    <row r="13799" spans="50:50">
      <c r="AX13799" s="159"/>
    </row>
    <row r="13800" spans="50:50">
      <c r="AX13800" s="159"/>
    </row>
    <row r="13801" spans="50:50">
      <c r="AX13801" s="159"/>
    </row>
    <row r="13802" spans="50:50">
      <c r="AX13802" s="159"/>
    </row>
    <row r="13803" spans="50:50">
      <c r="AX13803" s="159"/>
    </row>
    <row r="13804" spans="50:50">
      <c r="AX13804" s="159"/>
    </row>
    <row r="13805" spans="50:50">
      <c r="AX13805" s="159"/>
    </row>
    <row r="13806" spans="50:50">
      <c r="AX13806" s="159"/>
    </row>
    <row r="13807" spans="50:50">
      <c r="AX13807" s="159"/>
    </row>
    <row r="13808" spans="50:50">
      <c r="AX13808" s="159"/>
    </row>
    <row r="13809" spans="50:50">
      <c r="AX13809" s="159"/>
    </row>
    <row r="13810" spans="50:50">
      <c r="AX13810" s="159"/>
    </row>
    <row r="13811" spans="50:50">
      <c r="AX13811" s="159"/>
    </row>
    <row r="13812" spans="50:50">
      <c r="AX13812" s="159"/>
    </row>
    <row r="13813" spans="50:50">
      <c r="AX13813" s="159"/>
    </row>
    <row r="13814" spans="50:50">
      <c r="AX13814" s="159"/>
    </row>
    <row r="13815" spans="50:50">
      <c r="AX13815" s="159"/>
    </row>
    <row r="13816" spans="50:50">
      <c r="AX13816" s="159"/>
    </row>
    <row r="13817" spans="50:50">
      <c r="AX13817" s="159"/>
    </row>
    <row r="13818" spans="50:50">
      <c r="AX13818" s="159"/>
    </row>
    <row r="13819" spans="50:50">
      <c r="AX13819" s="159"/>
    </row>
    <row r="13820" spans="50:50">
      <c r="AX13820" s="159"/>
    </row>
    <row r="13821" spans="50:50">
      <c r="AX13821" s="159"/>
    </row>
    <row r="13822" spans="50:50">
      <c r="AX13822" s="159"/>
    </row>
    <row r="13823" spans="50:50">
      <c r="AX13823" s="159"/>
    </row>
    <row r="13824" spans="50:50">
      <c r="AX13824" s="159"/>
    </row>
    <row r="13825" spans="50:50">
      <c r="AX13825" s="159"/>
    </row>
    <row r="13826" spans="50:50">
      <c r="AX13826" s="159"/>
    </row>
    <row r="13827" spans="50:50">
      <c r="AX13827" s="159"/>
    </row>
    <row r="13828" spans="50:50">
      <c r="AX13828" s="159"/>
    </row>
    <row r="13829" spans="50:50">
      <c r="AX13829" s="159"/>
    </row>
    <row r="13830" spans="50:50">
      <c r="AX13830" s="159"/>
    </row>
    <row r="13831" spans="50:50">
      <c r="AX13831" s="159"/>
    </row>
    <row r="13832" spans="50:50">
      <c r="AX13832" s="159"/>
    </row>
    <row r="13833" spans="50:50">
      <c r="AX13833" s="159"/>
    </row>
    <row r="13834" spans="50:50">
      <c r="AX13834" s="159"/>
    </row>
    <row r="13835" spans="50:50">
      <c r="AX13835" s="159"/>
    </row>
    <row r="13836" spans="50:50">
      <c r="AX13836" s="159"/>
    </row>
    <row r="13837" spans="50:50">
      <c r="AX13837" s="159"/>
    </row>
    <row r="13838" spans="50:50">
      <c r="AX13838" s="159"/>
    </row>
    <row r="13839" spans="50:50">
      <c r="AX13839" s="159"/>
    </row>
    <row r="13840" spans="50:50">
      <c r="AX13840" s="159"/>
    </row>
    <row r="13841" spans="50:50">
      <c r="AX13841" s="159"/>
    </row>
    <row r="13842" spans="50:50">
      <c r="AX13842" s="159"/>
    </row>
    <row r="13843" spans="50:50">
      <c r="AX13843" s="159"/>
    </row>
    <row r="13844" spans="50:50">
      <c r="AX13844" s="159"/>
    </row>
    <row r="13845" spans="50:50">
      <c r="AX13845" s="159"/>
    </row>
    <row r="13846" spans="50:50">
      <c r="AX13846" s="159"/>
    </row>
    <row r="13847" spans="50:50">
      <c r="AX13847" s="159"/>
    </row>
    <row r="13848" spans="50:50">
      <c r="AX13848" s="159"/>
    </row>
    <row r="13849" spans="50:50">
      <c r="AX13849" s="159"/>
    </row>
    <row r="13850" spans="50:50">
      <c r="AX13850" s="159"/>
    </row>
    <row r="13851" spans="50:50">
      <c r="AX13851" s="159"/>
    </row>
    <row r="13852" spans="50:50">
      <c r="AX13852" s="159"/>
    </row>
    <row r="13853" spans="50:50">
      <c r="AX13853" s="159"/>
    </row>
    <row r="13854" spans="50:50">
      <c r="AX13854" s="159"/>
    </row>
    <row r="13855" spans="50:50">
      <c r="AX13855" s="159"/>
    </row>
    <row r="13856" spans="50:50">
      <c r="AX13856" s="159"/>
    </row>
    <row r="13857" spans="50:50">
      <c r="AX13857" s="159"/>
    </row>
    <row r="13858" spans="50:50">
      <c r="AX13858" s="159"/>
    </row>
    <row r="13859" spans="50:50">
      <c r="AX13859" s="159"/>
    </row>
    <row r="13860" spans="50:50">
      <c r="AX13860" s="159"/>
    </row>
    <row r="13861" spans="50:50">
      <c r="AX13861" s="159"/>
    </row>
    <row r="13862" spans="50:50">
      <c r="AX13862" s="159"/>
    </row>
    <row r="13863" spans="50:50">
      <c r="AX13863" s="159"/>
    </row>
    <row r="13864" spans="50:50">
      <c r="AX13864" s="159"/>
    </row>
    <row r="13865" spans="50:50">
      <c r="AX13865" s="159"/>
    </row>
    <row r="13866" spans="50:50">
      <c r="AX13866" s="159"/>
    </row>
    <row r="13867" spans="50:50">
      <c r="AX13867" s="159"/>
    </row>
    <row r="13868" spans="50:50">
      <c r="AX13868" s="159"/>
    </row>
    <row r="13869" spans="50:50">
      <c r="AX13869" s="159"/>
    </row>
    <row r="13870" spans="50:50">
      <c r="AX13870" s="159"/>
    </row>
    <row r="13871" spans="50:50">
      <c r="AX13871" s="159"/>
    </row>
    <row r="13872" spans="50:50">
      <c r="AX13872" s="159"/>
    </row>
    <row r="13873" spans="50:50">
      <c r="AX13873" s="159"/>
    </row>
    <row r="13874" spans="50:50">
      <c r="AX13874" s="159"/>
    </row>
    <row r="13875" spans="50:50">
      <c r="AX13875" s="159"/>
    </row>
    <row r="13876" spans="50:50">
      <c r="AX13876" s="159"/>
    </row>
    <row r="13877" spans="50:50">
      <c r="AX13877" s="159"/>
    </row>
    <row r="13878" spans="50:50">
      <c r="AX13878" s="159"/>
    </row>
    <row r="13879" spans="50:50">
      <c r="AX13879" s="159"/>
    </row>
    <row r="13880" spans="50:50">
      <c r="AX13880" s="159"/>
    </row>
    <row r="13881" spans="50:50">
      <c r="AX13881" s="159"/>
    </row>
    <row r="13882" spans="50:50">
      <c r="AX13882" s="159"/>
    </row>
    <row r="13883" spans="50:50">
      <c r="AX13883" s="159"/>
    </row>
    <row r="13884" spans="50:50">
      <c r="AX13884" s="159"/>
    </row>
    <row r="13885" spans="50:50">
      <c r="AX13885" s="159"/>
    </row>
    <row r="13886" spans="50:50">
      <c r="AX13886" s="159"/>
    </row>
    <row r="13887" spans="50:50">
      <c r="AX13887" s="159"/>
    </row>
    <row r="13888" spans="50:50">
      <c r="AX13888" s="159"/>
    </row>
    <row r="13889" spans="50:50">
      <c r="AX13889" s="159"/>
    </row>
    <row r="13890" spans="50:50">
      <c r="AX13890" s="159"/>
    </row>
    <row r="13891" spans="50:50">
      <c r="AX13891" s="159"/>
    </row>
    <row r="13892" spans="50:50">
      <c r="AX13892" s="159"/>
    </row>
    <row r="13893" spans="50:50">
      <c r="AX13893" s="159"/>
    </row>
    <row r="13894" spans="50:50">
      <c r="AX13894" s="159"/>
    </row>
    <row r="13895" spans="50:50">
      <c r="AX13895" s="159"/>
    </row>
    <row r="13896" spans="50:50">
      <c r="AX13896" s="159"/>
    </row>
    <row r="13897" spans="50:50">
      <c r="AX13897" s="159"/>
    </row>
    <row r="13898" spans="50:50">
      <c r="AX13898" s="159"/>
    </row>
    <row r="13899" spans="50:50">
      <c r="AX13899" s="159"/>
    </row>
    <row r="13900" spans="50:50">
      <c r="AX13900" s="159"/>
    </row>
    <row r="13901" spans="50:50">
      <c r="AX13901" s="159"/>
    </row>
    <row r="13902" spans="50:50">
      <c r="AX13902" s="159"/>
    </row>
    <row r="13903" spans="50:50">
      <c r="AX13903" s="159"/>
    </row>
    <row r="13904" spans="50:50">
      <c r="AX13904" s="159"/>
    </row>
    <row r="13905" spans="50:50">
      <c r="AX13905" s="159"/>
    </row>
    <row r="13906" spans="50:50">
      <c r="AX13906" s="159"/>
    </row>
    <row r="13907" spans="50:50">
      <c r="AX13907" s="159"/>
    </row>
    <row r="13908" spans="50:50">
      <c r="AX13908" s="159"/>
    </row>
    <row r="13909" spans="50:50">
      <c r="AX13909" s="159"/>
    </row>
    <row r="13910" spans="50:50">
      <c r="AX13910" s="159"/>
    </row>
    <row r="13911" spans="50:50">
      <c r="AX13911" s="159"/>
    </row>
    <row r="13912" spans="50:50">
      <c r="AX13912" s="159"/>
    </row>
    <row r="13913" spans="50:50">
      <c r="AX13913" s="159"/>
    </row>
    <row r="13914" spans="50:50">
      <c r="AX13914" s="159"/>
    </row>
    <row r="13915" spans="50:50">
      <c r="AX13915" s="159"/>
    </row>
    <row r="13916" spans="50:50">
      <c r="AX13916" s="159"/>
    </row>
    <row r="13917" spans="50:50">
      <c r="AX13917" s="159"/>
    </row>
    <row r="13918" spans="50:50">
      <c r="AX13918" s="159"/>
    </row>
    <row r="13919" spans="50:50">
      <c r="AX13919" s="159"/>
    </row>
    <row r="13920" spans="50:50">
      <c r="AX13920" s="159"/>
    </row>
    <row r="13921" spans="50:50">
      <c r="AX13921" s="159"/>
    </row>
    <row r="13922" spans="50:50">
      <c r="AX13922" s="159"/>
    </row>
    <row r="13923" spans="50:50">
      <c r="AX13923" s="159"/>
    </row>
    <row r="13924" spans="50:50">
      <c r="AX13924" s="159"/>
    </row>
    <row r="13925" spans="50:50">
      <c r="AX13925" s="159"/>
    </row>
    <row r="13926" spans="50:50">
      <c r="AX13926" s="159"/>
    </row>
    <row r="13927" spans="50:50">
      <c r="AX13927" s="159"/>
    </row>
    <row r="13928" spans="50:50">
      <c r="AX13928" s="159"/>
    </row>
    <row r="13929" spans="50:50">
      <c r="AX13929" s="159"/>
    </row>
    <row r="13930" spans="50:50">
      <c r="AX13930" s="159"/>
    </row>
    <row r="13931" spans="50:50">
      <c r="AX13931" s="159"/>
    </row>
    <row r="13932" spans="50:50">
      <c r="AX13932" s="159"/>
    </row>
    <row r="13933" spans="50:50">
      <c r="AX13933" s="159"/>
    </row>
    <row r="13934" spans="50:50">
      <c r="AX13934" s="159"/>
    </row>
    <row r="13935" spans="50:50">
      <c r="AX13935" s="159"/>
    </row>
    <row r="13936" spans="50:50">
      <c r="AX13936" s="159"/>
    </row>
    <row r="13937" spans="50:50">
      <c r="AX13937" s="159"/>
    </row>
    <row r="13938" spans="50:50">
      <c r="AX13938" s="159"/>
    </row>
    <row r="13939" spans="50:50">
      <c r="AX13939" s="159"/>
    </row>
    <row r="13940" spans="50:50">
      <c r="AX13940" s="159"/>
    </row>
    <row r="13941" spans="50:50">
      <c r="AX13941" s="159"/>
    </row>
    <row r="13942" spans="50:50">
      <c r="AX13942" s="159"/>
    </row>
    <row r="13943" spans="50:50">
      <c r="AX13943" s="159"/>
    </row>
    <row r="13944" spans="50:50">
      <c r="AX13944" s="159"/>
    </row>
    <row r="13945" spans="50:50">
      <c r="AX13945" s="159"/>
    </row>
    <row r="13946" spans="50:50">
      <c r="AX13946" s="159"/>
    </row>
    <row r="13947" spans="50:50">
      <c r="AX13947" s="159"/>
    </row>
    <row r="13948" spans="50:50">
      <c r="AX13948" s="159"/>
    </row>
    <row r="13949" spans="50:50">
      <c r="AX13949" s="159"/>
    </row>
    <row r="13950" spans="50:50">
      <c r="AX13950" s="159"/>
    </row>
    <row r="13951" spans="50:50">
      <c r="AX13951" s="159"/>
    </row>
    <row r="13952" spans="50:50">
      <c r="AX13952" s="159"/>
    </row>
    <row r="13953" spans="50:50">
      <c r="AX13953" s="159"/>
    </row>
    <row r="13954" spans="50:50">
      <c r="AX13954" s="159"/>
    </row>
    <row r="13955" spans="50:50">
      <c r="AX13955" s="159"/>
    </row>
    <row r="13956" spans="50:50">
      <c r="AX13956" s="159"/>
    </row>
    <row r="13957" spans="50:50">
      <c r="AX13957" s="159"/>
    </row>
    <row r="13958" spans="50:50">
      <c r="AX13958" s="159"/>
    </row>
    <row r="13959" spans="50:50">
      <c r="AX13959" s="159"/>
    </row>
    <row r="13960" spans="50:50">
      <c r="AX13960" s="159"/>
    </row>
    <row r="13961" spans="50:50">
      <c r="AX13961" s="159"/>
    </row>
    <row r="13962" spans="50:50">
      <c r="AX13962" s="159"/>
    </row>
    <row r="13963" spans="50:50">
      <c r="AX13963" s="159"/>
    </row>
    <row r="13964" spans="50:50">
      <c r="AX13964" s="159"/>
    </row>
    <row r="13965" spans="50:50">
      <c r="AX13965" s="159"/>
    </row>
    <row r="13966" spans="50:50">
      <c r="AX13966" s="159"/>
    </row>
    <row r="13967" spans="50:50">
      <c r="AX13967" s="159"/>
    </row>
    <row r="13968" spans="50:50">
      <c r="AX13968" s="159"/>
    </row>
    <row r="13969" spans="50:50">
      <c r="AX13969" s="159"/>
    </row>
    <row r="13970" spans="50:50">
      <c r="AX13970" s="159"/>
    </row>
    <row r="13971" spans="50:50">
      <c r="AX13971" s="159"/>
    </row>
    <row r="13972" spans="50:50">
      <c r="AX13972" s="159"/>
    </row>
    <row r="13973" spans="50:50">
      <c r="AX13973" s="159"/>
    </row>
    <row r="13974" spans="50:50">
      <c r="AX13974" s="159"/>
    </row>
    <row r="13975" spans="50:50">
      <c r="AX13975" s="159"/>
    </row>
    <row r="13976" spans="50:50">
      <c r="AX13976" s="159"/>
    </row>
    <row r="13977" spans="50:50">
      <c r="AX13977" s="159"/>
    </row>
    <row r="13978" spans="50:50">
      <c r="AX13978" s="159"/>
    </row>
    <row r="13979" spans="50:50">
      <c r="AX13979" s="159"/>
    </row>
    <row r="13980" spans="50:50">
      <c r="AX13980" s="159"/>
    </row>
    <row r="13981" spans="50:50">
      <c r="AX13981" s="159"/>
    </row>
    <row r="13982" spans="50:50">
      <c r="AX13982" s="159"/>
    </row>
    <row r="13983" spans="50:50">
      <c r="AX13983" s="159"/>
    </row>
    <row r="13984" spans="50:50">
      <c r="AX13984" s="159"/>
    </row>
    <row r="13985" spans="50:50">
      <c r="AX13985" s="159"/>
    </row>
    <row r="13986" spans="50:50">
      <c r="AX13986" s="159"/>
    </row>
    <row r="13987" spans="50:50">
      <c r="AX13987" s="159"/>
    </row>
    <row r="13988" spans="50:50">
      <c r="AX13988" s="159"/>
    </row>
    <row r="13989" spans="50:50">
      <c r="AX13989" s="159"/>
    </row>
    <row r="13990" spans="50:50">
      <c r="AX13990" s="159"/>
    </row>
    <row r="13991" spans="50:50">
      <c r="AX13991" s="159"/>
    </row>
    <row r="13992" spans="50:50">
      <c r="AX13992" s="159"/>
    </row>
    <row r="13993" spans="50:50">
      <c r="AX13993" s="159"/>
    </row>
    <row r="13994" spans="50:50">
      <c r="AX13994" s="159"/>
    </row>
    <row r="13995" spans="50:50">
      <c r="AX13995" s="159"/>
    </row>
    <row r="13996" spans="50:50">
      <c r="AX13996" s="159"/>
    </row>
    <row r="13997" spans="50:50">
      <c r="AX13997" s="159"/>
    </row>
    <row r="13998" spans="50:50">
      <c r="AX13998" s="159"/>
    </row>
    <row r="13999" spans="50:50">
      <c r="AX13999" s="159"/>
    </row>
    <row r="14000" spans="50:50">
      <c r="AX14000" s="159"/>
    </row>
    <row r="14001" spans="50:50">
      <c r="AX14001" s="159"/>
    </row>
    <row r="14002" spans="50:50">
      <c r="AX14002" s="159"/>
    </row>
    <row r="14003" spans="50:50">
      <c r="AX14003" s="159"/>
    </row>
    <row r="14004" spans="50:50">
      <c r="AX14004" s="159"/>
    </row>
    <row r="14005" spans="50:50">
      <c r="AX14005" s="159"/>
    </row>
    <row r="14006" spans="50:50">
      <c r="AX14006" s="159"/>
    </row>
    <row r="14007" spans="50:50">
      <c r="AX14007" s="159"/>
    </row>
    <row r="14008" spans="50:50">
      <c r="AX14008" s="159"/>
    </row>
    <row r="14009" spans="50:50">
      <c r="AX14009" s="159"/>
    </row>
    <row r="14010" spans="50:50">
      <c r="AX14010" s="159"/>
    </row>
    <row r="14011" spans="50:50">
      <c r="AX14011" s="159"/>
    </row>
    <row r="14012" spans="50:50">
      <c r="AX14012" s="159"/>
    </row>
    <row r="14013" spans="50:50">
      <c r="AX14013" s="159"/>
    </row>
    <row r="14014" spans="50:50">
      <c r="AX14014" s="159"/>
    </row>
    <row r="14015" spans="50:50">
      <c r="AX14015" s="159"/>
    </row>
    <row r="14016" spans="50:50">
      <c r="AX14016" s="159"/>
    </row>
    <row r="14017" spans="50:50">
      <c r="AX14017" s="159"/>
    </row>
    <row r="14018" spans="50:50">
      <c r="AX14018" s="159"/>
    </row>
    <row r="14019" spans="50:50">
      <c r="AX14019" s="159"/>
    </row>
    <row r="14020" spans="50:50">
      <c r="AX14020" s="159"/>
    </row>
    <row r="14021" spans="50:50">
      <c r="AX14021" s="159"/>
    </row>
    <row r="14022" spans="50:50">
      <c r="AX14022" s="159"/>
    </row>
    <row r="14023" spans="50:50">
      <c r="AX14023" s="159"/>
    </row>
    <row r="14024" spans="50:50">
      <c r="AX14024" s="159"/>
    </row>
    <row r="14025" spans="50:50">
      <c r="AX14025" s="159"/>
    </row>
    <row r="14026" spans="50:50">
      <c r="AX14026" s="159"/>
    </row>
    <row r="14027" spans="50:50">
      <c r="AX14027" s="159"/>
    </row>
    <row r="14028" spans="50:50">
      <c r="AX14028" s="159"/>
    </row>
    <row r="14029" spans="50:50">
      <c r="AX14029" s="159"/>
    </row>
    <row r="14030" spans="50:50">
      <c r="AX14030" s="159"/>
    </row>
    <row r="14031" spans="50:50">
      <c r="AX14031" s="159"/>
    </row>
    <row r="14032" spans="50:50">
      <c r="AX14032" s="159"/>
    </row>
    <row r="14033" spans="50:50">
      <c r="AX14033" s="159"/>
    </row>
    <row r="14034" spans="50:50">
      <c r="AX14034" s="159"/>
    </row>
    <row r="14035" spans="50:50">
      <c r="AX14035" s="159"/>
    </row>
    <row r="14036" spans="50:50">
      <c r="AX14036" s="159"/>
    </row>
    <row r="14037" spans="50:50">
      <c r="AX14037" s="159"/>
    </row>
    <row r="14038" spans="50:50">
      <c r="AX14038" s="159"/>
    </row>
    <row r="14039" spans="50:50">
      <c r="AX14039" s="159"/>
    </row>
    <row r="14040" spans="50:50">
      <c r="AX14040" s="159"/>
    </row>
    <row r="14041" spans="50:50">
      <c r="AX14041" s="159"/>
    </row>
    <row r="14042" spans="50:50">
      <c r="AX14042" s="159"/>
    </row>
    <row r="14043" spans="50:50">
      <c r="AX14043" s="159"/>
    </row>
    <row r="14044" spans="50:50">
      <c r="AX14044" s="159"/>
    </row>
    <row r="14045" spans="50:50">
      <c r="AX14045" s="159"/>
    </row>
    <row r="14046" spans="50:50">
      <c r="AX14046" s="159"/>
    </row>
    <row r="14047" spans="50:50">
      <c r="AX14047" s="159"/>
    </row>
    <row r="14048" spans="50:50">
      <c r="AX14048" s="159"/>
    </row>
    <row r="14049" spans="50:50">
      <c r="AX14049" s="159"/>
    </row>
    <row r="14050" spans="50:50">
      <c r="AX14050" s="159"/>
    </row>
    <row r="14051" spans="50:50">
      <c r="AX14051" s="159"/>
    </row>
    <row r="14052" spans="50:50">
      <c r="AX14052" s="159"/>
    </row>
    <row r="14053" spans="50:50">
      <c r="AX14053" s="159"/>
    </row>
    <row r="14054" spans="50:50">
      <c r="AX14054" s="159"/>
    </row>
    <row r="14055" spans="50:50">
      <c r="AX14055" s="159"/>
    </row>
    <row r="14056" spans="50:50">
      <c r="AX14056" s="159"/>
    </row>
    <row r="14057" spans="50:50">
      <c r="AX14057" s="159"/>
    </row>
    <row r="14058" spans="50:50">
      <c r="AX14058" s="159"/>
    </row>
    <row r="14059" spans="50:50">
      <c r="AX14059" s="159"/>
    </row>
    <row r="14060" spans="50:50">
      <c r="AX14060" s="159"/>
    </row>
    <row r="14061" spans="50:50">
      <c r="AX14061" s="159"/>
    </row>
    <row r="14062" spans="50:50">
      <c r="AX14062" s="159"/>
    </row>
    <row r="14063" spans="50:50">
      <c r="AX14063" s="159"/>
    </row>
    <row r="14064" spans="50:50">
      <c r="AX14064" s="159"/>
    </row>
    <row r="14065" spans="50:50">
      <c r="AX14065" s="159"/>
    </row>
    <row r="14066" spans="50:50">
      <c r="AX14066" s="159"/>
    </row>
    <row r="14067" spans="50:50">
      <c r="AX14067" s="159"/>
    </row>
    <row r="14068" spans="50:50">
      <c r="AX14068" s="159"/>
    </row>
    <row r="14069" spans="50:50">
      <c r="AX14069" s="159"/>
    </row>
    <row r="14070" spans="50:50">
      <c r="AX14070" s="159"/>
    </row>
    <row r="14071" spans="50:50">
      <c r="AX14071" s="159"/>
    </row>
    <row r="14072" spans="50:50">
      <c r="AX14072" s="159"/>
    </row>
    <row r="14073" spans="50:50">
      <c r="AX14073" s="159"/>
    </row>
    <row r="14074" spans="50:50">
      <c r="AX14074" s="159"/>
    </row>
    <row r="14075" spans="50:50">
      <c r="AX14075" s="159"/>
    </row>
    <row r="14076" spans="50:50">
      <c r="AX14076" s="159"/>
    </row>
    <row r="14077" spans="50:50">
      <c r="AX14077" s="159"/>
    </row>
    <row r="14078" spans="50:50">
      <c r="AX14078" s="159"/>
    </row>
    <row r="14079" spans="50:50">
      <c r="AX14079" s="159"/>
    </row>
    <row r="14080" spans="50:50">
      <c r="AX14080" s="159"/>
    </row>
    <row r="14081" spans="50:50">
      <c r="AX14081" s="159"/>
    </row>
    <row r="14082" spans="50:50">
      <c r="AX14082" s="159"/>
    </row>
    <row r="14083" spans="50:50">
      <c r="AX14083" s="159"/>
    </row>
    <row r="14084" spans="50:50">
      <c r="AX14084" s="159"/>
    </row>
    <row r="14085" spans="50:50">
      <c r="AX14085" s="159"/>
    </row>
    <row r="14086" spans="50:50">
      <c r="AX14086" s="159"/>
    </row>
    <row r="14087" spans="50:50">
      <c r="AX14087" s="159"/>
    </row>
    <row r="14088" spans="50:50">
      <c r="AX14088" s="159"/>
    </row>
    <row r="14089" spans="50:50">
      <c r="AX14089" s="159"/>
    </row>
    <row r="14090" spans="50:50">
      <c r="AX14090" s="159"/>
    </row>
    <row r="14091" spans="50:50">
      <c r="AX14091" s="159"/>
    </row>
    <row r="14092" spans="50:50">
      <c r="AX14092" s="159"/>
    </row>
    <row r="14093" spans="50:50">
      <c r="AX14093" s="159"/>
    </row>
    <row r="14094" spans="50:50">
      <c r="AX14094" s="159"/>
    </row>
    <row r="14095" spans="50:50">
      <c r="AX14095" s="159"/>
    </row>
    <row r="14096" spans="50:50">
      <c r="AX14096" s="159"/>
    </row>
    <row r="14097" spans="50:50">
      <c r="AX14097" s="159"/>
    </row>
    <row r="14098" spans="50:50">
      <c r="AX14098" s="159"/>
    </row>
    <row r="14099" spans="50:50">
      <c r="AX14099" s="159"/>
    </row>
    <row r="14100" spans="50:50">
      <c r="AX14100" s="159"/>
    </row>
    <row r="14101" spans="50:50">
      <c r="AX14101" s="159"/>
    </row>
    <row r="14102" spans="50:50">
      <c r="AX14102" s="159"/>
    </row>
    <row r="14103" spans="50:50">
      <c r="AX14103" s="159"/>
    </row>
    <row r="14104" spans="50:50">
      <c r="AX14104" s="159"/>
    </row>
    <row r="14105" spans="50:50">
      <c r="AX14105" s="159"/>
    </row>
    <row r="14106" spans="50:50">
      <c r="AX14106" s="159"/>
    </row>
    <row r="14107" spans="50:50">
      <c r="AX14107" s="159"/>
    </row>
    <row r="14108" spans="50:50">
      <c r="AX14108" s="159"/>
    </row>
    <row r="14109" spans="50:50">
      <c r="AX14109" s="159"/>
    </row>
    <row r="14110" spans="50:50">
      <c r="AX14110" s="159"/>
    </row>
    <row r="14111" spans="50:50">
      <c r="AX14111" s="159"/>
    </row>
    <row r="14112" spans="50:50">
      <c r="AX14112" s="159"/>
    </row>
    <row r="14113" spans="50:50">
      <c r="AX14113" s="159"/>
    </row>
    <row r="14114" spans="50:50">
      <c r="AX14114" s="159"/>
    </row>
    <row r="14115" spans="50:50">
      <c r="AX14115" s="159"/>
    </row>
    <row r="14116" spans="50:50">
      <c r="AX14116" s="159"/>
    </row>
    <row r="14117" spans="50:50">
      <c r="AX14117" s="159"/>
    </row>
    <row r="14118" spans="50:50">
      <c r="AX14118" s="159"/>
    </row>
    <row r="14119" spans="50:50">
      <c r="AX14119" s="159"/>
    </row>
    <row r="14120" spans="50:50">
      <c r="AX14120" s="159"/>
    </row>
    <row r="14121" spans="50:50">
      <c r="AX14121" s="159"/>
    </row>
    <row r="14122" spans="50:50">
      <c r="AX14122" s="159"/>
    </row>
    <row r="14123" spans="50:50">
      <c r="AX14123" s="159"/>
    </row>
    <row r="14124" spans="50:50">
      <c r="AX14124" s="159"/>
    </row>
    <row r="14125" spans="50:50">
      <c r="AX14125" s="159"/>
    </row>
    <row r="14126" spans="50:50">
      <c r="AX14126" s="159"/>
    </row>
    <row r="14127" spans="50:50">
      <c r="AX14127" s="159"/>
    </row>
    <row r="14128" spans="50:50">
      <c r="AX14128" s="159"/>
    </row>
    <row r="14129" spans="50:50">
      <c r="AX14129" s="159"/>
    </row>
    <row r="14130" spans="50:50">
      <c r="AX14130" s="159"/>
    </row>
    <row r="14131" spans="50:50">
      <c r="AX14131" s="159"/>
    </row>
    <row r="14132" spans="50:50">
      <c r="AX14132" s="159"/>
    </row>
    <row r="14133" spans="50:50">
      <c r="AX14133" s="159"/>
    </row>
    <row r="14134" spans="50:50">
      <c r="AX14134" s="159"/>
    </row>
    <row r="14135" spans="50:50">
      <c r="AX14135" s="159"/>
    </row>
    <row r="14136" spans="50:50">
      <c r="AX14136" s="159"/>
    </row>
    <row r="14137" spans="50:50">
      <c r="AX14137" s="159"/>
    </row>
    <row r="14138" spans="50:50">
      <c r="AX14138" s="159"/>
    </row>
    <row r="14139" spans="50:50">
      <c r="AX14139" s="159"/>
    </row>
    <row r="14140" spans="50:50">
      <c r="AX14140" s="159"/>
    </row>
    <row r="14141" spans="50:50">
      <c r="AX14141" s="159"/>
    </row>
    <row r="14142" spans="50:50">
      <c r="AX14142" s="159"/>
    </row>
    <row r="14143" spans="50:50">
      <c r="AX14143" s="159"/>
    </row>
    <row r="14144" spans="50:50">
      <c r="AX14144" s="159"/>
    </row>
    <row r="14145" spans="50:50">
      <c r="AX14145" s="159"/>
    </row>
    <row r="14146" spans="50:50">
      <c r="AX14146" s="159"/>
    </row>
    <row r="14147" spans="50:50">
      <c r="AX14147" s="159"/>
    </row>
    <row r="14148" spans="50:50">
      <c r="AX14148" s="159"/>
    </row>
    <row r="14149" spans="50:50">
      <c r="AX14149" s="159"/>
    </row>
    <row r="14150" spans="50:50">
      <c r="AX14150" s="159"/>
    </row>
    <row r="14151" spans="50:50">
      <c r="AX14151" s="159"/>
    </row>
    <row r="14152" spans="50:50">
      <c r="AX14152" s="159"/>
    </row>
    <row r="14153" spans="50:50">
      <c r="AX14153" s="159"/>
    </row>
    <row r="14154" spans="50:50">
      <c r="AX14154" s="159"/>
    </row>
    <row r="14155" spans="50:50">
      <c r="AX14155" s="159"/>
    </row>
    <row r="14156" spans="50:50">
      <c r="AX14156" s="159"/>
    </row>
    <row r="14157" spans="50:50">
      <c r="AX14157" s="159"/>
    </row>
    <row r="14158" spans="50:50">
      <c r="AX14158" s="159"/>
    </row>
    <row r="14159" spans="50:50">
      <c r="AX14159" s="159"/>
    </row>
    <row r="14160" spans="50:50">
      <c r="AX14160" s="159"/>
    </row>
    <row r="14161" spans="50:50">
      <c r="AX14161" s="159"/>
    </row>
    <row r="14162" spans="50:50">
      <c r="AX14162" s="159"/>
    </row>
    <row r="14163" spans="50:50">
      <c r="AX14163" s="159"/>
    </row>
    <row r="14164" spans="50:50">
      <c r="AX14164" s="159"/>
    </row>
    <row r="14165" spans="50:50">
      <c r="AX14165" s="159"/>
    </row>
    <row r="14166" spans="50:50">
      <c r="AX14166" s="159"/>
    </row>
    <row r="14167" spans="50:50">
      <c r="AX14167" s="159"/>
    </row>
    <row r="14168" spans="50:50">
      <c r="AX14168" s="159"/>
    </row>
    <row r="14169" spans="50:50">
      <c r="AX14169" s="159"/>
    </row>
    <row r="14170" spans="50:50">
      <c r="AX14170" s="159"/>
    </row>
    <row r="14171" spans="50:50">
      <c r="AX14171" s="159"/>
    </row>
    <row r="14172" spans="50:50">
      <c r="AX14172" s="159"/>
    </row>
    <row r="14173" spans="50:50">
      <c r="AX14173" s="159"/>
    </row>
    <row r="14174" spans="50:50">
      <c r="AX14174" s="159"/>
    </row>
    <row r="14175" spans="50:50">
      <c r="AX14175" s="159"/>
    </row>
    <row r="14176" spans="50:50">
      <c r="AX14176" s="159"/>
    </row>
    <row r="14177" spans="50:50">
      <c r="AX14177" s="159"/>
    </row>
    <row r="14178" spans="50:50">
      <c r="AX14178" s="159"/>
    </row>
    <row r="14179" spans="50:50">
      <c r="AX14179" s="159"/>
    </row>
    <row r="14180" spans="50:50">
      <c r="AX14180" s="159"/>
    </row>
    <row r="14181" spans="50:50">
      <c r="AX14181" s="159"/>
    </row>
    <row r="14182" spans="50:50">
      <c r="AX14182" s="159"/>
    </row>
    <row r="14183" spans="50:50">
      <c r="AX14183" s="159"/>
    </row>
    <row r="14184" spans="50:50">
      <c r="AX14184" s="159"/>
    </row>
    <row r="14185" spans="50:50">
      <c r="AX14185" s="159"/>
    </row>
    <row r="14186" spans="50:50">
      <c r="AX14186" s="159"/>
    </row>
    <row r="14187" spans="50:50">
      <c r="AX14187" s="159"/>
    </row>
    <row r="14188" spans="50:50">
      <c r="AX14188" s="159"/>
    </row>
    <row r="14189" spans="50:50">
      <c r="AX14189" s="159"/>
    </row>
    <row r="14190" spans="50:50">
      <c r="AX14190" s="159"/>
    </row>
    <row r="14191" spans="50:50">
      <c r="AX14191" s="159"/>
    </row>
    <row r="14192" spans="50:50">
      <c r="AX14192" s="159"/>
    </row>
    <row r="14193" spans="50:50">
      <c r="AX14193" s="159"/>
    </row>
    <row r="14194" spans="50:50">
      <c r="AX14194" s="159"/>
    </row>
    <row r="14195" spans="50:50">
      <c r="AX14195" s="159"/>
    </row>
    <row r="14196" spans="50:50">
      <c r="AX14196" s="159"/>
    </row>
    <row r="14197" spans="50:50">
      <c r="AX14197" s="159"/>
    </row>
    <row r="14198" spans="50:50">
      <c r="AX14198" s="159"/>
    </row>
    <row r="14199" spans="50:50">
      <c r="AX14199" s="159"/>
    </row>
    <row r="14200" spans="50:50">
      <c r="AX14200" s="159"/>
    </row>
    <row r="14201" spans="50:50">
      <c r="AX14201" s="159"/>
    </row>
    <row r="14202" spans="50:50">
      <c r="AX14202" s="159"/>
    </row>
    <row r="14203" spans="50:50">
      <c r="AX14203" s="159"/>
    </row>
    <row r="14204" spans="50:50">
      <c r="AX14204" s="159"/>
    </row>
    <row r="14205" spans="50:50">
      <c r="AX14205" s="159"/>
    </row>
    <row r="14206" spans="50:50">
      <c r="AX14206" s="159"/>
    </row>
    <row r="14207" spans="50:50">
      <c r="AX14207" s="159"/>
    </row>
    <row r="14208" spans="50:50">
      <c r="AX14208" s="159"/>
    </row>
    <row r="14209" spans="50:50">
      <c r="AX14209" s="159"/>
    </row>
    <row r="14210" spans="50:50">
      <c r="AX14210" s="159"/>
    </row>
    <row r="14211" spans="50:50">
      <c r="AX14211" s="159"/>
    </row>
    <row r="14212" spans="50:50">
      <c r="AX14212" s="159"/>
    </row>
    <row r="14213" spans="50:50">
      <c r="AX14213" s="159"/>
    </row>
    <row r="14214" spans="50:50">
      <c r="AX14214" s="159"/>
    </row>
    <row r="14215" spans="50:50">
      <c r="AX14215" s="159"/>
    </row>
    <row r="14216" spans="50:50">
      <c r="AX14216" s="159"/>
    </row>
    <row r="14217" spans="50:50">
      <c r="AX14217" s="159"/>
    </row>
    <row r="14218" spans="50:50">
      <c r="AX14218" s="159"/>
    </row>
    <row r="14219" spans="50:50">
      <c r="AX14219" s="159"/>
    </row>
    <row r="14220" spans="50:50">
      <c r="AX14220" s="159"/>
    </row>
    <row r="14221" spans="50:50">
      <c r="AX14221" s="159"/>
    </row>
    <row r="14222" spans="50:50">
      <c r="AX14222" s="159"/>
    </row>
    <row r="14223" spans="50:50">
      <c r="AX14223" s="159"/>
    </row>
    <row r="14224" spans="50:50">
      <c r="AX14224" s="159"/>
    </row>
    <row r="14225" spans="50:50">
      <c r="AX14225" s="159"/>
    </row>
    <row r="14226" spans="50:50">
      <c r="AX14226" s="159"/>
    </row>
    <row r="14227" spans="50:50">
      <c r="AX14227" s="159"/>
    </row>
    <row r="14228" spans="50:50">
      <c r="AX14228" s="159"/>
    </row>
    <row r="14229" spans="50:50">
      <c r="AX14229" s="159"/>
    </row>
    <row r="14230" spans="50:50">
      <c r="AX14230" s="159"/>
    </row>
    <row r="14231" spans="50:50">
      <c r="AX14231" s="159"/>
    </row>
    <row r="14232" spans="50:50">
      <c r="AX14232" s="159"/>
    </row>
    <row r="14233" spans="50:50">
      <c r="AX14233" s="159"/>
    </row>
    <row r="14234" spans="50:50">
      <c r="AX14234" s="159"/>
    </row>
    <row r="14235" spans="50:50">
      <c r="AX14235" s="159"/>
    </row>
    <row r="14236" spans="50:50">
      <c r="AX14236" s="159"/>
    </row>
    <row r="14237" spans="50:50">
      <c r="AX14237" s="159"/>
    </row>
    <row r="14238" spans="50:50">
      <c r="AX14238" s="159"/>
    </row>
    <row r="14239" spans="50:50">
      <c r="AX14239" s="159"/>
    </row>
    <row r="14240" spans="50:50">
      <c r="AX14240" s="159"/>
    </row>
    <row r="14241" spans="50:50">
      <c r="AX14241" s="159"/>
    </row>
    <row r="14242" spans="50:50">
      <c r="AX14242" s="159"/>
    </row>
    <row r="14243" spans="50:50">
      <c r="AX14243" s="159"/>
    </row>
    <row r="14244" spans="50:50">
      <c r="AX14244" s="159"/>
    </row>
    <row r="14245" spans="50:50">
      <c r="AX14245" s="159"/>
    </row>
    <row r="14246" spans="50:50">
      <c r="AX14246" s="159"/>
    </row>
    <row r="14247" spans="50:50">
      <c r="AX14247" s="159"/>
    </row>
    <row r="14248" spans="50:50">
      <c r="AX14248" s="159"/>
    </row>
    <row r="14249" spans="50:50">
      <c r="AX14249" s="159"/>
    </row>
    <row r="14250" spans="50:50">
      <c r="AX14250" s="159"/>
    </row>
    <row r="14251" spans="50:50">
      <c r="AX14251" s="159"/>
    </row>
    <row r="14252" spans="50:50">
      <c r="AX14252" s="159"/>
    </row>
    <row r="14253" spans="50:50">
      <c r="AX14253" s="159"/>
    </row>
    <row r="14254" spans="50:50">
      <c r="AX14254" s="159"/>
    </row>
    <row r="14255" spans="50:50">
      <c r="AX14255" s="159"/>
    </row>
    <row r="14256" spans="50:50">
      <c r="AX14256" s="159"/>
    </row>
    <row r="14257" spans="50:50">
      <c r="AX14257" s="159"/>
    </row>
    <row r="14258" spans="50:50">
      <c r="AX14258" s="159"/>
    </row>
    <row r="14259" spans="50:50">
      <c r="AX14259" s="159"/>
    </row>
    <row r="14260" spans="50:50">
      <c r="AX14260" s="159"/>
    </row>
    <row r="14261" spans="50:50">
      <c r="AX14261" s="159"/>
    </row>
    <row r="14262" spans="50:50">
      <c r="AX14262" s="159"/>
    </row>
    <row r="14263" spans="50:50">
      <c r="AX14263" s="159"/>
    </row>
    <row r="14264" spans="50:50">
      <c r="AX14264" s="159"/>
    </row>
    <row r="14265" spans="50:50">
      <c r="AX14265" s="159"/>
    </row>
    <row r="14266" spans="50:50">
      <c r="AX14266" s="159"/>
    </row>
    <row r="14267" spans="50:50">
      <c r="AX14267" s="159"/>
    </row>
    <row r="14268" spans="50:50">
      <c r="AX14268" s="159"/>
    </row>
    <row r="14269" spans="50:50">
      <c r="AX14269" s="159"/>
    </row>
    <row r="14270" spans="50:50">
      <c r="AX14270" s="159"/>
    </row>
    <row r="14271" spans="50:50">
      <c r="AX14271" s="159"/>
    </row>
    <row r="14272" spans="50:50">
      <c r="AX14272" s="159"/>
    </row>
    <row r="14273" spans="50:50">
      <c r="AX14273" s="159"/>
    </row>
    <row r="14274" spans="50:50">
      <c r="AX14274" s="159"/>
    </row>
    <row r="14275" spans="50:50">
      <c r="AX14275" s="159"/>
    </row>
    <row r="14276" spans="50:50">
      <c r="AX14276" s="159"/>
    </row>
    <row r="14277" spans="50:50">
      <c r="AX14277" s="159"/>
    </row>
    <row r="14278" spans="50:50">
      <c r="AX14278" s="159"/>
    </row>
    <row r="14279" spans="50:50">
      <c r="AX14279" s="159"/>
    </row>
    <row r="14280" spans="50:50">
      <c r="AX14280" s="159"/>
    </row>
    <row r="14281" spans="50:50">
      <c r="AX14281" s="159"/>
    </row>
    <row r="14282" spans="50:50">
      <c r="AX14282" s="159"/>
    </row>
    <row r="14283" spans="50:50">
      <c r="AX14283" s="159"/>
    </row>
    <row r="14284" spans="50:50">
      <c r="AX14284" s="159"/>
    </row>
    <row r="14285" spans="50:50">
      <c r="AX14285" s="159"/>
    </row>
    <row r="14286" spans="50:50">
      <c r="AX14286" s="159"/>
    </row>
    <row r="14287" spans="50:50">
      <c r="AX14287" s="159"/>
    </row>
    <row r="14288" spans="50:50">
      <c r="AX14288" s="159"/>
    </row>
    <row r="14289" spans="50:50">
      <c r="AX14289" s="159"/>
    </row>
    <row r="14290" spans="50:50">
      <c r="AX14290" s="159"/>
    </row>
    <row r="14291" spans="50:50">
      <c r="AX14291" s="159"/>
    </row>
    <row r="14292" spans="50:50">
      <c r="AX14292" s="159"/>
    </row>
    <row r="14293" spans="50:50">
      <c r="AX14293" s="159"/>
    </row>
    <row r="14294" spans="50:50">
      <c r="AX14294" s="159"/>
    </row>
    <row r="14295" spans="50:50">
      <c r="AX14295" s="159"/>
    </row>
    <row r="14296" spans="50:50">
      <c r="AX14296" s="159"/>
    </row>
    <row r="14297" spans="50:50">
      <c r="AX14297" s="159"/>
    </row>
    <row r="14298" spans="50:50">
      <c r="AX14298" s="159"/>
    </row>
    <row r="14299" spans="50:50">
      <c r="AX14299" s="159"/>
    </row>
    <row r="14300" spans="50:50">
      <c r="AX14300" s="159"/>
    </row>
    <row r="14301" spans="50:50">
      <c r="AX14301" s="159"/>
    </row>
    <row r="14302" spans="50:50">
      <c r="AX14302" s="159"/>
    </row>
    <row r="14303" spans="50:50">
      <c r="AX14303" s="159"/>
    </row>
    <row r="14304" spans="50:50">
      <c r="AX14304" s="159"/>
    </row>
    <row r="14305" spans="50:50">
      <c r="AX14305" s="159"/>
    </row>
    <row r="14306" spans="50:50">
      <c r="AX14306" s="159"/>
    </row>
    <row r="14307" spans="50:50">
      <c r="AX14307" s="159"/>
    </row>
    <row r="14308" spans="50:50">
      <c r="AX14308" s="159"/>
    </row>
    <row r="14309" spans="50:50">
      <c r="AX14309" s="159"/>
    </row>
    <row r="14310" spans="50:50">
      <c r="AX14310" s="159"/>
    </row>
    <row r="14311" spans="50:50">
      <c r="AX14311" s="159"/>
    </row>
    <row r="14312" spans="50:50">
      <c r="AX14312" s="159"/>
    </row>
    <row r="14313" spans="50:50">
      <c r="AX14313" s="159"/>
    </row>
    <row r="14314" spans="50:50">
      <c r="AX14314" s="159"/>
    </row>
    <row r="14315" spans="50:50">
      <c r="AX14315" s="159"/>
    </row>
    <row r="14316" spans="50:50">
      <c r="AX14316" s="159"/>
    </row>
    <row r="14317" spans="50:50">
      <c r="AX14317" s="159"/>
    </row>
    <row r="14318" spans="50:50">
      <c r="AX14318" s="159"/>
    </row>
    <row r="14319" spans="50:50">
      <c r="AX14319" s="159"/>
    </row>
    <row r="14320" spans="50:50">
      <c r="AX14320" s="159"/>
    </row>
    <row r="14321" spans="50:50">
      <c r="AX14321" s="159"/>
    </row>
    <row r="14322" spans="50:50">
      <c r="AX14322" s="159"/>
    </row>
    <row r="14323" spans="50:50">
      <c r="AX14323" s="159"/>
    </row>
    <row r="14324" spans="50:50">
      <c r="AX14324" s="159"/>
    </row>
    <row r="14325" spans="50:50">
      <c r="AX14325" s="159"/>
    </row>
    <row r="14326" spans="50:50">
      <c r="AX14326" s="159"/>
    </row>
    <row r="14327" spans="50:50">
      <c r="AX14327" s="159"/>
    </row>
    <row r="14328" spans="50:50">
      <c r="AX14328" s="159"/>
    </row>
    <row r="14329" spans="50:50">
      <c r="AX14329" s="159"/>
    </row>
    <row r="14330" spans="50:50">
      <c r="AX14330" s="159"/>
    </row>
    <row r="14331" spans="50:50">
      <c r="AX14331" s="159"/>
    </row>
    <row r="14332" spans="50:50">
      <c r="AX14332" s="159"/>
    </row>
    <row r="14333" spans="50:50">
      <c r="AX14333" s="159"/>
    </row>
    <row r="14334" spans="50:50">
      <c r="AX14334" s="159"/>
    </row>
    <row r="14335" spans="50:50">
      <c r="AX14335" s="159"/>
    </row>
    <row r="14336" spans="50:50">
      <c r="AX14336" s="159"/>
    </row>
    <row r="14337" spans="50:50">
      <c r="AX14337" s="159"/>
    </row>
    <row r="14338" spans="50:50">
      <c r="AX14338" s="159"/>
    </row>
    <row r="14339" spans="50:50">
      <c r="AX14339" s="159"/>
    </row>
    <row r="14340" spans="50:50">
      <c r="AX14340" s="159"/>
    </row>
    <row r="14341" spans="50:50">
      <c r="AX14341" s="159"/>
    </row>
    <row r="14342" spans="50:50">
      <c r="AX14342" s="159"/>
    </row>
    <row r="14343" spans="50:50">
      <c r="AX14343" s="159"/>
    </row>
    <row r="14344" spans="50:50">
      <c r="AX14344" s="159"/>
    </row>
    <row r="14345" spans="50:50">
      <c r="AX14345" s="159"/>
    </row>
    <row r="14346" spans="50:50">
      <c r="AX14346" s="159"/>
    </row>
    <row r="14347" spans="50:50">
      <c r="AX14347" s="159"/>
    </row>
    <row r="14348" spans="50:50">
      <c r="AX14348" s="159"/>
    </row>
    <row r="14349" spans="50:50">
      <c r="AX14349" s="159"/>
    </row>
    <row r="14350" spans="50:50">
      <c r="AX14350" s="159"/>
    </row>
    <row r="14351" spans="50:50">
      <c r="AX14351" s="159"/>
    </row>
    <row r="14352" spans="50:50">
      <c r="AX14352" s="159"/>
    </row>
    <row r="14353" spans="50:50">
      <c r="AX14353" s="159"/>
    </row>
    <row r="14354" spans="50:50">
      <c r="AX14354" s="159"/>
    </row>
    <row r="14355" spans="50:50">
      <c r="AX14355" s="159"/>
    </row>
    <row r="14356" spans="50:50">
      <c r="AX14356" s="159"/>
    </row>
    <row r="14357" spans="50:50">
      <c r="AX14357" s="159"/>
    </row>
    <row r="14358" spans="50:50">
      <c r="AX14358" s="159"/>
    </row>
    <row r="14359" spans="50:50">
      <c r="AX14359" s="159"/>
    </row>
    <row r="14360" spans="50:50">
      <c r="AX14360" s="159"/>
    </row>
    <row r="14361" spans="50:50">
      <c r="AX14361" s="159"/>
    </row>
    <row r="14362" spans="50:50">
      <c r="AX14362" s="159"/>
    </row>
    <row r="14363" spans="50:50">
      <c r="AX14363" s="159"/>
    </row>
    <row r="14364" spans="50:50">
      <c r="AX14364" s="159"/>
    </row>
    <row r="14365" spans="50:50">
      <c r="AX14365" s="159"/>
    </row>
    <row r="14366" spans="50:50">
      <c r="AX14366" s="159"/>
    </row>
    <row r="14367" spans="50:50">
      <c r="AX14367" s="159"/>
    </row>
    <row r="14368" spans="50:50">
      <c r="AX14368" s="159"/>
    </row>
    <row r="14369" spans="50:50">
      <c r="AX14369" s="159"/>
    </row>
    <row r="14370" spans="50:50">
      <c r="AX14370" s="159"/>
    </row>
    <row r="14371" spans="50:50">
      <c r="AX14371" s="159"/>
    </row>
    <row r="14372" spans="50:50">
      <c r="AX14372" s="159"/>
    </row>
    <row r="14373" spans="50:50">
      <c r="AX14373" s="159"/>
    </row>
    <row r="14374" spans="50:50">
      <c r="AX14374" s="159"/>
    </row>
    <row r="14375" spans="50:50">
      <c r="AX14375" s="159"/>
    </row>
    <row r="14376" spans="50:50">
      <c r="AX14376" s="159"/>
    </row>
    <row r="14377" spans="50:50">
      <c r="AX14377" s="159"/>
    </row>
    <row r="14378" spans="50:50">
      <c r="AX14378" s="159"/>
    </row>
    <row r="14379" spans="50:50">
      <c r="AX14379" s="159"/>
    </row>
    <row r="14380" spans="50:50">
      <c r="AX14380" s="159"/>
    </row>
    <row r="14381" spans="50:50">
      <c r="AX14381" s="159"/>
    </row>
    <row r="14382" spans="50:50">
      <c r="AX14382" s="159"/>
    </row>
    <row r="14383" spans="50:50">
      <c r="AX14383" s="159"/>
    </row>
    <row r="14384" spans="50:50">
      <c r="AX14384" s="159"/>
    </row>
    <row r="14385" spans="50:50">
      <c r="AX14385" s="159"/>
    </row>
    <row r="14386" spans="50:50">
      <c r="AX14386" s="159"/>
    </row>
    <row r="14387" spans="50:50">
      <c r="AX14387" s="159"/>
    </row>
    <row r="14388" spans="50:50">
      <c r="AX14388" s="159"/>
    </row>
    <row r="14389" spans="50:50">
      <c r="AX14389" s="159"/>
    </row>
    <row r="14390" spans="50:50">
      <c r="AX14390" s="159"/>
    </row>
    <row r="14391" spans="50:50">
      <c r="AX14391" s="159"/>
    </row>
    <row r="14392" spans="50:50">
      <c r="AX14392" s="159"/>
    </row>
    <row r="14393" spans="50:50">
      <c r="AX14393" s="159"/>
    </row>
    <row r="14394" spans="50:50">
      <c r="AX14394" s="159"/>
    </row>
    <row r="14395" spans="50:50">
      <c r="AX14395" s="159"/>
    </row>
    <row r="14396" spans="50:50">
      <c r="AX14396" s="159"/>
    </row>
    <row r="14397" spans="50:50">
      <c r="AX14397" s="159"/>
    </row>
    <row r="14398" spans="50:50">
      <c r="AX14398" s="159"/>
    </row>
    <row r="14399" spans="50:50">
      <c r="AX14399" s="159"/>
    </row>
    <row r="14400" spans="50:50">
      <c r="AX14400" s="159"/>
    </row>
    <row r="14401" spans="50:50">
      <c r="AX14401" s="159"/>
    </row>
    <row r="14402" spans="50:50">
      <c r="AX14402" s="159"/>
    </row>
    <row r="14403" spans="50:50">
      <c r="AX14403" s="159"/>
    </row>
    <row r="14404" spans="50:50">
      <c r="AX14404" s="159"/>
    </row>
    <row r="14405" spans="50:50">
      <c r="AX14405" s="159"/>
    </row>
    <row r="14406" spans="50:50">
      <c r="AX14406" s="159"/>
    </row>
    <row r="14407" spans="50:50">
      <c r="AX14407" s="159"/>
    </row>
    <row r="14408" spans="50:50">
      <c r="AX14408" s="159"/>
    </row>
    <row r="14409" spans="50:50">
      <c r="AX14409" s="159"/>
    </row>
    <row r="14410" spans="50:50">
      <c r="AX14410" s="159"/>
    </row>
    <row r="14411" spans="50:50">
      <c r="AX14411" s="159"/>
    </row>
    <row r="14412" spans="50:50">
      <c r="AX14412" s="159"/>
    </row>
    <row r="14413" spans="50:50">
      <c r="AX14413" s="159"/>
    </row>
    <row r="14414" spans="50:50">
      <c r="AX14414" s="159"/>
    </row>
    <row r="14415" spans="50:50">
      <c r="AX14415" s="159"/>
    </row>
    <row r="14416" spans="50:50">
      <c r="AX14416" s="159"/>
    </row>
    <row r="14417" spans="50:50">
      <c r="AX14417" s="159"/>
    </row>
    <row r="14418" spans="50:50">
      <c r="AX14418" s="159"/>
    </row>
    <row r="14419" spans="50:50">
      <c r="AX14419" s="159"/>
    </row>
    <row r="14420" spans="50:50">
      <c r="AX14420" s="159"/>
    </row>
    <row r="14421" spans="50:50">
      <c r="AX14421" s="159"/>
    </row>
    <row r="14422" spans="50:50">
      <c r="AX14422" s="159"/>
    </row>
    <row r="14423" spans="50:50">
      <c r="AX14423" s="159"/>
    </row>
    <row r="14424" spans="50:50">
      <c r="AX14424" s="159"/>
    </row>
    <row r="14425" spans="50:50">
      <c r="AX14425" s="159"/>
    </row>
    <row r="14426" spans="50:50">
      <c r="AX14426" s="159"/>
    </row>
    <row r="14427" spans="50:50">
      <c r="AX14427" s="159"/>
    </row>
    <row r="14428" spans="50:50">
      <c r="AX14428" s="159"/>
    </row>
    <row r="14429" spans="50:50">
      <c r="AX14429" s="159"/>
    </row>
    <row r="14430" spans="50:50">
      <c r="AX14430" s="159"/>
    </row>
    <row r="14431" spans="50:50">
      <c r="AX14431" s="159"/>
    </row>
    <row r="14432" spans="50:50">
      <c r="AX14432" s="159"/>
    </row>
    <row r="14433" spans="50:50">
      <c r="AX14433" s="159"/>
    </row>
    <row r="14434" spans="50:50">
      <c r="AX14434" s="159"/>
    </row>
    <row r="14435" spans="50:50">
      <c r="AX14435" s="159"/>
    </row>
    <row r="14436" spans="50:50">
      <c r="AX14436" s="159"/>
    </row>
    <row r="14437" spans="50:50">
      <c r="AX14437" s="159"/>
    </row>
    <row r="14438" spans="50:50">
      <c r="AX14438" s="159"/>
    </row>
    <row r="14439" spans="50:50">
      <c r="AX14439" s="159"/>
    </row>
    <row r="14440" spans="50:50">
      <c r="AX14440" s="159"/>
    </row>
    <row r="14441" spans="50:50">
      <c r="AX14441" s="159"/>
    </row>
    <row r="14442" spans="50:50">
      <c r="AX14442" s="159"/>
    </row>
    <row r="14443" spans="50:50">
      <c r="AX14443" s="159"/>
    </row>
    <row r="14444" spans="50:50">
      <c r="AX14444" s="159"/>
    </row>
    <row r="14445" spans="50:50">
      <c r="AX14445" s="159"/>
    </row>
    <row r="14446" spans="50:50">
      <c r="AX14446" s="159"/>
    </row>
    <row r="14447" spans="50:50">
      <c r="AX14447" s="159"/>
    </row>
    <row r="14448" spans="50:50">
      <c r="AX14448" s="159"/>
    </row>
    <row r="14449" spans="50:50">
      <c r="AX14449" s="159"/>
    </row>
    <row r="14450" spans="50:50">
      <c r="AX14450" s="159"/>
    </row>
    <row r="14451" spans="50:50">
      <c r="AX14451" s="159"/>
    </row>
    <row r="14452" spans="50:50">
      <c r="AX14452" s="159"/>
    </row>
    <row r="14453" spans="50:50">
      <c r="AX14453" s="159"/>
    </row>
    <row r="14454" spans="50:50">
      <c r="AX14454" s="159"/>
    </row>
    <row r="14455" spans="50:50">
      <c r="AX14455" s="159"/>
    </row>
    <row r="14456" spans="50:50">
      <c r="AX14456" s="159"/>
    </row>
    <row r="14457" spans="50:50">
      <c r="AX14457" s="159"/>
    </row>
    <row r="14458" spans="50:50">
      <c r="AX14458" s="159"/>
    </row>
    <row r="14459" spans="50:50">
      <c r="AX14459" s="159"/>
    </row>
    <row r="14460" spans="50:50">
      <c r="AX14460" s="159"/>
    </row>
    <row r="14461" spans="50:50">
      <c r="AX14461" s="159"/>
    </row>
    <row r="14462" spans="50:50">
      <c r="AX14462" s="159"/>
    </row>
    <row r="14463" spans="50:50">
      <c r="AX14463" s="159"/>
    </row>
    <row r="14464" spans="50:50">
      <c r="AX14464" s="159"/>
    </row>
    <row r="14465" spans="50:50">
      <c r="AX14465" s="159"/>
    </row>
    <row r="14466" spans="50:50">
      <c r="AX14466" s="159"/>
    </row>
    <row r="14467" spans="50:50">
      <c r="AX14467" s="159"/>
    </row>
    <row r="14468" spans="50:50">
      <c r="AX14468" s="159"/>
    </row>
    <row r="14469" spans="50:50">
      <c r="AX14469" s="159"/>
    </row>
    <row r="14470" spans="50:50">
      <c r="AX14470" s="159"/>
    </row>
    <row r="14471" spans="50:50">
      <c r="AX14471" s="159"/>
    </row>
    <row r="14472" spans="50:50">
      <c r="AX14472" s="159"/>
    </row>
    <row r="14473" spans="50:50">
      <c r="AX14473" s="159"/>
    </row>
    <row r="14474" spans="50:50">
      <c r="AX14474" s="159"/>
    </row>
    <row r="14475" spans="50:50">
      <c r="AX14475" s="159"/>
    </row>
    <row r="14476" spans="50:50">
      <c r="AX14476" s="159"/>
    </row>
    <row r="14477" spans="50:50">
      <c r="AX14477" s="159"/>
    </row>
    <row r="14478" spans="50:50">
      <c r="AX14478" s="159"/>
    </row>
    <row r="14479" spans="50:50">
      <c r="AX14479" s="159"/>
    </row>
    <row r="14480" spans="50:50">
      <c r="AX14480" s="159"/>
    </row>
    <row r="14481" spans="50:50">
      <c r="AX14481" s="159"/>
    </row>
    <row r="14482" spans="50:50">
      <c r="AX14482" s="159"/>
    </row>
    <row r="14483" spans="50:50">
      <c r="AX14483" s="159"/>
    </row>
    <row r="14484" spans="50:50">
      <c r="AX14484" s="159"/>
    </row>
    <row r="14485" spans="50:50">
      <c r="AX14485" s="159"/>
    </row>
    <row r="14486" spans="50:50">
      <c r="AX14486" s="159"/>
    </row>
    <row r="14487" spans="50:50">
      <c r="AX14487" s="159"/>
    </row>
    <row r="14488" spans="50:50">
      <c r="AX14488" s="159"/>
    </row>
    <row r="14489" spans="50:50">
      <c r="AX14489" s="159"/>
    </row>
    <row r="14490" spans="50:50">
      <c r="AX14490" s="159"/>
    </row>
    <row r="14491" spans="50:50">
      <c r="AX14491" s="159"/>
    </row>
    <row r="14492" spans="50:50">
      <c r="AX14492" s="159"/>
    </row>
    <row r="14493" spans="50:50">
      <c r="AX14493" s="159"/>
    </row>
    <row r="14494" spans="50:50">
      <c r="AX14494" s="159"/>
    </row>
    <row r="14495" spans="50:50">
      <c r="AX14495" s="159"/>
    </row>
    <row r="14496" spans="50:50">
      <c r="AX14496" s="159"/>
    </row>
    <row r="14497" spans="50:50">
      <c r="AX14497" s="159"/>
    </row>
    <row r="14498" spans="50:50">
      <c r="AX14498" s="159"/>
    </row>
    <row r="14499" spans="50:50">
      <c r="AX14499" s="159"/>
    </row>
    <row r="14500" spans="50:50">
      <c r="AX14500" s="159"/>
    </row>
    <row r="14501" spans="50:50">
      <c r="AX14501" s="159"/>
    </row>
    <row r="14502" spans="50:50">
      <c r="AX14502" s="159"/>
    </row>
    <row r="14503" spans="50:50">
      <c r="AX14503" s="159"/>
    </row>
    <row r="14504" spans="50:50">
      <c r="AX14504" s="159"/>
    </row>
    <row r="14505" spans="50:50">
      <c r="AX14505" s="159"/>
    </row>
    <row r="14506" spans="50:50">
      <c r="AX14506" s="159"/>
    </row>
    <row r="14507" spans="50:50">
      <c r="AX14507" s="159"/>
    </row>
    <row r="14508" spans="50:50">
      <c r="AX14508" s="159"/>
    </row>
    <row r="14509" spans="50:50">
      <c r="AX14509" s="159"/>
    </row>
    <row r="14510" spans="50:50">
      <c r="AX14510" s="159"/>
    </row>
    <row r="14511" spans="50:50">
      <c r="AX14511" s="159"/>
    </row>
    <row r="14512" spans="50:50">
      <c r="AX14512" s="159"/>
    </row>
    <row r="14513" spans="50:50">
      <c r="AX14513" s="159"/>
    </row>
    <row r="14514" spans="50:50">
      <c r="AX14514" s="159"/>
    </row>
    <row r="14515" spans="50:50">
      <c r="AX14515" s="159"/>
    </row>
    <row r="14516" spans="50:50">
      <c r="AX14516" s="159"/>
    </row>
    <row r="14517" spans="50:50">
      <c r="AX14517" s="159"/>
    </row>
    <row r="14518" spans="50:50">
      <c r="AX14518" s="159"/>
    </row>
    <row r="14519" spans="50:50">
      <c r="AX14519" s="159"/>
    </row>
    <row r="14520" spans="50:50">
      <c r="AX14520" s="159"/>
    </row>
    <row r="14521" spans="50:50">
      <c r="AX14521" s="159"/>
    </row>
    <row r="14522" spans="50:50">
      <c r="AX14522" s="159"/>
    </row>
    <row r="14523" spans="50:50">
      <c r="AX14523" s="159"/>
    </row>
    <row r="14524" spans="50:50">
      <c r="AX14524" s="159"/>
    </row>
    <row r="14525" spans="50:50">
      <c r="AX14525" s="159"/>
    </row>
    <row r="14526" spans="50:50">
      <c r="AX14526" s="159"/>
    </row>
    <row r="14527" spans="50:50">
      <c r="AX14527" s="159"/>
    </row>
    <row r="14528" spans="50:50">
      <c r="AX14528" s="159"/>
    </row>
    <row r="14529" spans="50:50">
      <c r="AX14529" s="159"/>
    </row>
    <row r="14530" spans="50:50">
      <c r="AX14530" s="159"/>
    </row>
    <row r="14531" spans="50:50">
      <c r="AX14531" s="159"/>
    </row>
    <row r="14532" spans="50:50">
      <c r="AX14532" s="159"/>
    </row>
    <row r="14533" spans="50:50">
      <c r="AX14533" s="159"/>
    </row>
    <row r="14534" spans="50:50">
      <c r="AX14534" s="159"/>
    </row>
    <row r="14535" spans="50:50">
      <c r="AX14535" s="159"/>
    </row>
    <row r="14536" spans="50:50">
      <c r="AX14536" s="159"/>
    </row>
    <row r="14537" spans="50:50">
      <c r="AX14537" s="159"/>
    </row>
    <row r="14538" spans="50:50">
      <c r="AX14538" s="159"/>
    </row>
    <row r="14539" spans="50:50">
      <c r="AX14539" s="159"/>
    </row>
    <row r="14540" spans="50:50">
      <c r="AX14540" s="159"/>
    </row>
    <row r="14541" spans="50:50">
      <c r="AX14541" s="159"/>
    </row>
    <row r="14542" spans="50:50">
      <c r="AX14542" s="159"/>
    </row>
    <row r="14543" spans="50:50">
      <c r="AX14543" s="159"/>
    </row>
    <row r="14544" spans="50:50">
      <c r="AX14544" s="159"/>
    </row>
    <row r="14545" spans="50:50">
      <c r="AX14545" s="159"/>
    </row>
    <row r="14546" spans="50:50">
      <c r="AX14546" s="159"/>
    </row>
    <row r="14547" spans="50:50">
      <c r="AX14547" s="159"/>
    </row>
    <row r="14548" spans="50:50">
      <c r="AX14548" s="159"/>
    </row>
    <row r="14549" spans="50:50">
      <c r="AX14549" s="159"/>
    </row>
    <row r="14550" spans="50:50">
      <c r="AX14550" s="159"/>
    </row>
    <row r="14551" spans="50:50">
      <c r="AX14551" s="159"/>
    </row>
    <row r="14552" spans="50:50">
      <c r="AX14552" s="159"/>
    </row>
    <row r="14553" spans="50:50">
      <c r="AX14553" s="159"/>
    </row>
    <row r="14554" spans="50:50">
      <c r="AX14554" s="159"/>
    </row>
    <row r="14555" spans="50:50">
      <c r="AX14555" s="159"/>
    </row>
    <row r="14556" spans="50:50">
      <c r="AX14556" s="159"/>
    </row>
    <row r="14557" spans="50:50">
      <c r="AX14557" s="159"/>
    </row>
    <row r="14558" spans="50:50">
      <c r="AX14558" s="159"/>
    </row>
    <row r="14559" spans="50:50">
      <c r="AX14559" s="159"/>
    </row>
    <row r="14560" spans="50:50">
      <c r="AX14560" s="159"/>
    </row>
    <row r="14561" spans="50:50">
      <c r="AX14561" s="159"/>
    </row>
    <row r="14562" spans="50:50">
      <c r="AX14562" s="159"/>
    </row>
    <row r="14563" spans="50:50">
      <c r="AX14563" s="159"/>
    </row>
    <row r="14564" spans="50:50">
      <c r="AX14564" s="159"/>
    </row>
    <row r="14565" spans="50:50">
      <c r="AX14565" s="159"/>
    </row>
    <row r="14566" spans="50:50">
      <c r="AX14566" s="159"/>
    </row>
    <row r="14567" spans="50:50">
      <c r="AX14567" s="159"/>
    </row>
    <row r="14568" spans="50:50">
      <c r="AX14568" s="159"/>
    </row>
    <row r="14569" spans="50:50">
      <c r="AX14569" s="159"/>
    </row>
    <row r="14570" spans="50:50">
      <c r="AX14570" s="159"/>
    </row>
    <row r="14571" spans="50:50">
      <c r="AX14571" s="159"/>
    </row>
    <row r="14572" spans="50:50">
      <c r="AX14572" s="159"/>
    </row>
    <row r="14573" spans="50:50">
      <c r="AX14573" s="159"/>
    </row>
    <row r="14574" spans="50:50">
      <c r="AX14574" s="159"/>
    </row>
    <row r="14575" spans="50:50">
      <c r="AX14575" s="159"/>
    </row>
    <row r="14576" spans="50:50">
      <c r="AX14576" s="159"/>
    </row>
    <row r="14577" spans="50:50">
      <c r="AX14577" s="159"/>
    </row>
    <row r="14578" spans="50:50">
      <c r="AX14578" s="159"/>
    </row>
    <row r="14579" spans="50:50">
      <c r="AX14579" s="159"/>
    </row>
    <row r="14580" spans="50:50">
      <c r="AX14580" s="159"/>
    </row>
    <row r="14581" spans="50:50">
      <c r="AX14581" s="159"/>
    </row>
    <row r="14582" spans="50:50">
      <c r="AX14582" s="159"/>
    </row>
    <row r="14583" spans="50:50">
      <c r="AX14583" s="159"/>
    </row>
    <row r="14584" spans="50:50">
      <c r="AX14584" s="159"/>
    </row>
    <row r="14585" spans="50:50">
      <c r="AX14585" s="159"/>
    </row>
    <row r="14586" spans="50:50">
      <c r="AX14586" s="159"/>
    </row>
    <row r="14587" spans="50:50">
      <c r="AX14587" s="159"/>
    </row>
    <row r="14588" spans="50:50">
      <c r="AX14588" s="159"/>
    </row>
    <row r="14589" spans="50:50">
      <c r="AX14589" s="159"/>
    </row>
    <row r="14590" spans="50:50">
      <c r="AX14590" s="159"/>
    </row>
    <row r="14591" spans="50:50">
      <c r="AX14591" s="159"/>
    </row>
    <row r="14592" spans="50:50">
      <c r="AX14592" s="159"/>
    </row>
    <row r="14593" spans="50:50">
      <c r="AX14593" s="159"/>
    </row>
    <row r="14594" spans="50:50">
      <c r="AX14594" s="159"/>
    </row>
    <row r="14595" spans="50:50">
      <c r="AX14595" s="159"/>
    </row>
    <row r="14596" spans="50:50">
      <c r="AX14596" s="159"/>
    </row>
    <row r="14597" spans="50:50">
      <c r="AX14597" s="159"/>
    </row>
    <row r="14598" spans="50:50">
      <c r="AX14598" s="159"/>
    </row>
    <row r="14599" spans="50:50">
      <c r="AX14599" s="159"/>
    </row>
    <row r="14600" spans="50:50">
      <c r="AX14600" s="159"/>
    </row>
    <row r="14601" spans="50:50">
      <c r="AX14601" s="159"/>
    </row>
    <row r="14602" spans="50:50">
      <c r="AX14602" s="159"/>
    </row>
    <row r="14603" spans="50:50">
      <c r="AX14603" s="159"/>
    </row>
    <row r="14604" spans="50:50">
      <c r="AX14604" s="159"/>
    </row>
    <row r="14605" spans="50:50">
      <c r="AX14605" s="159"/>
    </row>
    <row r="14606" spans="50:50">
      <c r="AX14606" s="159"/>
    </row>
    <row r="14607" spans="50:50">
      <c r="AX14607" s="159"/>
    </row>
    <row r="14608" spans="50:50">
      <c r="AX14608" s="159"/>
    </row>
    <row r="14609" spans="50:50">
      <c r="AX14609" s="159"/>
    </row>
    <row r="14610" spans="50:50">
      <c r="AX14610" s="159"/>
    </row>
    <row r="14611" spans="50:50">
      <c r="AX14611" s="159"/>
    </row>
    <row r="14612" spans="50:50">
      <c r="AX14612" s="159"/>
    </row>
    <row r="14613" spans="50:50">
      <c r="AX14613" s="159"/>
    </row>
    <row r="14614" spans="50:50">
      <c r="AX14614" s="159"/>
    </row>
    <row r="14615" spans="50:50">
      <c r="AX14615" s="159"/>
    </row>
    <row r="14616" spans="50:50">
      <c r="AX14616" s="159"/>
    </row>
    <row r="14617" spans="50:50">
      <c r="AX14617" s="159"/>
    </row>
    <row r="14618" spans="50:50">
      <c r="AX14618" s="159"/>
    </row>
    <row r="14619" spans="50:50">
      <c r="AX14619" s="159"/>
    </row>
    <row r="14620" spans="50:50">
      <c r="AX14620" s="159"/>
    </row>
    <row r="14621" spans="50:50">
      <c r="AX14621" s="159"/>
    </row>
    <row r="14622" spans="50:50">
      <c r="AX14622" s="159"/>
    </row>
    <row r="14623" spans="50:50">
      <c r="AX14623" s="159"/>
    </row>
    <row r="14624" spans="50:50">
      <c r="AX14624" s="159"/>
    </row>
    <row r="14625" spans="50:50">
      <c r="AX14625" s="159"/>
    </row>
    <row r="14626" spans="50:50">
      <c r="AX14626" s="159"/>
    </row>
    <row r="14627" spans="50:50">
      <c r="AX14627" s="159"/>
    </row>
    <row r="14628" spans="50:50">
      <c r="AX14628" s="159"/>
    </row>
    <row r="14629" spans="50:50">
      <c r="AX14629" s="159"/>
    </row>
    <row r="14630" spans="50:50">
      <c r="AX14630" s="159"/>
    </row>
    <row r="14631" spans="50:50">
      <c r="AX14631" s="159"/>
    </row>
    <row r="14632" spans="50:50">
      <c r="AX14632" s="159"/>
    </row>
    <row r="14633" spans="50:50">
      <c r="AX14633" s="159"/>
    </row>
    <row r="14634" spans="50:50">
      <c r="AX14634" s="159"/>
    </row>
    <row r="14635" spans="50:50">
      <c r="AX14635" s="159"/>
    </row>
    <row r="14636" spans="50:50">
      <c r="AX14636" s="159"/>
    </row>
    <row r="14637" spans="50:50">
      <c r="AX14637" s="159"/>
    </row>
    <row r="14638" spans="50:50">
      <c r="AX14638" s="159"/>
    </row>
    <row r="14639" spans="50:50">
      <c r="AX14639" s="159"/>
    </row>
    <row r="14640" spans="50:50">
      <c r="AX14640" s="159"/>
    </row>
    <row r="14641" spans="50:50">
      <c r="AX14641" s="159"/>
    </row>
    <row r="14642" spans="50:50">
      <c r="AX14642" s="159"/>
    </row>
    <row r="14643" spans="50:50">
      <c r="AX14643" s="159"/>
    </row>
    <row r="14644" spans="50:50">
      <c r="AX14644" s="159"/>
    </row>
    <row r="14645" spans="50:50">
      <c r="AX14645" s="159"/>
    </row>
    <row r="14646" spans="50:50">
      <c r="AX14646" s="159"/>
    </row>
    <row r="14647" spans="50:50">
      <c r="AX14647" s="159"/>
    </row>
    <row r="14648" spans="50:50">
      <c r="AX14648" s="159"/>
    </row>
    <row r="14649" spans="50:50">
      <c r="AX14649" s="159"/>
    </row>
    <row r="14650" spans="50:50">
      <c r="AX14650" s="159"/>
    </row>
    <row r="14651" spans="50:50">
      <c r="AX14651" s="159"/>
    </row>
    <row r="14652" spans="50:50">
      <c r="AX14652" s="159"/>
    </row>
    <row r="14653" spans="50:50">
      <c r="AX14653" s="159"/>
    </row>
    <row r="14654" spans="50:50">
      <c r="AX14654" s="159"/>
    </row>
    <row r="14655" spans="50:50">
      <c r="AX14655" s="159"/>
    </row>
    <row r="14656" spans="50:50">
      <c r="AX14656" s="159"/>
    </row>
    <row r="14657" spans="50:50">
      <c r="AX14657" s="159"/>
    </row>
    <row r="14658" spans="50:50">
      <c r="AX14658" s="159"/>
    </row>
    <row r="14659" spans="50:50">
      <c r="AX14659" s="159"/>
    </row>
    <row r="14660" spans="50:50">
      <c r="AX14660" s="159"/>
    </row>
    <row r="14661" spans="50:50">
      <c r="AX14661" s="159"/>
    </row>
    <row r="14662" spans="50:50">
      <c r="AX14662" s="159"/>
    </row>
    <row r="14663" spans="50:50">
      <c r="AX14663" s="159"/>
    </row>
    <row r="14664" spans="50:50">
      <c r="AX14664" s="159"/>
    </row>
    <row r="14665" spans="50:50">
      <c r="AX14665" s="159"/>
    </row>
    <row r="14666" spans="50:50">
      <c r="AX14666" s="159"/>
    </row>
    <row r="14667" spans="50:50">
      <c r="AX14667" s="159"/>
    </row>
    <row r="14668" spans="50:50">
      <c r="AX14668" s="159"/>
    </row>
    <row r="14669" spans="50:50">
      <c r="AX14669" s="159"/>
    </row>
    <row r="14670" spans="50:50">
      <c r="AX14670" s="159"/>
    </row>
    <row r="14671" spans="50:50">
      <c r="AX14671" s="159"/>
    </row>
    <row r="14672" spans="50:50">
      <c r="AX14672" s="159"/>
    </row>
    <row r="14673" spans="50:50">
      <c r="AX14673" s="159"/>
    </row>
    <row r="14674" spans="50:50">
      <c r="AX14674" s="159"/>
    </row>
    <row r="14675" spans="50:50">
      <c r="AX14675" s="159"/>
    </row>
    <row r="14676" spans="50:50">
      <c r="AX14676" s="159"/>
    </row>
    <row r="14677" spans="50:50">
      <c r="AX14677" s="159"/>
    </row>
    <row r="14678" spans="50:50">
      <c r="AX14678" s="159"/>
    </row>
    <row r="14679" spans="50:50">
      <c r="AX14679" s="159"/>
    </row>
    <row r="14680" spans="50:50">
      <c r="AX14680" s="159"/>
    </row>
    <row r="14681" spans="50:50">
      <c r="AX14681" s="159"/>
    </row>
    <row r="14682" spans="50:50">
      <c r="AX14682" s="159"/>
    </row>
    <row r="14683" spans="50:50">
      <c r="AX14683" s="159"/>
    </row>
    <row r="14684" spans="50:50">
      <c r="AX14684" s="159"/>
    </row>
    <row r="14685" spans="50:50">
      <c r="AX14685" s="159"/>
    </row>
    <row r="14686" spans="50:50">
      <c r="AX14686" s="159"/>
    </row>
    <row r="14687" spans="50:50">
      <c r="AX14687" s="159"/>
    </row>
    <row r="14688" spans="50:50">
      <c r="AX14688" s="159"/>
    </row>
    <row r="14689" spans="50:50">
      <c r="AX14689" s="159"/>
    </row>
    <row r="14690" spans="50:50">
      <c r="AX14690" s="159"/>
    </row>
    <row r="14691" spans="50:50">
      <c r="AX14691" s="159"/>
    </row>
    <row r="14692" spans="50:50">
      <c r="AX14692" s="159"/>
    </row>
    <row r="14693" spans="50:50">
      <c r="AX14693" s="159"/>
    </row>
    <row r="14694" spans="50:50">
      <c r="AX14694" s="159"/>
    </row>
    <row r="14695" spans="50:50">
      <c r="AX14695" s="159"/>
    </row>
    <row r="14696" spans="50:50">
      <c r="AX14696" s="159"/>
    </row>
    <row r="14697" spans="50:50">
      <c r="AX14697" s="159"/>
    </row>
    <row r="14698" spans="50:50">
      <c r="AX14698" s="159"/>
    </row>
    <row r="14699" spans="50:50">
      <c r="AX14699" s="159"/>
    </row>
    <row r="14700" spans="50:50">
      <c r="AX14700" s="159"/>
    </row>
    <row r="14701" spans="50:50">
      <c r="AX14701" s="159"/>
    </row>
    <row r="14702" spans="50:50">
      <c r="AX14702" s="159"/>
    </row>
    <row r="14703" spans="50:50">
      <c r="AX14703" s="159"/>
    </row>
    <row r="14704" spans="50:50">
      <c r="AX14704" s="159"/>
    </row>
    <row r="14705" spans="50:50">
      <c r="AX14705" s="159"/>
    </row>
    <row r="14706" spans="50:50">
      <c r="AX14706" s="159"/>
    </row>
    <row r="14707" spans="50:50">
      <c r="AX14707" s="159"/>
    </row>
    <row r="14708" spans="50:50">
      <c r="AX14708" s="159"/>
    </row>
    <row r="14709" spans="50:50">
      <c r="AX14709" s="159"/>
    </row>
    <row r="14710" spans="50:50">
      <c r="AX14710" s="159"/>
    </row>
    <row r="14711" spans="50:50">
      <c r="AX14711" s="159"/>
    </row>
    <row r="14712" spans="50:50">
      <c r="AX14712" s="159"/>
    </row>
    <row r="14713" spans="50:50">
      <c r="AX14713" s="159"/>
    </row>
    <row r="14714" spans="50:50">
      <c r="AX14714" s="159"/>
    </row>
    <row r="14715" spans="50:50">
      <c r="AX14715" s="159"/>
    </row>
    <row r="14716" spans="50:50">
      <c r="AX14716" s="159"/>
    </row>
    <row r="14717" spans="50:50">
      <c r="AX14717" s="159"/>
    </row>
    <row r="14718" spans="50:50">
      <c r="AX14718" s="159"/>
    </row>
    <row r="14719" spans="50:50">
      <c r="AX14719" s="159"/>
    </row>
    <row r="14720" spans="50:50">
      <c r="AX14720" s="159"/>
    </row>
    <row r="14721" spans="50:50">
      <c r="AX14721" s="159"/>
    </row>
    <row r="14722" spans="50:50">
      <c r="AX14722" s="159"/>
    </row>
    <row r="14723" spans="50:50">
      <c r="AX14723" s="159"/>
    </row>
    <row r="14724" spans="50:50">
      <c r="AX14724" s="159"/>
    </row>
    <row r="14725" spans="50:50">
      <c r="AX14725" s="159"/>
    </row>
    <row r="14726" spans="50:50">
      <c r="AX14726" s="159"/>
    </row>
    <row r="14727" spans="50:50">
      <c r="AX14727" s="159"/>
    </row>
    <row r="14728" spans="50:50">
      <c r="AX14728" s="159"/>
    </row>
    <row r="14729" spans="50:50">
      <c r="AX14729" s="159"/>
    </row>
    <row r="14730" spans="50:50">
      <c r="AX14730" s="159"/>
    </row>
    <row r="14731" spans="50:50">
      <c r="AX14731" s="159"/>
    </row>
    <row r="14732" spans="50:50">
      <c r="AX14732" s="159"/>
    </row>
    <row r="14733" spans="50:50">
      <c r="AX14733" s="159"/>
    </row>
    <row r="14734" spans="50:50">
      <c r="AX14734" s="159"/>
    </row>
    <row r="14735" spans="50:50">
      <c r="AX14735" s="159"/>
    </row>
    <row r="14736" spans="50:50">
      <c r="AX14736" s="159"/>
    </row>
    <row r="14737" spans="50:50">
      <c r="AX14737" s="159"/>
    </row>
    <row r="14738" spans="50:50">
      <c r="AX14738" s="159"/>
    </row>
    <row r="14739" spans="50:50">
      <c r="AX14739" s="159"/>
    </row>
    <row r="14740" spans="50:50">
      <c r="AX14740" s="159"/>
    </row>
    <row r="14741" spans="50:50">
      <c r="AX14741" s="159"/>
    </row>
    <row r="14742" spans="50:50">
      <c r="AX14742" s="159"/>
    </row>
    <row r="14743" spans="50:50">
      <c r="AX14743" s="159"/>
    </row>
    <row r="14744" spans="50:50">
      <c r="AX14744" s="159"/>
    </row>
    <row r="14745" spans="50:50">
      <c r="AX14745" s="159"/>
    </row>
    <row r="14746" spans="50:50">
      <c r="AX14746" s="159"/>
    </row>
    <row r="14747" spans="50:50">
      <c r="AX14747" s="159"/>
    </row>
    <row r="14748" spans="50:50">
      <c r="AX14748" s="159"/>
    </row>
    <row r="14749" spans="50:50">
      <c r="AX14749" s="159"/>
    </row>
    <row r="14750" spans="50:50">
      <c r="AX14750" s="159"/>
    </row>
    <row r="14751" spans="50:50">
      <c r="AX14751" s="159"/>
    </row>
    <row r="14752" spans="50:50">
      <c r="AX14752" s="159"/>
    </row>
    <row r="14753" spans="50:50">
      <c r="AX14753" s="159"/>
    </row>
    <row r="14754" spans="50:50">
      <c r="AX14754" s="159"/>
    </row>
    <row r="14755" spans="50:50">
      <c r="AX14755" s="159"/>
    </row>
    <row r="14756" spans="50:50">
      <c r="AX14756" s="159"/>
    </row>
    <row r="14757" spans="50:50">
      <c r="AX14757" s="159"/>
    </row>
    <row r="14758" spans="50:50">
      <c r="AX14758" s="159"/>
    </row>
    <row r="14759" spans="50:50">
      <c r="AX14759" s="159"/>
    </row>
    <row r="14760" spans="50:50">
      <c r="AX14760" s="159"/>
    </row>
    <row r="14761" spans="50:50">
      <c r="AX14761" s="159"/>
    </row>
    <row r="14762" spans="50:50">
      <c r="AX14762" s="159"/>
    </row>
    <row r="14763" spans="50:50">
      <c r="AX14763" s="159"/>
    </row>
    <row r="14764" spans="50:50">
      <c r="AX14764" s="159"/>
    </row>
    <row r="14765" spans="50:50">
      <c r="AX14765" s="159"/>
    </row>
    <row r="14766" spans="50:50">
      <c r="AX14766" s="159"/>
    </row>
    <row r="14767" spans="50:50">
      <c r="AX14767" s="159"/>
    </row>
    <row r="14768" spans="50:50">
      <c r="AX14768" s="159"/>
    </row>
    <row r="14769" spans="50:50">
      <c r="AX14769" s="159"/>
    </row>
    <row r="14770" spans="50:50">
      <c r="AX14770" s="159"/>
    </row>
    <row r="14771" spans="50:50">
      <c r="AX14771" s="159"/>
    </row>
    <row r="14772" spans="50:50">
      <c r="AX14772" s="159"/>
    </row>
    <row r="14773" spans="50:50">
      <c r="AX14773" s="159"/>
    </row>
    <row r="14774" spans="50:50">
      <c r="AX14774" s="159"/>
    </row>
    <row r="14775" spans="50:50">
      <c r="AX14775" s="159"/>
    </row>
    <row r="14776" spans="50:50">
      <c r="AX14776" s="159"/>
    </row>
    <row r="14777" spans="50:50">
      <c r="AX14777" s="159"/>
    </row>
    <row r="14778" spans="50:50">
      <c r="AX14778" s="159"/>
    </row>
    <row r="14779" spans="50:50">
      <c r="AX14779" s="159"/>
    </row>
    <row r="14780" spans="50:50">
      <c r="AX14780" s="159"/>
    </row>
    <row r="14781" spans="50:50">
      <c r="AX14781" s="159"/>
    </row>
    <row r="14782" spans="50:50">
      <c r="AX14782" s="159"/>
    </row>
    <row r="14783" spans="50:50">
      <c r="AX14783" s="159"/>
    </row>
    <row r="14784" spans="50:50">
      <c r="AX14784" s="159"/>
    </row>
    <row r="14785" spans="50:50">
      <c r="AX14785" s="159"/>
    </row>
    <row r="14786" spans="50:50">
      <c r="AX14786" s="159"/>
    </row>
    <row r="14787" spans="50:50">
      <c r="AX14787" s="159"/>
    </row>
    <row r="14788" spans="50:50">
      <c r="AX14788" s="159"/>
    </row>
    <row r="14789" spans="50:50">
      <c r="AX14789" s="159"/>
    </row>
    <row r="14790" spans="50:50">
      <c r="AX14790" s="159"/>
    </row>
    <row r="14791" spans="50:50">
      <c r="AX14791" s="159"/>
    </row>
    <row r="14792" spans="50:50">
      <c r="AX14792" s="159"/>
    </row>
    <row r="14793" spans="50:50">
      <c r="AX14793" s="159"/>
    </row>
    <row r="14794" spans="50:50">
      <c r="AX14794" s="159"/>
    </row>
    <row r="14795" spans="50:50">
      <c r="AX14795" s="159"/>
    </row>
    <row r="14796" spans="50:50">
      <c r="AX14796" s="159"/>
    </row>
    <row r="14797" spans="50:50">
      <c r="AX14797" s="159"/>
    </row>
    <row r="14798" spans="50:50">
      <c r="AX14798" s="159"/>
    </row>
    <row r="14799" spans="50:50">
      <c r="AX14799" s="159"/>
    </row>
    <row r="14800" spans="50:50">
      <c r="AX14800" s="159"/>
    </row>
    <row r="14801" spans="50:50">
      <c r="AX14801" s="159"/>
    </row>
    <row r="14802" spans="50:50">
      <c r="AX14802" s="159"/>
    </row>
    <row r="14803" spans="50:50">
      <c r="AX14803" s="159"/>
    </row>
    <row r="14804" spans="50:50">
      <c r="AX14804" s="159"/>
    </row>
    <row r="14805" spans="50:50">
      <c r="AX14805" s="159"/>
    </row>
    <row r="14806" spans="50:50">
      <c r="AX14806" s="159"/>
    </row>
    <row r="14807" spans="50:50">
      <c r="AX14807" s="159"/>
    </row>
    <row r="14808" spans="50:50">
      <c r="AX14808" s="159"/>
    </row>
    <row r="14809" spans="50:50">
      <c r="AX14809" s="159"/>
    </row>
    <row r="14810" spans="50:50">
      <c r="AX14810" s="159"/>
    </row>
    <row r="14811" spans="50:50">
      <c r="AX14811" s="159"/>
    </row>
    <row r="14812" spans="50:50">
      <c r="AX14812" s="159"/>
    </row>
    <row r="14813" spans="50:50">
      <c r="AX14813" s="159"/>
    </row>
    <row r="14814" spans="50:50">
      <c r="AX14814" s="159"/>
    </row>
    <row r="14815" spans="50:50">
      <c r="AX14815" s="159"/>
    </row>
    <row r="14816" spans="50:50">
      <c r="AX14816" s="159"/>
    </row>
    <row r="14817" spans="50:50">
      <c r="AX14817" s="159"/>
    </row>
    <row r="14818" spans="50:50">
      <c r="AX14818" s="159"/>
    </row>
    <row r="14819" spans="50:50">
      <c r="AX14819" s="159"/>
    </row>
    <row r="14820" spans="50:50">
      <c r="AX14820" s="159"/>
    </row>
    <row r="14821" spans="50:50">
      <c r="AX14821" s="159"/>
    </row>
    <row r="14822" spans="50:50">
      <c r="AX14822" s="159"/>
    </row>
    <row r="14823" spans="50:50">
      <c r="AX14823" s="159"/>
    </row>
    <row r="14824" spans="50:50">
      <c r="AX14824" s="159"/>
    </row>
    <row r="14825" spans="50:50">
      <c r="AX14825" s="159"/>
    </row>
    <row r="14826" spans="50:50">
      <c r="AX14826" s="159"/>
    </row>
    <row r="14827" spans="50:50">
      <c r="AX14827" s="159"/>
    </row>
    <row r="14828" spans="50:50">
      <c r="AX14828" s="159"/>
    </row>
    <row r="14829" spans="50:50">
      <c r="AX14829" s="159"/>
    </row>
    <row r="14830" spans="50:50">
      <c r="AX14830" s="159"/>
    </row>
    <row r="14831" spans="50:50">
      <c r="AX14831" s="159"/>
    </row>
    <row r="14832" spans="50:50">
      <c r="AX14832" s="159"/>
    </row>
    <row r="14833" spans="50:50">
      <c r="AX14833" s="159"/>
    </row>
    <row r="14834" spans="50:50">
      <c r="AX14834" s="159"/>
    </row>
    <row r="14835" spans="50:50">
      <c r="AX14835" s="159"/>
    </row>
    <row r="14836" spans="50:50">
      <c r="AX14836" s="159"/>
    </row>
    <row r="14837" spans="50:50">
      <c r="AX14837" s="159"/>
    </row>
    <row r="14838" spans="50:50">
      <c r="AX14838" s="159"/>
    </row>
    <row r="14839" spans="50:50">
      <c r="AX14839" s="159"/>
    </row>
    <row r="14840" spans="50:50">
      <c r="AX14840" s="159"/>
    </row>
    <row r="14841" spans="50:50">
      <c r="AX14841" s="159"/>
    </row>
    <row r="14842" spans="50:50">
      <c r="AX14842" s="159"/>
    </row>
    <row r="14843" spans="50:50">
      <c r="AX14843" s="159"/>
    </row>
    <row r="14844" spans="50:50">
      <c r="AX14844" s="159"/>
    </row>
    <row r="14845" spans="50:50">
      <c r="AX14845" s="159"/>
    </row>
    <row r="14846" spans="50:50">
      <c r="AX14846" s="159"/>
    </row>
    <row r="14847" spans="50:50">
      <c r="AX14847" s="159"/>
    </row>
    <row r="14848" spans="50:50">
      <c r="AX14848" s="159"/>
    </row>
    <row r="14849" spans="50:50">
      <c r="AX14849" s="159"/>
    </row>
    <row r="14850" spans="50:50">
      <c r="AX14850" s="159"/>
    </row>
    <row r="14851" spans="50:50">
      <c r="AX14851" s="159"/>
    </row>
    <row r="14852" spans="50:50">
      <c r="AX14852" s="159"/>
    </row>
    <row r="14853" spans="50:50">
      <c r="AX14853" s="159"/>
    </row>
    <row r="14854" spans="50:50">
      <c r="AX14854" s="159"/>
    </row>
    <row r="14855" spans="50:50">
      <c r="AX14855" s="159"/>
    </row>
    <row r="14856" spans="50:50">
      <c r="AX14856" s="159"/>
    </row>
    <row r="14857" spans="50:50">
      <c r="AX14857" s="159"/>
    </row>
    <row r="14858" spans="50:50">
      <c r="AX14858" s="159"/>
    </row>
    <row r="14859" spans="50:50">
      <c r="AX14859" s="159"/>
    </row>
    <row r="14860" spans="50:50">
      <c r="AX14860" s="159"/>
    </row>
    <row r="14861" spans="50:50">
      <c r="AX14861" s="159"/>
    </row>
    <row r="14862" spans="50:50">
      <c r="AX14862" s="159"/>
    </row>
    <row r="14863" spans="50:50">
      <c r="AX14863" s="159"/>
    </row>
    <row r="14864" spans="50:50">
      <c r="AX14864" s="159"/>
    </row>
    <row r="14865" spans="50:50">
      <c r="AX14865" s="159"/>
    </row>
    <row r="14866" spans="50:50">
      <c r="AX14866" s="159"/>
    </row>
    <row r="14867" spans="50:50">
      <c r="AX14867" s="159"/>
    </row>
    <row r="14868" spans="50:50">
      <c r="AX14868" s="159"/>
    </row>
    <row r="14869" spans="50:50">
      <c r="AX14869" s="159"/>
    </row>
    <row r="14870" spans="50:50">
      <c r="AX14870" s="159"/>
    </row>
    <row r="14871" spans="50:50">
      <c r="AX14871" s="159"/>
    </row>
    <row r="14872" spans="50:50">
      <c r="AX14872" s="159"/>
    </row>
    <row r="14873" spans="50:50">
      <c r="AX14873" s="159"/>
    </row>
    <row r="14874" spans="50:50">
      <c r="AX14874" s="159"/>
    </row>
    <row r="14875" spans="50:50">
      <c r="AX14875" s="159"/>
    </row>
    <row r="14876" spans="50:50">
      <c r="AX14876" s="159"/>
    </row>
    <row r="14877" spans="50:50">
      <c r="AX14877" s="159"/>
    </row>
    <row r="14878" spans="50:50">
      <c r="AX14878" s="159"/>
    </row>
    <row r="14879" spans="50:50">
      <c r="AX14879" s="159"/>
    </row>
    <row r="14880" spans="50:50">
      <c r="AX14880" s="159"/>
    </row>
    <row r="14881" spans="50:50">
      <c r="AX14881" s="159"/>
    </row>
    <row r="14882" spans="50:50">
      <c r="AX14882" s="159"/>
    </row>
    <row r="14883" spans="50:50">
      <c r="AX14883" s="159"/>
    </row>
    <row r="14884" spans="50:50">
      <c r="AX14884" s="159"/>
    </row>
    <row r="14885" spans="50:50">
      <c r="AX14885" s="159"/>
    </row>
    <row r="14886" spans="50:50">
      <c r="AX14886" s="159"/>
    </row>
    <row r="14887" spans="50:50">
      <c r="AX14887" s="159"/>
    </row>
    <row r="14888" spans="50:50">
      <c r="AX14888" s="159"/>
    </row>
    <row r="14889" spans="50:50">
      <c r="AX14889" s="159"/>
    </row>
    <row r="14890" spans="50:50">
      <c r="AX14890" s="159"/>
    </row>
    <row r="14891" spans="50:50">
      <c r="AX14891" s="159"/>
    </row>
    <row r="14892" spans="50:50">
      <c r="AX14892" s="159"/>
    </row>
    <row r="14893" spans="50:50">
      <c r="AX14893" s="159"/>
    </row>
    <row r="14894" spans="50:50">
      <c r="AX14894" s="159"/>
    </row>
    <row r="14895" spans="50:50">
      <c r="AX14895" s="159"/>
    </row>
    <row r="14896" spans="50:50">
      <c r="AX14896" s="159"/>
    </row>
    <row r="14897" spans="50:50">
      <c r="AX14897" s="159"/>
    </row>
    <row r="14898" spans="50:50">
      <c r="AX14898" s="159"/>
    </row>
    <row r="14899" spans="50:50">
      <c r="AX14899" s="159"/>
    </row>
    <row r="14900" spans="50:50">
      <c r="AX14900" s="159"/>
    </row>
    <row r="14901" spans="50:50">
      <c r="AX14901" s="159"/>
    </row>
    <row r="14902" spans="50:50">
      <c r="AX14902" s="159"/>
    </row>
    <row r="14903" spans="50:50">
      <c r="AX14903" s="159"/>
    </row>
    <row r="14904" spans="50:50">
      <c r="AX14904" s="159"/>
    </row>
    <row r="14905" spans="50:50">
      <c r="AX14905" s="159"/>
    </row>
    <row r="14906" spans="50:50">
      <c r="AX14906" s="159"/>
    </row>
    <row r="14907" spans="50:50">
      <c r="AX14907" s="159"/>
    </row>
    <row r="14908" spans="50:50">
      <c r="AX14908" s="159"/>
    </row>
    <row r="14909" spans="50:50">
      <c r="AX14909" s="159"/>
    </row>
    <row r="14910" spans="50:50">
      <c r="AX14910" s="159"/>
    </row>
    <row r="14911" spans="50:50">
      <c r="AX14911" s="159"/>
    </row>
    <row r="14912" spans="50:50">
      <c r="AX14912" s="159"/>
    </row>
    <row r="14913" spans="50:50">
      <c r="AX14913" s="159"/>
    </row>
    <row r="14914" spans="50:50">
      <c r="AX14914" s="159"/>
    </row>
    <row r="14915" spans="50:50">
      <c r="AX14915" s="159"/>
    </row>
    <row r="14916" spans="50:50">
      <c r="AX14916" s="159"/>
    </row>
    <row r="14917" spans="50:50">
      <c r="AX14917" s="159"/>
    </row>
    <row r="14918" spans="50:50">
      <c r="AX14918" s="159"/>
    </row>
    <row r="14919" spans="50:50">
      <c r="AX14919" s="159"/>
    </row>
    <row r="14920" spans="50:50">
      <c r="AX14920" s="159"/>
    </row>
    <row r="14921" spans="50:50">
      <c r="AX14921" s="159"/>
    </row>
    <row r="14922" spans="50:50">
      <c r="AX14922" s="159"/>
    </row>
    <row r="14923" spans="50:50">
      <c r="AX14923" s="159"/>
    </row>
    <row r="14924" spans="50:50">
      <c r="AX14924" s="159"/>
    </row>
    <row r="14925" spans="50:50">
      <c r="AX14925" s="159"/>
    </row>
    <row r="14926" spans="50:50">
      <c r="AX14926" s="159"/>
    </row>
    <row r="14927" spans="50:50">
      <c r="AX14927" s="159"/>
    </row>
    <row r="14928" spans="50:50">
      <c r="AX14928" s="159"/>
    </row>
    <row r="14929" spans="50:50">
      <c r="AX14929" s="159"/>
    </row>
    <row r="14930" spans="50:50">
      <c r="AX14930" s="159"/>
    </row>
    <row r="14931" spans="50:50">
      <c r="AX14931" s="159"/>
    </row>
    <row r="14932" spans="50:50">
      <c r="AX14932" s="159"/>
    </row>
    <row r="14933" spans="50:50">
      <c r="AX14933" s="159"/>
    </row>
    <row r="14934" spans="50:50">
      <c r="AX14934" s="159"/>
    </row>
    <row r="14935" spans="50:50">
      <c r="AX14935" s="159"/>
    </row>
    <row r="14936" spans="50:50">
      <c r="AX14936" s="159"/>
    </row>
    <row r="14937" spans="50:50">
      <c r="AX14937" s="159"/>
    </row>
    <row r="14938" spans="50:50">
      <c r="AX14938" s="159"/>
    </row>
    <row r="14939" spans="50:50">
      <c r="AX14939" s="159"/>
    </row>
    <row r="14940" spans="50:50">
      <c r="AX14940" s="159"/>
    </row>
    <row r="14941" spans="50:50">
      <c r="AX14941" s="159"/>
    </row>
    <row r="14942" spans="50:50">
      <c r="AX14942" s="159"/>
    </row>
    <row r="14943" spans="50:50">
      <c r="AX14943" s="159"/>
    </row>
    <row r="14944" spans="50:50">
      <c r="AX14944" s="159"/>
    </row>
    <row r="14945" spans="50:50">
      <c r="AX14945" s="159"/>
    </row>
    <row r="14946" spans="50:50">
      <c r="AX14946" s="159"/>
    </row>
    <row r="14947" spans="50:50">
      <c r="AX14947" s="159"/>
    </row>
    <row r="14948" spans="50:50">
      <c r="AX14948" s="159"/>
    </row>
    <row r="14949" spans="50:50">
      <c r="AX14949" s="159"/>
    </row>
    <row r="14950" spans="50:50">
      <c r="AX14950" s="159"/>
    </row>
    <row r="14951" spans="50:50">
      <c r="AX14951" s="159"/>
    </row>
    <row r="14952" spans="50:50">
      <c r="AX14952" s="159"/>
    </row>
    <row r="14953" spans="50:50">
      <c r="AX14953" s="159"/>
    </row>
    <row r="14954" spans="50:50">
      <c r="AX14954" s="159"/>
    </row>
    <row r="14955" spans="50:50">
      <c r="AX14955" s="159"/>
    </row>
    <row r="14956" spans="50:50">
      <c r="AX14956" s="159"/>
    </row>
    <row r="14957" spans="50:50">
      <c r="AX14957" s="159"/>
    </row>
    <row r="14958" spans="50:50">
      <c r="AX14958" s="159"/>
    </row>
    <row r="14959" spans="50:50">
      <c r="AX14959" s="159"/>
    </row>
    <row r="14960" spans="50:50">
      <c r="AX14960" s="159"/>
    </row>
    <row r="14961" spans="50:50">
      <c r="AX14961" s="159"/>
    </row>
    <row r="14962" spans="50:50">
      <c r="AX14962" s="159"/>
    </row>
    <row r="14963" spans="50:50">
      <c r="AX14963" s="159"/>
    </row>
    <row r="14964" spans="50:50">
      <c r="AX14964" s="159"/>
    </row>
    <row r="14965" spans="50:50">
      <c r="AX14965" s="159"/>
    </row>
    <row r="14966" spans="50:50">
      <c r="AX14966" s="159"/>
    </row>
    <row r="14967" spans="50:50">
      <c r="AX14967" s="159"/>
    </row>
    <row r="14968" spans="50:50">
      <c r="AX14968" s="159"/>
    </row>
    <row r="14969" spans="50:50">
      <c r="AX14969" s="159"/>
    </row>
    <row r="14970" spans="50:50">
      <c r="AX14970" s="159"/>
    </row>
    <row r="14971" spans="50:50">
      <c r="AX14971" s="159"/>
    </row>
    <row r="14972" spans="50:50">
      <c r="AX14972" s="159"/>
    </row>
    <row r="14973" spans="50:50">
      <c r="AX14973" s="159"/>
    </row>
    <row r="14974" spans="50:50">
      <c r="AX14974" s="159"/>
    </row>
    <row r="14975" spans="50:50">
      <c r="AX14975" s="159"/>
    </row>
    <row r="14976" spans="50:50">
      <c r="AX14976" s="159"/>
    </row>
    <row r="14977" spans="50:50">
      <c r="AX14977" s="159"/>
    </row>
    <row r="14978" spans="50:50">
      <c r="AX14978" s="159"/>
    </row>
    <row r="14979" spans="50:50">
      <c r="AX14979" s="159"/>
    </row>
    <row r="14980" spans="50:50">
      <c r="AX14980" s="159"/>
    </row>
    <row r="14981" spans="50:50">
      <c r="AX14981" s="159"/>
    </row>
    <row r="14982" spans="50:50">
      <c r="AX14982" s="159"/>
    </row>
    <row r="14983" spans="50:50">
      <c r="AX14983" s="159"/>
    </row>
    <row r="14984" spans="50:50">
      <c r="AX14984" s="159"/>
    </row>
    <row r="14985" spans="50:50">
      <c r="AX14985" s="159"/>
    </row>
    <row r="14986" spans="50:50">
      <c r="AX14986" s="159"/>
    </row>
    <row r="14987" spans="50:50">
      <c r="AX14987" s="159"/>
    </row>
    <row r="14988" spans="50:50">
      <c r="AX14988" s="159"/>
    </row>
    <row r="14989" spans="50:50">
      <c r="AX14989" s="159"/>
    </row>
    <row r="14990" spans="50:50">
      <c r="AX14990" s="159"/>
    </row>
    <row r="14991" spans="50:50">
      <c r="AX14991" s="159"/>
    </row>
    <row r="14992" spans="50:50">
      <c r="AX14992" s="159"/>
    </row>
    <row r="14993" spans="50:50">
      <c r="AX14993" s="159"/>
    </row>
    <row r="14994" spans="50:50">
      <c r="AX14994" s="159"/>
    </row>
    <row r="14995" spans="50:50">
      <c r="AX14995" s="159"/>
    </row>
    <row r="14996" spans="50:50">
      <c r="AX14996" s="159"/>
    </row>
    <row r="14997" spans="50:50">
      <c r="AX14997" s="159"/>
    </row>
    <row r="14998" spans="50:50">
      <c r="AX14998" s="159"/>
    </row>
    <row r="14999" spans="50:50">
      <c r="AX14999" s="159"/>
    </row>
    <row r="15000" spans="50:50">
      <c r="AX15000" s="159"/>
    </row>
    <row r="15001" spans="50:50">
      <c r="AX15001" s="159"/>
    </row>
    <row r="15002" spans="50:50">
      <c r="AX15002" s="159"/>
    </row>
    <row r="15003" spans="50:50">
      <c r="AX15003" s="159"/>
    </row>
    <row r="15004" spans="50:50">
      <c r="AX15004" s="159"/>
    </row>
    <row r="15005" spans="50:50">
      <c r="AX15005" s="159"/>
    </row>
    <row r="15006" spans="50:50">
      <c r="AX15006" s="159"/>
    </row>
    <row r="15007" spans="50:50">
      <c r="AX15007" s="159"/>
    </row>
    <row r="15008" spans="50:50">
      <c r="AX15008" s="159"/>
    </row>
    <row r="15009" spans="50:50">
      <c r="AX15009" s="159"/>
    </row>
    <row r="15010" spans="50:50">
      <c r="AX15010" s="159"/>
    </row>
    <row r="15011" spans="50:50">
      <c r="AX15011" s="159"/>
    </row>
    <row r="15012" spans="50:50">
      <c r="AX15012" s="159"/>
    </row>
    <row r="15013" spans="50:50">
      <c r="AX15013" s="159"/>
    </row>
    <row r="15014" spans="50:50">
      <c r="AX15014" s="159"/>
    </row>
    <row r="15015" spans="50:50">
      <c r="AX15015" s="159"/>
    </row>
    <row r="15016" spans="50:50">
      <c r="AX15016" s="159"/>
    </row>
    <row r="15017" spans="50:50">
      <c r="AX15017" s="159"/>
    </row>
    <row r="15018" spans="50:50">
      <c r="AX15018" s="159"/>
    </row>
    <row r="15019" spans="50:50">
      <c r="AX15019" s="159"/>
    </row>
    <row r="15020" spans="50:50">
      <c r="AX15020" s="159"/>
    </row>
    <row r="15021" spans="50:50">
      <c r="AX15021" s="159"/>
    </row>
    <row r="15022" spans="50:50">
      <c r="AX15022" s="159"/>
    </row>
    <row r="15023" spans="50:50">
      <c r="AX15023" s="159"/>
    </row>
    <row r="15024" spans="50:50">
      <c r="AX15024" s="159"/>
    </row>
    <row r="15025" spans="50:50">
      <c r="AX15025" s="159"/>
    </row>
    <row r="15026" spans="50:50">
      <c r="AX15026" s="159"/>
    </row>
    <row r="15027" spans="50:50">
      <c r="AX15027" s="159"/>
    </row>
    <row r="15028" spans="50:50">
      <c r="AX15028" s="159"/>
    </row>
    <row r="15029" spans="50:50">
      <c r="AX15029" s="159"/>
    </row>
    <row r="15030" spans="50:50">
      <c r="AX15030" s="159"/>
    </row>
    <row r="15031" spans="50:50">
      <c r="AX15031" s="159"/>
    </row>
    <row r="15032" spans="50:50">
      <c r="AX15032" s="159"/>
    </row>
    <row r="15033" spans="50:50">
      <c r="AX15033" s="159"/>
    </row>
    <row r="15034" spans="50:50">
      <c r="AX15034" s="159"/>
    </row>
    <row r="15035" spans="50:50">
      <c r="AX15035" s="159"/>
    </row>
    <row r="15036" spans="50:50">
      <c r="AX15036" s="159"/>
    </row>
    <row r="15037" spans="50:50">
      <c r="AX15037" s="159"/>
    </row>
    <row r="15038" spans="50:50">
      <c r="AX15038" s="159"/>
    </row>
    <row r="15039" spans="50:50">
      <c r="AX15039" s="159"/>
    </row>
    <row r="15040" spans="50:50">
      <c r="AX15040" s="159"/>
    </row>
    <row r="15041" spans="50:50">
      <c r="AX15041" s="159"/>
    </row>
    <row r="15042" spans="50:50">
      <c r="AX15042" s="159"/>
    </row>
    <row r="15043" spans="50:50">
      <c r="AX15043" s="159"/>
    </row>
    <row r="15044" spans="50:50">
      <c r="AX15044" s="159"/>
    </row>
    <row r="15045" spans="50:50">
      <c r="AX15045" s="159"/>
    </row>
    <row r="15046" spans="50:50">
      <c r="AX15046" s="159"/>
    </row>
    <row r="15047" spans="50:50">
      <c r="AX15047" s="159"/>
    </row>
    <row r="15048" spans="50:50">
      <c r="AX15048" s="159"/>
    </row>
    <row r="15049" spans="50:50">
      <c r="AX15049" s="159"/>
    </row>
    <row r="15050" spans="50:50">
      <c r="AX15050" s="159"/>
    </row>
    <row r="15051" spans="50:50">
      <c r="AX15051" s="159"/>
    </row>
    <row r="15052" spans="50:50">
      <c r="AX15052" s="159"/>
    </row>
    <row r="15053" spans="50:50">
      <c r="AX15053" s="159"/>
    </row>
    <row r="15054" spans="50:50">
      <c r="AX15054" s="159"/>
    </row>
    <row r="15055" spans="50:50">
      <c r="AX15055" s="159"/>
    </row>
    <row r="15056" spans="50:50">
      <c r="AX15056" s="159"/>
    </row>
    <row r="15057" spans="50:50">
      <c r="AX15057" s="159"/>
    </row>
    <row r="15058" spans="50:50">
      <c r="AX15058" s="159"/>
    </row>
    <row r="15059" spans="50:50">
      <c r="AX15059" s="159"/>
    </row>
    <row r="15060" spans="50:50">
      <c r="AX15060" s="159"/>
    </row>
    <row r="15061" spans="50:50">
      <c r="AX15061" s="159"/>
    </row>
    <row r="15062" spans="50:50">
      <c r="AX15062" s="159"/>
    </row>
    <row r="15063" spans="50:50">
      <c r="AX15063" s="159"/>
    </row>
    <row r="15064" spans="50:50">
      <c r="AX15064" s="159"/>
    </row>
    <row r="15065" spans="50:50">
      <c r="AX15065" s="159"/>
    </row>
    <row r="15066" spans="50:50">
      <c r="AX15066" s="159"/>
    </row>
    <row r="15067" spans="50:50">
      <c r="AX15067" s="159"/>
    </row>
    <row r="15068" spans="50:50">
      <c r="AX15068" s="159"/>
    </row>
    <row r="15069" spans="50:50">
      <c r="AX15069" s="159"/>
    </row>
    <row r="15070" spans="50:50">
      <c r="AX15070" s="159"/>
    </row>
    <row r="15071" spans="50:50">
      <c r="AX15071" s="159"/>
    </row>
    <row r="15072" spans="50:50">
      <c r="AX15072" s="159"/>
    </row>
    <row r="15073" spans="50:50">
      <c r="AX15073" s="159"/>
    </row>
    <row r="15074" spans="50:50">
      <c r="AX15074" s="159"/>
    </row>
    <row r="15075" spans="50:50">
      <c r="AX15075" s="159"/>
    </row>
    <row r="15076" spans="50:50">
      <c r="AX15076" s="159"/>
    </row>
    <row r="15077" spans="50:50">
      <c r="AX15077" s="159"/>
    </row>
    <row r="15078" spans="50:50">
      <c r="AX15078" s="159"/>
    </row>
    <row r="15079" spans="50:50">
      <c r="AX15079" s="159"/>
    </row>
    <row r="15080" spans="50:50">
      <c r="AX15080" s="159"/>
    </row>
    <row r="15081" spans="50:50">
      <c r="AX15081" s="159"/>
    </row>
    <row r="15082" spans="50:50">
      <c r="AX15082" s="159"/>
    </row>
    <row r="15083" spans="50:50">
      <c r="AX15083" s="159"/>
    </row>
    <row r="15084" spans="50:50">
      <c r="AX15084" s="159"/>
    </row>
    <row r="15085" spans="50:50">
      <c r="AX15085" s="159"/>
    </row>
    <row r="15086" spans="50:50">
      <c r="AX15086" s="159"/>
    </row>
    <row r="15087" spans="50:50">
      <c r="AX15087" s="159"/>
    </row>
    <row r="15088" spans="50:50">
      <c r="AX15088" s="159"/>
    </row>
    <row r="15089" spans="50:50">
      <c r="AX15089" s="159"/>
    </row>
    <row r="15090" spans="50:50">
      <c r="AX15090" s="159"/>
    </row>
    <row r="15091" spans="50:50">
      <c r="AX15091" s="159"/>
    </row>
    <row r="15092" spans="50:50">
      <c r="AX15092" s="159"/>
    </row>
    <row r="15093" spans="50:50">
      <c r="AX15093" s="159"/>
    </row>
    <row r="15094" spans="50:50">
      <c r="AX15094" s="159"/>
    </row>
    <row r="15095" spans="50:50">
      <c r="AX15095" s="159"/>
    </row>
    <row r="15096" spans="50:50">
      <c r="AX15096" s="159"/>
    </row>
    <row r="15097" spans="50:50">
      <c r="AX15097" s="159"/>
    </row>
    <row r="15098" spans="50:50">
      <c r="AX15098" s="159"/>
    </row>
    <row r="15099" spans="50:50">
      <c r="AX15099" s="159"/>
    </row>
    <row r="15100" spans="50:50">
      <c r="AX15100" s="159"/>
    </row>
    <row r="15101" spans="50:50">
      <c r="AX15101" s="159"/>
    </row>
    <row r="15102" spans="50:50">
      <c r="AX15102" s="159"/>
    </row>
    <row r="15103" spans="50:50">
      <c r="AX15103" s="159"/>
    </row>
    <row r="15104" spans="50:50">
      <c r="AX15104" s="159"/>
    </row>
    <row r="15105" spans="50:50">
      <c r="AX15105" s="159"/>
    </row>
    <row r="15106" spans="50:50">
      <c r="AX15106" s="159"/>
    </row>
    <row r="15107" spans="50:50">
      <c r="AX15107" s="159"/>
    </row>
    <row r="15108" spans="50:50">
      <c r="AX15108" s="159"/>
    </row>
    <row r="15109" spans="50:50">
      <c r="AX15109" s="159"/>
    </row>
    <row r="15110" spans="50:50">
      <c r="AX15110" s="159"/>
    </row>
    <row r="15111" spans="50:50">
      <c r="AX15111" s="159"/>
    </row>
    <row r="15112" spans="50:50">
      <c r="AX15112" s="159"/>
    </row>
    <row r="15113" spans="50:50">
      <c r="AX15113" s="159"/>
    </row>
    <row r="15114" spans="50:50">
      <c r="AX15114" s="159"/>
    </row>
    <row r="15115" spans="50:50">
      <c r="AX15115" s="159"/>
    </row>
    <row r="15116" spans="50:50">
      <c r="AX15116" s="159"/>
    </row>
    <row r="15117" spans="50:50">
      <c r="AX15117" s="159"/>
    </row>
    <row r="15118" spans="50:50">
      <c r="AX15118" s="159"/>
    </row>
    <row r="15119" spans="50:50">
      <c r="AX15119" s="159"/>
    </row>
    <row r="15120" spans="50:50">
      <c r="AX15120" s="159"/>
    </row>
    <row r="15121" spans="50:50">
      <c r="AX15121" s="159"/>
    </row>
    <row r="15122" spans="50:50">
      <c r="AX15122" s="159"/>
    </row>
    <row r="15123" spans="50:50">
      <c r="AX15123" s="159"/>
    </row>
    <row r="15124" spans="50:50">
      <c r="AX15124" s="159"/>
    </row>
    <row r="15125" spans="50:50">
      <c r="AX15125" s="159"/>
    </row>
    <row r="15126" spans="50:50">
      <c r="AX15126" s="159"/>
    </row>
    <row r="15127" spans="50:50">
      <c r="AX15127" s="159"/>
    </row>
    <row r="15128" spans="50:50">
      <c r="AX15128" s="159"/>
    </row>
    <row r="15129" spans="50:50">
      <c r="AX15129" s="159"/>
    </row>
    <row r="15130" spans="50:50">
      <c r="AX15130" s="159"/>
    </row>
    <row r="15131" spans="50:50">
      <c r="AX15131" s="159"/>
    </row>
    <row r="15132" spans="50:50">
      <c r="AX15132" s="159"/>
    </row>
    <row r="15133" spans="50:50">
      <c r="AX15133" s="159"/>
    </row>
    <row r="15134" spans="50:50">
      <c r="AX15134" s="159"/>
    </row>
    <row r="15135" spans="50:50">
      <c r="AX15135" s="159"/>
    </row>
    <row r="15136" spans="50:50">
      <c r="AX15136" s="159"/>
    </row>
    <row r="15137" spans="50:50">
      <c r="AX15137" s="159"/>
    </row>
    <row r="15138" spans="50:50">
      <c r="AX15138" s="159"/>
    </row>
    <row r="15139" spans="50:50">
      <c r="AX15139" s="159"/>
    </row>
    <row r="15140" spans="50:50">
      <c r="AX15140" s="159"/>
    </row>
    <row r="15141" spans="50:50">
      <c r="AX15141" s="159"/>
    </row>
    <row r="15142" spans="50:50">
      <c r="AX15142" s="159"/>
    </row>
    <row r="15143" spans="50:50">
      <c r="AX15143" s="159"/>
    </row>
    <row r="15144" spans="50:50">
      <c r="AX15144" s="159"/>
    </row>
    <row r="15145" spans="50:50">
      <c r="AX15145" s="159"/>
    </row>
    <row r="15146" spans="50:50">
      <c r="AX15146" s="159"/>
    </row>
    <row r="15147" spans="50:50">
      <c r="AX15147" s="159"/>
    </row>
    <row r="15148" spans="50:50">
      <c r="AX15148" s="159"/>
    </row>
    <row r="15149" spans="50:50">
      <c r="AX15149" s="159"/>
    </row>
    <row r="15150" spans="50:50">
      <c r="AX15150" s="159"/>
    </row>
    <row r="15151" spans="50:50">
      <c r="AX15151" s="159"/>
    </row>
    <row r="15152" spans="50:50">
      <c r="AX15152" s="159"/>
    </row>
    <row r="15153" spans="50:50">
      <c r="AX15153" s="159"/>
    </row>
    <row r="15154" spans="50:50">
      <c r="AX15154" s="159"/>
    </row>
    <row r="15155" spans="50:50">
      <c r="AX15155" s="159"/>
    </row>
    <row r="15156" spans="50:50">
      <c r="AX15156" s="159"/>
    </row>
    <row r="15157" spans="50:50">
      <c r="AX15157" s="159"/>
    </row>
    <row r="15158" spans="50:50">
      <c r="AX15158" s="159"/>
    </row>
    <row r="15159" spans="50:50">
      <c r="AX15159" s="159"/>
    </row>
    <row r="15160" spans="50:50">
      <c r="AX15160" s="159"/>
    </row>
    <row r="15161" spans="50:50">
      <c r="AX15161" s="159"/>
    </row>
    <row r="15162" spans="50:50">
      <c r="AX15162" s="159"/>
    </row>
    <row r="15163" spans="50:50">
      <c r="AX15163" s="159"/>
    </row>
    <row r="15164" spans="50:50">
      <c r="AX15164" s="159"/>
    </row>
    <row r="15165" spans="50:50">
      <c r="AX15165" s="159"/>
    </row>
    <row r="15166" spans="50:50">
      <c r="AX15166" s="159"/>
    </row>
    <row r="15167" spans="50:50">
      <c r="AX15167" s="159"/>
    </row>
    <row r="15168" spans="50:50">
      <c r="AX15168" s="159"/>
    </row>
    <row r="15169" spans="50:50">
      <c r="AX15169" s="159"/>
    </row>
    <row r="15170" spans="50:50">
      <c r="AX15170" s="159"/>
    </row>
    <row r="15171" spans="50:50">
      <c r="AX15171" s="159"/>
    </row>
    <row r="15172" spans="50:50">
      <c r="AX15172" s="159"/>
    </row>
    <row r="15173" spans="50:50">
      <c r="AX15173" s="159"/>
    </row>
    <row r="15174" spans="50:50">
      <c r="AX15174" s="159"/>
    </row>
    <row r="15175" spans="50:50">
      <c r="AX15175" s="159"/>
    </row>
    <row r="15176" spans="50:50">
      <c r="AX15176" s="159"/>
    </row>
    <row r="15177" spans="50:50">
      <c r="AX15177" s="159"/>
    </row>
    <row r="15178" spans="50:50">
      <c r="AX15178" s="159"/>
    </row>
    <row r="15179" spans="50:50">
      <c r="AX15179" s="159"/>
    </row>
    <row r="15180" spans="50:50">
      <c r="AX15180" s="159"/>
    </row>
    <row r="15181" spans="50:50">
      <c r="AX15181" s="159"/>
    </row>
    <row r="15182" spans="50:50">
      <c r="AX15182" s="159"/>
    </row>
    <row r="15183" spans="50:50">
      <c r="AX15183" s="159"/>
    </row>
    <row r="15184" spans="50:50">
      <c r="AX15184" s="159"/>
    </row>
    <row r="15185" spans="50:50">
      <c r="AX15185" s="159"/>
    </row>
    <row r="15186" spans="50:50">
      <c r="AX15186" s="159"/>
    </row>
    <row r="15187" spans="50:50">
      <c r="AX15187" s="159"/>
    </row>
    <row r="15188" spans="50:50">
      <c r="AX15188" s="159"/>
    </row>
    <row r="15189" spans="50:50">
      <c r="AX15189" s="159"/>
    </row>
    <row r="15190" spans="50:50">
      <c r="AX15190" s="159"/>
    </row>
    <row r="15191" spans="50:50">
      <c r="AX15191" s="159"/>
    </row>
    <row r="15192" spans="50:50">
      <c r="AX15192" s="159"/>
    </row>
    <row r="15193" spans="50:50">
      <c r="AX15193" s="159"/>
    </row>
    <row r="15194" spans="50:50">
      <c r="AX15194" s="159"/>
    </row>
    <row r="15195" spans="50:50">
      <c r="AX15195" s="159"/>
    </row>
    <row r="15196" spans="50:50">
      <c r="AX15196" s="159"/>
    </row>
    <row r="15197" spans="50:50">
      <c r="AX15197" s="159"/>
    </row>
    <row r="15198" spans="50:50">
      <c r="AX15198" s="159"/>
    </row>
    <row r="15199" spans="50:50">
      <c r="AX15199" s="159"/>
    </row>
    <row r="15200" spans="50:50">
      <c r="AX15200" s="159"/>
    </row>
    <row r="15201" spans="50:50">
      <c r="AX15201" s="159"/>
    </row>
    <row r="15202" spans="50:50">
      <c r="AX15202" s="159"/>
    </row>
    <row r="15203" spans="50:50">
      <c r="AX15203" s="159"/>
    </row>
    <row r="15204" spans="50:50">
      <c r="AX15204" s="159"/>
    </row>
    <row r="15205" spans="50:50">
      <c r="AX15205" s="159"/>
    </row>
    <row r="15206" spans="50:50">
      <c r="AX15206" s="159"/>
    </row>
    <row r="15207" spans="50:50">
      <c r="AX15207" s="159"/>
    </row>
    <row r="15208" spans="50:50">
      <c r="AX15208" s="159"/>
    </row>
    <row r="15209" spans="50:50">
      <c r="AX15209" s="159"/>
    </row>
    <row r="15210" spans="50:50">
      <c r="AX15210" s="159"/>
    </row>
    <row r="15211" spans="50:50">
      <c r="AX15211" s="159"/>
    </row>
    <row r="15212" spans="50:50">
      <c r="AX15212" s="159"/>
    </row>
    <row r="15213" spans="50:50">
      <c r="AX15213" s="159"/>
    </row>
    <row r="15214" spans="50:50">
      <c r="AX15214" s="159"/>
    </row>
    <row r="15215" spans="50:50">
      <c r="AX15215" s="159"/>
    </row>
    <row r="15216" spans="50:50">
      <c r="AX15216" s="159"/>
    </row>
    <row r="15217" spans="50:50">
      <c r="AX15217" s="159"/>
    </row>
    <row r="15218" spans="50:50">
      <c r="AX15218" s="159"/>
    </row>
    <row r="15219" spans="50:50">
      <c r="AX15219" s="159"/>
    </row>
    <row r="15220" spans="50:50">
      <c r="AX15220" s="159"/>
    </row>
    <row r="15221" spans="50:50">
      <c r="AX15221" s="159"/>
    </row>
    <row r="15222" spans="50:50">
      <c r="AX15222" s="159"/>
    </row>
    <row r="15223" spans="50:50">
      <c r="AX15223" s="159"/>
    </row>
    <row r="15224" spans="50:50">
      <c r="AX15224" s="159"/>
    </row>
    <row r="15225" spans="50:50">
      <c r="AX15225" s="159"/>
    </row>
    <row r="15226" spans="50:50">
      <c r="AX15226" s="159"/>
    </row>
    <row r="15227" spans="50:50">
      <c r="AX15227" s="159"/>
    </row>
    <row r="15228" spans="50:50">
      <c r="AX15228" s="159"/>
    </row>
    <row r="15229" spans="50:50">
      <c r="AX15229" s="159"/>
    </row>
    <row r="15230" spans="50:50">
      <c r="AX15230" s="159"/>
    </row>
    <row r="15231" spans="50:50">
      <c r="AX15231" s="159"/>
    </row>
    <row r="15232" spans="50:50">
      <c r="AX15232" s="159"/>
    </row>
    <row r="15233" spans="50:50">
      <c r="AX15233" s="159"/>
    </row>
    <row r="15234" spans="50:50">
      <c r="AX15234" s="159"/>
    </row>
    <row r="15235" spans="50:50">
      <c r="AX15235" s="159"/>
    </row>
    <row r="15236" spans="50:50">
      <c r="AX15236" s="159"/>
    </row>
    <row r="15237" spans="50:50">
      <c r="AX15237" s="159"/>
    </row>
    <row r="15238" spans="50:50">
      <c r="AX15238" s="159"/>
    </row>
    <row r="15239" spans="50:50">
      <c r="AX15239" s="159"/>
    </row>
    <row r="15240" spans="50:50">
      <c r="AX15240" s="159"/>
    </row>
    <row r="15241" spans="50:50">
      <c r="AX15241" s="159"/>
    </row>
    <row r="15242" spans="50:50">
      <c r="AX15242" s="159"/>
    </row>
    <row r="15243" spans="50:50">
      <c r="AX15243" s="159"/>
    </row>
    <row r="15244" spans="50:50">
      <c r="AX15244" s="159"/>
    </row>
    <row r="15245" spans="50:50">
      <c r="AX15245" s="159"/>
    </row>
    <row r="15246" spans="50:50">
      <c r="AX15246" s="159"/>
    </row>
    <row r="15247" spans="50:50">
      <c r="AX15247" s="159"/>
    </row>
    <row r="15248" spans="50:50">
      <c r="AX15248" s="159"/>
    </row>
    <row r="15249" spans="50:50">
      <c r="AX15249" s="159"/>
    </row>
    <row r="15250" spans="50:50">
      <c r="AX15250" s="159"/>
    </row>
    <row r="15251" spans="50:50">
      <c r="AX15251" s="159"/>
    </row>
    <row r="15252" spans="50:50">
      <c r="AX15252" s="159"/>
    </row>
    <row r="15253" spans="50:50">
      <c r="AX15253" s="159"/>
    </row>
    <row r="15254" spans="50:50">
      <c r="AX15254" s="159"/>
    </row>
    <row r="15255" spans="50:50">
      <c r="AX15255" s="159"/>
    </row>
    <row r="15256" spans="50:50">
      <c r="AX15256" s="159"/>
    </row>
    <row r="15257" spans="50:50">
      <c r="AX15257" s="159"/>
    </row>
    <row r="15258" spans="50:50">
      <c r="AX15258" s="159"/>
    </row>
    <row r="15259" spans="50:50">
      <c r="AX15259" s="159"/>
    </row>
    <row r="15260" spans="50:50">
      <c r="AX15260" s="159"/>
    </row>
    <row r="15261" spans="50:50">
      <c r="AX15261" s="159"/>
    </row>
    <row r="15262" spans="50:50">
      <c r="AX15262" s="159"/>
    </row>
    <row r="15263" spans="50:50">
      <c r="AX15263" s="159"/>
    </row>
    <row r="15264" spans="50:50">
      <c r="AX15264" s="159"/>
    </row>
    <row r="15265" spans="50:50">
      <c r="AX15265" s="159"/>
    </row>
    <row r="15266" spans="50:50">
      <c r="AX15266" s="159"/>
    </row>
    <row r="15267" spans="50:50">
      <c r="AX15267" s="159"/>
    </row>
    <row r="15268" spans="50:50">
      <c r="AX15268" s="159"/>
    </row>
    <row r="15269" spans="50:50">
      <c r="AX15269" s="159"/>
    </row>
    <row r="15270" spans="50:50">
      <c r="AX15270" s="159"/>
    </row>
    <row r="15271" spans="50:50">
      <c r="AX15271" s="159"/>
    </row>
    <row r="15272" spans="50:50">
      <c r="AX15272" s="159"/>
    </row>
    <row r="15273" spans="50:50">
      <c r="AX15273" s="159"/>
    </row>
    <row r="15274" spans="50:50">
      <c r="AX15274" s="159"/>
    </row>
    <row r="15275" spans="50:50">
      <c r="AX15275" s="159"/>
    </row>
    <row r="15276" spans="50:50">
      <c r="AX15276" s="159"/>
    </row>
    <row r="15277" spans="50:50">
      <c r="AX15277" s="159"/>
    </row>
    <row r="15278" spans="50:50">
      <c r="AX15278" s="159"/>
    </row>
    <row r="15279" spans="50:50">
      <c r="AX15279" s="159"/>
    </row>
    <row r="15280" spans="50:50">
      <c r="AX15280" s="159"/>
    </row>
    <row r="15281" spans="50:50">
      <c r="AX15281" s="159"/>
    </row>
    <row r="15282" spans="50:50">
      <c r="AX15282" s="159"/>
    </row>
    <row r="15283" spans="50:50">
      <c r="AX15283" s="159"/>
    </row>
    <row r="15284" spans="50:50">
      <c r="AX15284" s="159"/>
    </row>
    <row r="15285" spans="50:50">
      <c r="AX15285" s="159"/>
    </row>
    <row r="15286" spans="50:50">
      <c r="AX15286" s="159"/>
    </row>
    <row r="15287" spans="50:50">
      <c r="AX15287" s="159"/>
    </row>
    <row r="15288" spans="50:50">
      <c r="AX15288" s="159"/>
    </row>
    <row r="15289" spans="50:50">
      <c r="AX15289" s="159"/>
    </row>
    <row r="15290" spans="50:50">
      <c r="AX15290" s="159"/>
    </row>
    <row r="15291" spans="50:50">
      <c r="AX15291" s="159"/>
    </row>
    <row r="15292" spans="50:50">
      <c r="AX15292" s="159"/>
    </row>
    <row r="15293" spans="50:50">
      <c r="AX15293" s="159"/>
    </row>
    <row r="15294" spans="50:50">
      <c r="AX15294" s="159"/>
    </row>
    <row r="15295" spans="50:50">
      <c r="AX15295" s="159"/>
    </row>
    <row r="15296" spans="50:50">
      <c r="AX15296" s="159"/>
    </row>
    <row r="15297" spans="50:50">
      <c r="AX15297" s="159"/>
    </row>
    <row r="15298" spans="50:50">
      <c r="AX15298" s="159"/>
    </row>
    <row r="15299" spans="50:50">
      <c r="AX15299" s="159"/>
    </row>
    <row r="15300" spans="50:50">
      <c r="AX15300" s="159"/>
    </row>
    <row r="15301" spans="50:50">
      <c r="AX15301" s="159"/>
    </row>
    <row r="15302" spans="50:50">
      <c r="AX15302" s="159"/>
    </row>
    <row r="15303" spans="50:50">
      <c r="AX15303" s="159"/>
    </row>
    <row r="15304" spans="50:50">
      <c r="AX15304" s="159"/>
    </row>
    <row r="15305" spans="50:50">
      <c r="AX15305" s="159"/>
    </row>
    <row r="15306" spans="50:50">
      <c r="AX15306" s="159"/>
    </row>
    <row r="15307" spans="50:50">
      <c r="AX15307" s="159"/>
    </row>
    <row r="15308" spans="50:50">
      <c r="AX15308" s="159"/>
    </row>
    <row r="15309" spans="50:50">
      <c r="AX15309" s="159"/>
    </row>
    <row r="15310" spans="50:50">
      <c r="AX15310" s="159"/>
    </row>
    <row r="15311" spans="50:50">
      <c r="AX15311" s="159"/>
    </row>
    <row r="15312" spans="50:50">
      <c r="AX15312" s="159"/>
    </row>
    <row r="15313" spans="50:50">
      <c r="AX15313" s="159"/>
    </row>
    <row r="15314" spans="50:50">
      <c r="AX15314" s="159"/>
    </row>
    <row r="15315" spans="50:50">
      <c r="AX15315" s="159"/>
    </row>
    <row r="15316" spans="50:50">
      <c r="AX15316" s="159"/>
    </row>
    <row r="15317" spans="50:50">
      <c r="AX15317" s="159"/>
    </row>
    <row r="15318" spans="50:50">
      <c r="AX15318" s="159"/>
    </row>
    <row r="15319" spans="50:50">
      <c r="AX15319" s="159"/>
    </row>
    <row r="15320" spans="50:50">
      <c r="AX15320" s="159"/>
    </row>
    <row r="15321" spans="50:50">
      <c r="AX15321" s="159"/>
    </row>
    <row r="15322" spans="50:50">
      <c r="AX15322" s="159"/>
    </row>
    <row r="15323" spans="50:50">
      <c r="AX15323" s="159"/>
    </row>
    <row r="15324" spans="50:50">
      <c r="AX15324" s="159"/>
    </row>
    <row r="15325" spans="50:50">
      <c r="AX15325" s="159"/>
    </row>
    <row r="15326" spans="50:50">
      <c r="AX15326" s="159"/>
    </row>
    <row r="15327" spans="50:50">
      <c r="AX15327" s="159"/>
    </row>
    <row r="15328" spans="50:50">
      <c r="AX15328" s="159"/>
    </row>
    <row r="15329" spans="50:50">
      <c r="AX15329" s="159"/>
    </row>
    <row r="15330" spans="50:50">
      <c r="AX15330" s="159"/>
    </row>
    <row r="15331" spans="50:50">
      <c r="AX15331" s="159"/>
    </row>
    <row r="15332" spans="50:50">
      <c r="AX15332" s="159"/>
    </row>
    <row r="15333" spans="50:50">
      <c r="AX15333" s="159"/>
    </row>
    <row r="15334" spans="50:50">
      <c r="AX15334" s="159"/>
    </row>
    <row r="15335" spans="50:50">
      <c r="AX15335" s="159"/>
    </row>
    <row r="15336" spans="50:50">
      <c r="AX15336" s="159"/>
    </row>
    <row r="15337" spans="50:50">
      <c r="AX15337" s="159"/>
    </row>
    <row r="15338" spans="50:50">
      <c r="AX15338" s="159"/>
    </row>
    <row r="15339" spans="50:50">
      <c r="AX15339" s="159"/>
    </row>
    <row r="15340" spans="50:50">
      <c r="AX15340" s="159"/>
    </row>
    <row r="15341" spans="50:50">
      <c r="AX15341" s="159"/>
    </row>
    <row r="15342" spans="50:50">
      <c r="AX15342" s="159"/>
    </row>
    <row r="15343" spans="50:50">
      <c r="AX15343" s="159"/>
    </row>
    <row r="15344" spans="50:50">
      <c r="AX15344" s="159"/>
    </row>
    <row r="15345" spans="50:50">
      <c r="AX15345" s="159"/>
    </row>
    <row r="15346" spans="50:50">
      <c r="AX15346" s="159"/>
    </row>
    <row r="15347" spans="50:50">
      <c r="AX15347" s="159"/>
    </row>
    <row r="15348" spans="50:50">
      <c r="AX15348" s="159"/>
    </row>
    <row r="15349" spans="50:50">
      <c r="AX15349" s="159"/>
    </row>
    <row r="15350" spans="50:50">
      <c r="AX15350" s="159"/>
    </row>
    <row r="15351" spans="50:50">
      <c r="AX15351" s="159"/>
    </row>
    <row r="15352" spans="50:50">
      <c r="AX15352" s="159"/>
    </row>
    <row r="15353" spans="50:50">
      <c r="AX15353" s="159"/>
    </row>
    <row r="15354" spans="50:50">
      <c r="AX15354" s="159"/>
    </row>
    <row r="15355" spans="50:50">
      <c r="AX15355" s="159"/>
    </row>
    <row r="15356" spans="50:50">
      <c r="AX15356" s="159"/>
    </row>
    <row r="15357" spans="50:50">
      <c r="AX15357" s="159"/>
    </row>
    <row r="15358" spans="50:50">
      <c r="AX15358" s="159"/>
    </row>
    <row r="15359" spans="50:50">
      <c r="AX15359" s="159"/>
    </row>
    <row r="15360" spans="50:50">
      <c r="AX15360" s="159"/>
    </row>
    <row r="15361" spans="50:50">
      <c r="AX15361" s="159"/>
    </row>
    <row r="15362" spans="50:50">
      <c r="AX15362" s="159"/>
    </row>
    <row r="15363" spans="50:50">
      <c r="AX15363" s="159"/>
    </row>
    <row r="15364" spans="50:50">
      <c r="AX15364" s="159"/>
    </row>
    <row r="15365" spans="50:50">
      <c r="AX15365" s="159"/>
    </row>
    <row r="15366" spans="50:50">
      <c r="AX15366" s="159"/>
    </row>
    <row r="15367" spans="50:50">
      <c r="AX15367" s="159"/>
    </row>
    <row r="15368" spans="50:50">
      <c r="AX15368" s="159"/>
    </row>
    <row r="15369" spans="50:50">
      <c r="AX15369" s="159"/>
    </row>
    <row r="15370" spans="50:50">
      <c r="AX15370" s="159"/>
    </row>
    <row r="15371" spans="50:50">
      <c r="AX15371" s="159"/>
    </row>
    <row r="15372" spans="50:50">
      <c r="AX15372" s="159"/>
    </row>
    <row r="15373" spans="50:50">
      <c r="AX15373" s="159"/>
    </row>
    <row r="15374" spans="50:50">
      <c r="AX15374" s="159"/>
    </row>
    <row r="15375" spans="50:50">
      <c r="AX15375" s="159"/>
    </row>
    <row r="15376" spans="50:50">
      <c r="AX15376" s="159"/>
    </row>
    <row r="15377" spans="50:50">
      <c r="AX15377" s="159"/>
    </row>
    <row r="15378" spans="50:50">
      <c r="AX15378" s="159"/>
    </row>
    <row r="15379" spans="50:50">
      <c r="AX15379" s="159"/>
    </row>
    <row r="15380" spans="50:50">
      <c r="AX15380" s="159"/>
    </row>
    <row r="15381" spans="50:50">
      <c r="AX15381" s="159"/>
    </row>
    <row r="15382" spans="50:50">
      <c r="AX15382" s="159"/>
    </row>
    <row r="15383" spans="50:50">
      <c r="AX15383" s="159"/>
    </row>
    <row r="15384" spans="50:50">
      <c r="AX15384" s="159"/>
    </row>
    <row r="15385" spans="50:50">
      <c r="AX15385" s="159"/>
    </row>
    <row r="15386" spans="50:50">
      <c r="AX15386" s="159"/>
    </row>
    <row r="15387" spans="50:50">
      <c r="AX15387" s="159"/>
    </row>
    <row r="15388" spans="50:50">
      <c r="AX15388" s="159"/>
    </row>
    <row r="15389" spans="50:50">
      <c r="AX15389" s="159"/>
    </row>
    <row r="15390" spans="50:50">
      <c r="AX15390" s="159"/>
    </row>
    <row r="15391" spans="50:50">
      <c r="AX15391" s="159"/>
    </row>
    <row r="15392" spans="50:50">
      <c r="AX15392" s="159"/>
    </row>
    <row r="15393" spans="50:50">
      <c r="AX15393" s="159"/>
    </row>
    <row r="15394" spans="50:50">
      <c r="AX15394" s="159"/>
    </row>
    <row r="15395" spans="50:50">
      <c r="AX15395" s="159"/>
    </row>
    <row r="15396" spans="50:50">
      <c r="AX15396" s="159"/>
    </row>
    <row r="15397" spans="50:50">
      <c r="AX15397" s="159"/>
    </row>
    <row r="15398" spans="50:50">
      <c r="AX15398" s="159"/>
    </row>
    <row r="15399" spans="50:50">
      <c r="AX15399" s="159"/>
    </row>
    <row r="15400" spans="50:50">
      <c r="AX15400" s="159"/>
    </row>
    <row r="15401" spans="50:50">
      <c r="AX15401" s="159"/>
    </row>
    <row r="15402" spans="50:50">
      <c r="AX15402" s="159"/>
    </row>
    <row r="15403" spans="50:50">
      <c r="AX15403" s="159"/>
    </row>
    <row r="15404" spans="50:50">
      <c r="AX15404" s="159"/>
    </row>
    <row r="15405" spans="50:50">
      <c r="AX15405" s="159"/>
    </row>
    <row r="15406" spans="50:50">
      <c r="AX15406" s="159"/>
    </row>
    <row r="15407" spans="50:50">
      <c r="AX15407" s="159"/>
    </row>
    <row r="15408" spans="50:50">
      <c r="AX15408" s="159"/>
    </row>
    <row r="15409" spans="50:50">
      <c r="AX15409" s="159"/>
    </row>
    <row r="15410" spans="50:50">
      <c r="AX15410" s="159"/>
    </row>
    <row r="15411" spans="50:50">
      <c r="AX15411" s="159"/>
    </row>
    <row r="15412" spans="50:50">
      <c r="AX15412" s="159"/>
    </row>
    <row r="15413" spans="50:50">
      <c r="AX15413" s="159"/>
    </row>
    <row r="15414" spans="50:50">
      <c r="AX15414" s="159"/>
    </row>
    <row r="15415" spans="50:50">
      <c r="AX15415" s="159"/>
    </row>
    <row r="15416" spans="50:50">
      <c r="AX15416" s="159"/>
    </row>
    <row r="15417" spans="50:50">
      <c r="AX15417" s="159"/>
    </row>
    <row r="15418" spans="50:50">
      <c r="AX15418" s="159"/>
    </row>
    <row r="15419" spans="50:50">
      <c r="AX15419" s="159"/>
    </row>
    <row r="15420" spans="50:50">
      <c r="AX15420" s="159"/>
    </row>
    <row r="15421" spans="50:50">
      <c r="AX15421" s="159"/>
    </row>
    <row r="15422" spans="50:50">
      <c r="AX15422" s="159"/>
    </row>
    <row r="15423" spans="50:50">
      <c r="AX15423" s="159"/>
    </row>
    <row r="15424" spans="50:50">
      <c r="AX15424" s="159"/>
    </row>
    <row r="15425" spans="50:50">
      <c r="AX15425" s="159"/>
    </row>
    <row r="15426" spans="50:50">
      <c r="AX15426" s="159"/>
    </row>
    <row r="15427" spans="50:50">
      <c r="AX15427" s="159"/>
    </row>
    <row r="15428" spans="50:50">
      <c r="AX15428" s="159"/>
    </row>
    <row r="15429" spans="50:50">
      <c r="AX15429" s="159"/>
    </row>
    <row r="15430" spans="50:50">
      <c r="AX15430" s="159"/>
    </row>
    <row r="15431" spans="50:50">
      <c r="AX15431" s="159"/>
    </row>
    <row r="15432" spans="50:50">
      <c r="AX15432" s="159"/>
    </row>
    <row r="15433" spans="50:50">
      <c r="AX15433" s="159"/>
    </row>
    <row r="15434" spans="50:50">
      <c r="AX15434" s="159"/>
    </row>
    <row r="15435" spans="50:50">
      <c r="AX15435" s="159"/>
    </row>
    <row r="15436" spans="50:50">
      <c r="AX15436" s="159"/>
    </row>
    <row r="15437" spans="50:50">
      <c r="AX15437" s="159"/>
    </row>
    <row r="15438" spans="50:50">
      <c r="AX15438" s="159"/>
    </row>
    <row r="15439" spans="50:50">
      <c r="AX15439" s="159"/>
    </row>
    <row r="15440" spans="50:50">
      <c r="AX15440" s="159"/>
    </row>
    <row r="15441" spans="50:50">
      <c r="AX15441" s="159"/>
    </row>
    <row r="15442" spans="50:50">
      <c r="AX15442" s="159"/>
    </row>
    <row r="15443" spans="50:50">
      <c r="AX15443" s="159"/>
    </row>
    <row r="15444" spans="50:50">
      <c r="AX15444" s="159"/>
    </row>
    <row r="15445" spans="50:50">
      <c r="AX15445" s="159"/>
    </row>
    <row r="15446" spans="50:50">
      <c r="AX15446" s="159"/>
    </row>
    <row r="15447" spans="50:50">
      <c r="AX15447" s="159"/>
    </row>
    <row r="15448" spans="50:50">
      <c r="AX15448" s="159"/>
    </row>
    <row r="15449" spans="50:50">
      <c r="AX15449" s="159"/>
    </row>
    <row r="15450" spans="50:50">
      <c r="AX15450" s="159"/>
    </row>
    <row r="15451" spans="50:50">
      <c r="AX15451" s="159"/>
    </row>
    <row r="15452" spans="50:50">
      <c r="AX15452" s="159"/>
    </row>
    <row r="15453" spans="50:50">
      <c r="AX15453" s="159"/>
    </row>
    <row r="15454" spans="50:50">
      <c r="AX15454" s="159"/>
    </row>
    <row r="15455" spans="50:50">
      <c r="AX15455" s="159"/>
    </row>
    <row r="15456" spans="50:50">
      <c r="AX15456" s="159"/>
    </row>
    <row r="15457" spans="50:50">
      <c r="AX15457" s="159"/>
    </row>
    <row r="15458" spans="50:50">
      <c r="AX15458" s="159"/>
    </row>
    <row r="15459" spans="50:50">
      <c r="AX15459" s="159"/>
    </row>
    <row r="15460" spans="50:50">
      <c r="AX15460" s="159"/>
    </row>
    <row r="15461" spans="50:50">
      <c r="AX15461" s="159"/>
    </row>
    <row r="15462" spans="50:50">
      <c r="AX15462" s="159"/>
    </row>
    <row r="15463" spans="50:50">
      <c r="AX15463" s="159"/>
    </row>
    <row r="15464" spans="50:50">
      <c r="AX15464" s="159"/>
    </row>
    <row r="15465" spans="50:50">
      <c r="AX15465" s="159"/>
    </row>
    <row r="15466" spans="50:50">
      <c r="AX15466" s="159"/>
    </row>
    <row r="15467" spans="50:50">
      <c r="AX15467" s="159"/>
    </row>
    <row r="15468" spans="50:50">
      <c r="AX15468" s="159"/>
    </row>
    <row r="15469" spans="50:50">
      <c r="AX15469" s="159"/>
    </row>
    <row r="15470" spans="50:50">
      <c r="AX15470" s="159"/>
    </row>
    <row r="15471" spans="50:50">
      <c r="AX15471" s="159"/>
    </row>
    <row r="15472" spans="50:50">
      <c r="AX15472" s="159"/>
    </row>
    <row r="15473" spans="50:50">
      <c r="AX15473" s="159"/>
    </row>
    <row r="15474" spans="50:50">
      <c r="AX15474" s="159"/>
    </row>
    <row r="15475" spans="50:50">
      <c r="AX15475" s="159"/>
    </row>
    <row r="15476" spans="50:50">
      <c r="AX15476" s="159"/>
    </row>
    <row r="15477" spans="50:50">
      <c r="AX15477" s="159"/>
    </row>
    <row r="15478" spans="50:50">
      <c r="AX15478" s="159"/>
    </row>
    <row r="15479" spans="50:50">
      <c r="AX15479" s="159"/>
    </row>
    <row r="15480" spans="50:50">
      <c r="AX15480" s="159"/>
    </row>
    <row r="15481" spans="50:50">
      <c r="AX15481" s="159"/>
    </row>
    <row r="15482" spans="50:50">
      <c r="AX15482" s="159"/>
    </row>
    <row r="15483" spans="50:50">
      <c r="AX15483" s="159"/>
    </row>
    <row r="15484" spans="50:50">
      <c r="AX15484" s="159"/>
    </row>
    <row r="15485" spans="50:50">
      <c r="AX15485" s="159"/>
    </row>
    <row r="15486" spans="50:50">
      <c r="AX15486" s="159"/>
    </row>
    <row r="15487" spans="50:50">
      <c r="AX15487" s="159"/>
    </row>
    <row r="15488" spans="50:50">
      <c r="AX15488" s="159"/>
    </row>
    <row r="15489" spans="50:50">
      <c r="AX15489" s="159"/>
    </row>
    <row r="15490" spans="50:50">
      <c r="AX15490" s="159"/>
    </row>
    <row r="15491" spans="50:50">
      <c r="AX15491" s="159"/>
    </row>
    <row r="15492" spans="50:50">
      <c r="AX15492" s="159"/>
    </row>
    <row r="15493" spans="50:50">
      <c r="AX15493" s="159"/>
    </row>
    <row r="15494" spans="50:50">
      <c r="AX15494" s="159"/>
    </row>
    <row r="15495" spans="50:50">
      <c r="AX15495" s="159"/>
    </row>
    <row r="15496" spans="50:50">
      <c r="AX15496" s="159"/>
    </row>
    <row r="15497" spans="50:50">
      <c r="AX15497" s="159"/>
    </row>
    <row r="15498" spans="50:50">
      <c r="AX15498" s="159"/>
    </row>
    <row r="15499" spans="50:50">
      <c r="AX15499" s="159"/>
    </row>
    <row r="15500" spans="50:50">
      <c r="AX15500" s="159"/>
    </row>
    <row r="15501" spans="50:50">
      <c r="AX15501" s="159"/>
    </row>
    <row r="15502" spans="50:50">
      <c r="AX15502" s="159"/>
    </row>
    <row r="15503" spans="50:50">
      <c r="AX15503" s="159"/>
    </row>
    <row r="15504" spans="50:50">
      <c r="AX15504" s="159"/>
    </row>
    <row r="15505" spans="50:50">
      <c r="AX15505" s="159"/>
    </row>
    <row r="15506" spans="50:50">
      <c r="AX15506" s="159"/>
    </row>
    <row r="15507" spans="50:50">
      <c r="AX15507" s="159"/>
    </row>
    <row r="15508" spans="50:50">
      <c r="AX15508" s="159"/>
    </row>
    <row r="15509" spans="50:50">
      <c r="AX15509" s="159"/>
    </row>
    <row r="15510" spans="50:50">
      <c r="AX15510" s="159"/>
    </row>
    <row r="15511" spans="50:50">
      <c r="AX15511" s="159"/>
    </row>
    <row r="15512" spans="50:50">
      <c r="AX15512" s="159"/>
    </row>
    <row r="15513" spans="50:50">
      <c r="AX15513" s="159"/>
    </row>
    <row r="15514" spans="50:50">
      <c r="AX15514" s="159"/>
    </row>
    <row r="15515" spans="50:50">
      <c r="AX15515" s="159"/>
    </row>
    <row r="15516" spans="50:50">
      <c r="AX15516" s="159"/>
    </row>
    <row r="15517" spans="50:50">
      <c r="AX15517" s="159"/>
    </row>
    <row r="15518" spans="50:50">
      <c r="AX15518" s="159"/>
    </row>
    <row r="15519" spans="50:50">
      <c r="AX15519" s="159"/>
    </row>
    <row r="15520" spans="50:50">
      <c r="AX15520" s="159"/>
    </row>
    <row r="15521" spans="50:50">
      <c r="AX15521" s="159"/>
    </row>
    <row r="15522" spans="50:50">
      <c r="AX15522" s="159"/>
    </row>
    <row r="15523" spans="50:50">
      <c r="AX15523" s="159"/>
    </row>
    <row r="15524" spans="50:50">
      <c r="AX15524" s="159"/>
    </row>
    <row r="15525" spans="50:50">
      <c r="AX15525" s="159"/>
    </row>
    <row r="15526" spans="50:50">
      <c r="AX15526" s="159"/>
    </row>
    <row r="15527" spans="50:50">
      <c r="AX15527" s="159"/>
    </row>
    <row r="15528" spans="50:50">
      <c r="AX15528" s="159"/>
    </row>
    <row r="15529" spans="50:50">
      <c r="AX15529" s="159"/>
    </row>
    <row r="15530" spans="50:50">
      <c r="AX15530" s="159"/>
    </row>
    <row r="15531" spans="50:50">
      <c r="AX15531" s="159"/>
    </row>
    <row r="15532" spans="50:50">
      <c r="AX15532" s="159"/>
    </row>
    <row r="15533" spans="50:50">
      <c r="AX15533" s="159"/>
    </row>
    <row r="15534" spans="50:50">
      <c r="AX15534" s="159"/>
    </row>
    <row r="15535" spans="50:50">
      <c r="AX15535" s="159"/>
    </row>
    <row r="15536" spans="50:50">
      <c r="AX15536" s="159"/>
    </row>
    <row r="15537" spans="50:50">
      <c r="AX15537" s="159"/>
    </row>
    <row r="15538" spans="50:50">
      <c r="AX15538" s="159"/>
    </row>
    <row r="15539" spans="50:50">
      <c r="AX15539" s="159"/>
    </row>
    <row r="15540" spans="50:50">
      <c r="AX15540" s="159"/>
    </row>
    <row r="15541" spans="50:50">
      <c r="AX15541" s="159"/>
    </row>
    <row r="15542" spans="50:50">
      <c r="AX15542" s="159"/>
    </row>
    <row r="15543" spans="50:50">
      <c r="AX15543" s="159"/>
    </row>
    <row r="15544" spans="50:50">
      <c r="AX15544" s="159"/>
    </row>
    <row r="15545" spans="50:50">
      <c r="AX15545" s="159"/>
    </row>
    <row r="15546" spans="50:50">
      <c r="AX15546" s="159"/>
    </row>
    <row r="15547" spans="50:50">
      <c r="AX15547" s="159"/>
    </row>
    <row r="15548" spans="50:50">
      <c r="AX15548" s="159"/>
    </row>
    <row r="15549" spans="50:50">
      <c r="AX15549" s="159"/>
    </row>
    <row r="15550" spans="50:50">
      <c r="AX15550" s="159"/>
    </row>
    <row r="15551" spans="50:50">
      <c r="AX15551" s="159"/>
    </row>
    <row r="15552" spans="50:50">
      <c r="AX15552" s="159"/>
    </row>
    <row r="15553" spans="50:50">
      <c r="AX15553" s="159"/>
    </row>
    <row r="15554" spans="50:50">
      <c r="AX15554" s="159"/>
    </row>
    <row r="15555" spans="50:50">
      <c r="AX15555" s="159"/>
    </row>
    <row r="15556" spans="50:50">
      <c r="AX15556" s="159"/>
    </row>
    <row r="15557" spans="50:50">
      <c r="AX15557" s="159"/>
    </row>
    <row r="15558" spans="50:50">
      <c r="AX15558" s="159"/>
    </row>
    <row r="15559" spans="50:50">
      <c r="AX15559" s="159"/>
    </row>
    <row r="15560" spans="50:50">
      <c r="AX15560" s="159"/>
    </row>
    <row r="15561" spans="50:50">
      <c r="AX15561" s="159"/>
    </row>
    <row r="15562" spans="50:50">
      <c r="AX15562" s="159"/>
    </row>
    <row r="15563" spans="50:50">
      <c r="AX15563" s="159"/>
    </row>
    <row r="15564" spans="50:50">
      <c r="AX15564" s="159"/>
    </row>
    <row r="15565" spans="50:50">
      <c r="AX15565" s="159"/>
    </row>
    <row r="15566" spans="50:50">
      <c r="AX15566" s="159"/>
    </row>
    <row r="15567" spans="50:50">
      <c r="AX15567" s="159"/>
    </row>
    <row r="15568" spans="50:50">
      <c r="AX15568" s="159"/>
    </row>
    <row r="15569" spans="50:50">
      <c r="AX15569" s="159"/>
    </row>
    <row r="15570" spans="50:50">
      <c r="AX15570" s="159"/>
    </row>
    <row r="15571" spans="50:50">
      <c r="AX15571" s="159"/>
    </row>
    <row r="15572" spans="50:50">
      <c r="AX15572" s="159"/>
    </row>
    <row r="15573" spans="50:50">
      <c r="AX15573" s="159"/>
    </row>
    <row r="15574" spans="50:50">
      <c r="AX15574" s="159"/>
    </row>
    <row r="15575" spans="50:50">
      <c r="AX15575" s="159"/>
    </row>
    <row r="15576" spans="50:50">
      <c r="AX15576" s="159"/>
    </row>
    <row r="15577" spans="50:50">
      <c r="AX15577" s="159"/>
    </row>
    <row r="15578" spans="50:50">
      <c r="AX15578" s="159"/>
    </row>
    <row r="15579" spans="50:50">
      <c r="AX15579" s="159"/>
    </row>
    <row r="15580" spans="50:50">
      <c r="AX15580" s="159"/>
    </row>
    <row r="15581" spans="50:50">
      <c r="AX15581" s="159"/>
    </row>
    <row r="15582" spans="50:50">
      <c r="AX15582" s="159"/>
    </row>
    <row r="15583" spans="50:50">
      <c r="AX15583" s="159"/>
    </row>
    <row r="15584" spans="50:50">
      <c r="AX15584" s="159"/>
    </row>
    <row r="15585" spans="50:50">
      <c r="AX15585" s="159"/>
    </row>
    <row r="15586" spans="50:50">
      <c r="AX15586" s="159"/>
    </row>
    <row r="15587" spans="50:50">
      <c r="AX15587" s="159"/>
    </row>
    <row r="15588" spans="50:50">
      <c r="AX15588" s="159"/>
    </row>
    <row r="15589" spans="50:50">
      <c r="AX15589" s="159"/>
    </row>
    <row r="15590" spans="50:50">
      <c r="AX15590" s="159"/>
    </row>
    <row r="15591" spans="50:50">
      <c r="AX15591" s="159"/>
    </row>
    <row r="15592" spans="50:50">
      <c r="AX15592" s="159"/>
    </row>
    <row r="15593" spans="50:50">
      <c r="AX15593" s="159"/>
    </row>
    <row r="15594" spans="50:50">
      <c r="AX15594" s="159"/>
    </row>
    <row r="15595" spans="50:50">
      <c r="AX15595" s="159"/>
    </row>
    <row r="15596" spans="50:50">
      <c r="AX15596" s="159"/>
    </row>
    <row r="15597" spans="50:50">
      <c r="AX15597" s="159"/>
    </row>
    <row r="15598" spans="50:50">
      <c r="AX15598" s="159"/>
    </row>
    <row r="15599" spans="50:50">
      <c r="AX15599" s="159"/>
    </row>
    <row r="15600" spans="50:50">
      <c r="AX15600" s="159"/>
    </row>
    <row r="15601" spans="50:50">
      <c r="AX15601" s="159"/>
    </row>
    <row r="15602" spans="50:50">
      <c r="AX15602" s="159"/>
    </row>
    <row r="15603" spans="50:50">
      <c r="AX15603" s="159"/>
    </row>
    <row r="15604" spans="50:50">
      <c r="AX15604" s="159"/>
    </row>
    <row r="15605" spans="50:50">
      <c r="AX15605" s="159"/>
    </row>
    <row r="15606" spans="50:50">
      <c r="AX15606" s="159"/>
    </row>
    <row r="15607" spans="50:50">
      <c r="AX15607" s="159"/>
    </row>
    <row r="15608" spans="50:50">
      <c r="AX15608" s="159"/>
    </row>
    <row r="15609" spans="50:50">
      <c r="AX15609" s="159"/>
    </row>
    <row r="15610" spans="50:50">
      <c r="AX15610" s="159"/>
    </row>
    <row r="15611" spans="50:50">
      <c r="AX15611" s="159"/>
    </row>
    <row r="15612" spans="50:50">
      <c r="AX15612" s="159"/>
    </row>
    <row r="15613" spans="50:50">
      <c r="AX15613" s="159"/>
    </row>
    <row r="15614" spans="50:50">
      <c r="AX15614" s="159"/>
    </row>
    <row r="15615" spans="50:50">
      <c r="AX15615" s="159"/>
    </row>
    <row r="15616" spans="50:50">
      <c r="AX15616" s="159"/>
    </row>
    <row r="15617" spans="50:50">
      <c r="AX15617" s="159"/>
    </row>
    <row r="15618" spans="50:50">
      <c r="AX15618" s="159"/>
    </row>
    <row r="15619" spans="50:50">
      <c r="AX15619" s="159"/>
    </row>
    <row r="15620" spans="50:50">
      <c r="AX15620" s="159"/>
    </row>
    <row r="15621" spans="50:50">
      <c r="AX15621" s="159"/>
    </row>
    <row r="15622" spans="50:50">
      <c r="AX15622" s="159"/>
    </row>
    <row r="15623" spans="50:50">
      <c r="AX15623" s="159"/>
    </row>
    <row r="15624" spans="50:50">
      <c r="AX15624" s="159"/>
    </row>
    <row r="15625" spans="50:50">
      <c r="AX15625" s="159"/>
    </row>
    <row r="15626" spans="50:50">
      <c r="AX15626" s="159"/>
    </row>
    <row r="15627" spans="50:50">
      <c r="AX15627" s="159"/>
    </row>
    <row r="15628" spans="50:50">
      <c r="AX15628" s="159"/>
    </row>
    <row r="15629" spans="50:50">
      <c r="AX15629" s="159"/>
    </row>
    <row r="15630" spans="50:50">
      <c r="AX15630" s="159"/>
    </row>
    <row r="15631" spans="50:50">
      <c r="AX15631" s="159"/>
    </row>
    <row r="15632" spans="50:50">
      <c r="AX15632" s="159"/>
    </row>
    <row r="15633" spans="50:50">
      <c r="AX15633" s="159"/>
    </row>
    <row r="15634" spans="50:50">
      <c r="AX15634" s="159"/>
    </row>
    <row r="15635" spans="50:50">
      <c r="AX15635" s="159"/>
    </row>
    <row r="15636" spans="50:50">
      <c r="AX15636" s="159"/>
    </row>
    <row r="15637" spans="50:50">
      <c r="AX15637" s="159"/>
    </row>
    <row r="15638" spans="50:50">
      <c r="AX15638" s="159"/>
    </row>
    <row r="15639" spans="50:50">
      <c r="AX15639" s="159"/>
    </row>
    <row r="15640" spans="50:50">
      <c r="AX15640" s="159"/>
    </row>
    <row r="15641" spans="50:50">
      <c r="AX15641" s="159"/>
    </row>
    <row r="15642" spans="50:50">
      <c r="AX15642" s="159"/>
    </row>
    <row r="15643" spans="50:50">
      <c r="AX15643" s="159"/>
    </row>
    <row r="15644" spans="50:50">
      <c r="AX15644" s="159"/>
    </row>
    <row r="15645" spans="50:50">
      <c r="AX15645" s="159"/>
    </row>
    <row r="15646" spans="50:50">
      <c r="AX15646" s="159"/>
    </row>
    <row r="15647" spans="50:50">
      <c r="AX15647" s="159"/>
    </row>
    <row r="15648" spans="50:50">
      <c r="AX15648" s="159"/>
    </row>
    <row r="15649" spans="50:50">
      <c r="AX15649" s="159"/>
    </row>
    <row r="15650" spans="50:50">
      <c r="AX15650" s="159"/>
    </row>
    <row r="15651" spans="50:50">
      <c r="AX15651" s="159"/>
    </row>
    <row r="15652" spans="50:50">
      <c r="AX15652" s="159"/>
    </row>
    <row r="15653" spans="50:50">
      <c r="AX15653" s="159"/>
    </row>
    <row r="15654" spans="50:50">
      <c r="AX15654" s="159"/>
    </row>
    <row r="15655" spans="50:50">
      <c r="AX15655" s="159"/>
    </row>
    <row r="15656" spans="50:50">
      <c r="AX15656" s="159"/>
    </row>
    <row r="15657" spans="50:50">
      <c r="AX15657" s="159"/>
    </row>
    <row r="15658" spans="50:50">
      <c r="AX15658" s="159"/>
    </row>
    <row r="15659" spans="50:50">
      <c r="AX15659" s="159"/>
    </row>
    <row r="15660" spans="50:50">
      <c r="AX15660" s="159"/>
    </row>
    <row r="15661" spans="50:50">
      <c r="AX15661" s="159"/>
    </row>
    <row r="15662" spans="50:50">
      <c r="AX15662" s="159"/>
    </row>
    <row r="15663" spans="50:50">
      <c r="AX15663" s="159"/>
    </row>
    <row r="15664" spans="50:50">
      <c r="AX15664" s="159"/>
    </row>
    <row r="15665" spans="50:50">
      <c r="AX15665" s="159"/>
    </row>
    <row r="15666" spans="50:50">
      <c r="AX15666" s="159"/>
    </row>
    <row r="15667" spans="50:50">
      <c r="AX15667" s="159"/>
    </row>
    <row r="15668" spans="50:50">
      <c r="AX15668" s="159"/>
    </row>
    <row r="15669" spans="50:50">
      <c r="AX15669" s="159"/>
    </row>
    <row r="15670" spans="50:50">
      <c r="AX15670" s="159"/>
    </row>
    <row r="15671" spans="50:50">
      <c r="AX15671" s="159"/>
    </row>
    <row r="15672" spans="50:50">
      <c r="AX15672" s="159"/>
    </row>
    <row r="15673" spans="50:50">
      <c r="AX15673" s="159"/>
    </row>
    <row r="15674" spans="50:50">
      <c r="AX15674" s="159"/>
    </row>
    <row r="15675" spans="50:50">
      <c r="AX15675" s="159"/>
    </row>
    <row r="15676" spans="50:50">
      <c r="AX15676" s="159"/>
    </row>
    <row r="15677" spans="50:50">
      <c r="AX15677" s="159"/>
    </row>
    <row r="15678" spans="50:50">
      <c r="AX15678" s="159"/>
    </row>
    <row r="15679" spans="50:50">
      <c r="AX15679" s="159"/>
    </row>
    <row r="15680" spans="50:50">
      <c r="AX15680" s="159"/>
    </row>
    <row r="15681" spans="50:50">
      <c r="AX15681" s="159"/>
    </row>
    <row r="15682" spans="50:50">
      <c r="AX15682" s="159"/>
    </row>
    <row r="15683" spans="50:50">
      <c r="AX15683" s="159"/>
    </row>
    <row r="15684" spans="50:50">
      <c r="AX15684" s="159"/>
    </row>
    <row r="15685" spans="50:50">
      <c r="AX15685" s="159"/>
    </row>
    <row r="15686" spans="50:50">
      <c r="AX15686" s="159"/>
    </row>
    <row r="15687" spans="50:50">
      <c r="AX15687" s="159"/>
    </row>
    <row r="15688" spans="50:50">
      <c r="AX15688" s="159"/>
    </row>
    <row r="15689" spans="50:50">
      <c r="AX15689" s="159"/>
    </row>
    <row r="15690" spans="50:50">
      <c r="AX15690" s="159"/>
    </row>
    <row r="15691" spans="50:50">
      <c r="AX15691" s="159"/>
    </row>
    <row r="15692" spans="50:50">
      <c r="AX15692" s="159"/>
    </row>
    <row r="15693" spans="50:50">
      <c r="AX15693" s="159"/>
    </row>
    <row r="15694" spans="50:50">
      <c r="AX15694" s="159"/>
    </row>
    <row r="15695" spans="50:50">
      <c r="AX15695" s="159"/>
    </row>
    <row r="15696" spans="50:50">
      <c r="AX15696" s="159"/>
    </row>
    <row r="15697" spans="50:50">
      <c r="AX15697" s="159"/>
    </row>
    <row r="15698" spans="50:50">
      <c r="AX15698" s="159"/>
    </row>
    <row r="15699" spans="50:50">
      <c r="AX15699" s="159"/>
    </row>
    <row r="15700" spans="50:50">
      <c r="AX15700" s="159"/>
    </row>
    <row r="15701" spans="50:50">
      <c r="AX15701" s="159"/>
    </row>
    <row r="15702" spans="50:50">
      <c r="AX15702" s="159"/>
    </row>
    <row r="15703" spans="50:50">
      <c r="AX15703" s="159"/>
    </row>
    <row r="15704" spans="50:50">
      <c r="AX15704" s="159"/>
    </row>
    <row r="15705" spans="50:50">
      <c r="AX15705" s="159"/>
    </row>
    <row r="15706" spans="50:50">
      <c r="AX15706" s="159"/>
    </row>
    <row r="15707" spans="50:50">
      <c r="AX15707" s="159"/>
    </row>
    <row r="15708" spans="50:50">
      <c r="AX15708" s="159"/>
    </row>
    <row r="15709" spans="50:50">
      <c r="AX15709" s="159"/>
    </row>
    <row r="15710" spans="50:50">
      <c r="AX15710" s="159"/>
    </row>
    <row r="15711" spans="50:50">
      <c r="AX15711" s="159"/>
    </row>
    <row r="15712" spans="50:50">
      <c r="AX15712" s="159"/>
    </row>
    <row r="15713" spans="50:50">
      <c r="AX15713" s="159"/>
    </row>
    <row r="15714" spans="50:50">
      <c r="AX15714" s="159"/>
    </row>
    <row r="15715" spans="50:50">
      <c r="AX15715" s="159"/>
    </row>
    <row r="15716" spans="50:50">
      <c r="AX15716" s="159"/>
    </row>
    <row r="15717" spans="50:50">
      <c r="AX15717" s="159"/>
    </row>
    <row r="15718" spans="50:50">
      <c r="AX15718" s="159"/>
    </row>
    <row r="15719" spans="50:50">
      <c r="AX15719" s="159"/>
    </row>
    <row r="15720" spans="50:50">
      <c r="AX15720" s="159"/>
    </row>
    <row r="15721" spans="50:50">
      <c r="AX15721" s="159"/>
    </row>
    <row r="15722" spans="50:50">
      <c r="AX15722" s="159"/>
    </row>
    <row r="15723" spans="50:50">
      <c r="AX15723" s="159"/>
    </row>
    <row r="15724" spans="50:50">
      <c r="AX15724" s="159"/>
    </row>
    <row r="15725" spans="50:50">
      <c r="AX15725" s="159"/>
    </row>
    <row r="15726" spans="50:50">
      <c r="AX15726" s="159"/>
    </row>
    <row r="15727" spans="50:50">
      <c r="AX15727" s="159"/>
    </row>
    <row r="15728" spans="50:50">
      <c r="AX15728" s="159"/>
    </row>
    <row r="15729" spans="50:50">
      <c r="AX15729" s="159"/>
    </row>
    <row r="15730" spans="50:50">
      <c r="AX15730" s="159"/>
    </row>
    <row r="15731" spans="50:50">
      <c r="AX15731" s="159"/>
    </row>
    <row r="15732" spans="50:50">
      <c r="AX15732" s="159"/>
    </row>
    <row r="15733" spans="50:50">
      <c r="AX15733" s="159"/>
    </row>
    <row r="15734" spans="50:50">
      <c r="AX15734" s="159"/>
    </row>
    <row r="15735" spans="50:50">
      <c r="AX15735" s="159"/>
    </row>
    <row r="15736" spans="50:50">
      <c r="AX15736" s="159"/>
    </row>
    <row r="15737" spans="50:50">
      <c r="AX15737" s="159"/>
    </row>
    <row r="15738" spans="50:50">
      <c r="AX15738" s="159"/>
    </row>
    <row r="15739" spans="50:50">
      <c r="AX15739" s="159"/>
    </row>
    <row r="15740" spans="50:50">
      <c r="AX15740" s="159"/>
    </row>
    <row r="15741" spans="50:50">
      <c r="AX15741" s="159"/>
    </row>
    <row r="15742" spans="50:50">
      <c r="AX15742" s="159"/>
    </row>
    <row r="15743" spans="50:50">
      <c r="AX15743" s="159"/>
    </row>
    <row r="15744" spans="50:50">
      <c r="AX15744" s="159"/>
    </row>
    <row r="15745" spans="50:50">
      <c r="AX15745" s="159"/>
    </row>
    <row r="15746" spans="50:50">
      <c r="AX15746" s="159"/>
    </row>
    <row r="15747" spans="50:50">
      <c r="AX15747" s="159"/>
    </row>
    <row r="15748" spans="50:50">
      <c r="AX15748" s="159"/>
    </row>
    <row r="15749" spans="50:50">
      <c r="AX15749" s="159"/>
    </row>
    <row r="15750" spans="50:50">
      <c r="AX15750" s="159"/>
    </row>
    <row r="15751" spans="50:50">
      <c r="AX15751" s="159"/>
    </row>
    <row r="15752" spans="50:50">
      <c r="AX15752" s="159"/>
    </row>
    <row r="15753" spans="50:50">
      <c r="AX15753" s="159"/>
    </row>
    <row r="15754" spans="50:50">
      <c r="AX15754" s="159"/>
    </row>
    <row r="15755" spans="50:50">
      <c r="AX15755" s="159"/>
    </row>
    <row r="15756" spans="50:50">
      <c r="AX15756" s="159"/>
    </row>
    <row r="15757" spans="50:50">
      <c r="AX15757" s="159"/>
    </row>
    <row r="15758" spans="50:50">
      <c r="AX15758" s="159"/>
    </row>
    <row r="15759" spans="50:50">
      <c r="AX15759" s="159"/>
    </row>
    <row r="15760" spans="50:50">
      <c r="AX15760" s="159"/>
    </row>
    <row r="15761" spans="50:50">
      <c r="AX15761" s="159"/>
    </row>
    <row r="15762" spans="50:50">
      <c r="AX15762" s="159"/>
    </row>
    <row r="15763" spans="50:50">
      <c r="AX15763" s="159"/>
    </row>
    <row r="15764" spans="50:50">
      <c r="AX15764" s="159"/>
    </row>
    <row r="15765" spans="50:50">
      <c r="AX15765" s="159"/>
    </row>
    <row r="15766" spans="50:50">
      <c r="AX15766" s="159"/>
    </row>
    <row r="15767" spans="50:50">
      <c r="AX15767" s="159"/>
    </row>
    <row r="15768" spans="50:50">
      <c r="AX15768" s="159"/>
    </row>
    <row r="15769" spans="50:50">
      <c r="AX15769" s="159"/>
    </row>
    <row r="15770" spans="50:50">
      <c r="AX15770" s="159"/>
    </row>
    <row r="15771" spans="50:50">
      <c r="AX15771" s="159"/>
    </row>
    <row r="15772" spans="50:50">
      <c r="AX15772" s="159"/>
    </row>
    <row r="15773" spans="50:50">
      <c r="AX15773" s="159"/>
    </row>
    <row r="15774" spans="50:50">
      <c r="AX15774" s="159"/>
    </row>
    <row r="15775" spans="50:50">
      <c r="AX15775" s="159"/>
    </row>
    <row r="15776" spans="50:50">
      <c r="AX15776" s="159"/>
    </row>
    <row r="15777" spans="50:50">
      <c r="AX15777" s="159"/>
    </row>
    <row r="15778" spans="50:50">
      <c r="AX15778" s="159"/>
    </row>
    <row r="15779" spans="50:50">
      <c r="AX15779" s="159"/>
    </row>
    <row r="15780" spans="50:50">
      <c r="AX15780" s="159"/>
    </row>
    <row r="15781" spans="50:50">
      <c r="AX15781" s="159"/>
    </row>
    <row r="15782" spans="50:50">
      <c r="AX15782" s="159"/>
    </row>
    <row r="15783" spans="50:50">
      <c r="AX15783" s="159"/>
    </row>
    <row r="15784" spans="50:50">
      <c r="AX15784" s="159"/>
    </row>
    <row r="15785" spans="50:50">
      <c r="AX15785" s="159"/>
    </row>
    <row r="15786" spans="50:50">
      <c r="AX15786" s="159"/>
    </row>
    <row r="15787" spans="50:50">
      <c r="AX15787" s="159"/>
    </row>
    <row r="15788" spans="50:50">
      <c r="AX15788" s="159"/>
    </row>
    <row r="15789" spans="50:50">
      <c r="AX15789" s="159"/>
    </row>
    <row r="15790" spans="50:50">
      <c r="AX15790" s="159"/>
    </row>
    <row r="15791" spans="50:50">
      <c r="AX15791" s="159"/>
    </row>
    <row r="15792" spans="50:50">
      <c r="AX15792" s="159"/>
    </row>
    <row r="15793" spans="50:50">
      <c r="AX15793" s="159"/>
    </row>
    <row r="15794" spans="50:50">
      <c r="AX15794" s="159"/>
    </row>
    <row r="15795" spans="50:50">
      <c r="AX15795" s="159"/>
    </row>
    <row r="15796" spans="50:50">
      <c r="AX15796" s="159"/>
    </row>
    <row r="15797" spans="50:50">
      <c r="AX15797" s="159"/>
    </row>
    <row r="15798" spans="50:50">
      <c r="AX15798" s="159"/>
    </row>
    <row r="15799" spans="50:50">
      <c r="AX15799" s="159"/>
    </row>
    <row r="15800" spans="50:50">
      <c r="AX15800" s="159"/>
    </row>
    <row r="15801" spans="50:50">
      <c r="AX15801" s="159"/>
    </row>
    <row r="15802" spans="50:50">
      <c r="AX15802" s="159"/>
    </row>
    <row r="15803" spans="50:50">
      <c r="AX15803" s="159"/>
    </row>
    <row r="15804" spans="50:50">
      <c r="AX15804" s="159"/>
    </row>
    <row r="15805" spans="50:50">
      <c r="AX15805" s="159"/>
    </row>
    <row r="15806" spans="50:50">
      <c r="AX15806" s="159"/>
    </row>
    <row r="15807" spans="50:50">
      <c r="AX15807" s="159"/>
    </row>
    <row r="15808" spans="50:50">
      <c r="AX15808" s="159"/>
    </row>
    <row r="15809" spans="50:50">
      <c r="AX15809" s="159"/>
    </row>
    <row r="15810" spans="50:50">
      <c r="AX15810" s="159"/>
    </row>
    <row r="15811" spans="50:50">
      <c r="AX15811" s="159"/>
    </row>
    <row r="15812" spans="50:50">
      <c r="AX15812" s="159"/>
    </row>
    <row r="15813" spans="50:50">
      <c r="AX15813" s="159"/>
    </row>
    <row r="15814" spans="50:50">
      <c r="AX15814" s="159"/>
    </row>
    <row r="15815" spans="50:50">
      <c r="AX15815" s="159"/>
    </row>
    <row r="15816" spans="50:50">
      <c r="AX15816" s="159"/>
    </row>
    <row r="15817" spans="50:50">
      <c r="AX15817" s="159"/>
    </row>
    <row r="15818" spans="50:50">
      <c r="AX15818" s="159"/>
    </row>
    <row r="15819" spans="50:50">
      <c r="AX15819" s="159"/>
    </row>
    <row r="15820" spans="50:50">
      <c r="AX15820" s="159"/>
    </row>
    <row r="15821" spans="50:50">
      <c r="AX15821" s="159"/>
    </row>
    <row r="15822" spans="50:50">
      <c r="AX15822" s="159"/>
    </row>
    <row r="15823" spans="50:50">
      <c r="AX15823" s="159"/>
    </row>
    <row r="15824" spans="50:50">
      <c r="AX15824" s="159"/>
    </row>
    <row r="15825" spans="50:50">
      <c r="AX15825" s="159"/>
    </row>
    <row r="15826" spans="50:50">
      <c r="AX15826" s="159"/>
    </row>
    <row r="15827" spans="50:50">
      <c r="AX15827" s="159"/>
    </row>
    <row r="15828" spans="50:50">
      <c r="AX15828" s="159"/>
    </row>
    <row r="15829" spans="50:50">
      <c r="AX15829" s="159"/>
    </row>
    <row r="15830" spans="50:50">
      <c r="AX15830" s="159"/>
    </row>
    <row r="15831" spans="50:50">
      <c r="AX15831" s="159"/>
    </row>
    <row r="15832" spans="50:50">
      <c r="AX15832" s="159"/>
    </row>
    <row r="15833" spans="50:50">
      <c r="AX15833" s="159"/>
    </row>
    <row r="15834" spans="50:50">
      <c r="AX15834" s="159"/>
    </row>
    <row r="15835" spans="50:50">
      <c r="AX15835" s="159"/>
    </row>
    <row r="15836" spans="50:50">
      <c r="AX15836" s="159"/>
    </row>
    <row r="15837" spans="50:50">
      <c r="AX15837" s="159"/>
    </row>
    <row r="15838" spans="50:50">
      <c r="AX15838" s="159"/>
    </row>
    <row r="15839" spans="50:50">
      <c r="AX15839" s="159"/>
    </row>
    <row r="15840" spans="50:50">
      <c r="AX15840" s="159"/>
    </row>
    <row r="15841" spans="50:50">
      <c r="AX15841" s="159"/>
    </row>
    <row r="15842" spans="50:50">
      <c r="AX15842" s="159"/>
    </row>
    <row r="15843" spans="50:50">
      <c r="AX15843" s="159"/>
    </row>
    <row r="15844" spans="50:50">
      <c r="AX15844" s="159"/>
    </row>
    <row r="15845" spans="50:50">
      <c r="AX15845" s="159"/>
    </row>
    <row r="15846" spans="50:50">
      <c r="AX15846" s="159"/>
    </row>
    <row r="15847" spans="50:50">
      <c r="AX15847" s="159"/>
    </row>
    <row r="15848" spans="50:50">
      <c r="AX15848" s="159"/>
    </row>
    <row r="15849" spans="50:50">
      <c r="AX15849" s="159"/>
    </row>
    <row r="15850" spans="50:50">
      <c r="AX15850" s="159"/>
    </row>
    <row r="15851" spans="50:50">
      <c r="AX15851" s="159"/>
    </row>
    <row r="15852" spans="50:50">
      <c r="AX15852" s="159"/>
    </row>
    <row r="15853" spans="50:50">
      <c r="AX15853" s="159"/>
    </row>
    <row r="15854" spans="50:50">
      <c r="AX15854" s="159"/>
    </row>
    <row r="15855" spans="50:50">
      <c r="AX15855" s="159"/>
    </row>
    <row r="15856" spans="50:50">
      <c r="AX15856" s="159"/>
    </row>
    <row r="15857" spans="50:50">
      <c r="AX15857" s="159"/>
    </row>
    <row r="15858" spans="50:50">
      <c r="AX15858" s="159"/>
    </row>
    <row r="15859" spans="50:50">
      <c r="AX15859" s="159"/>
    </row>
    <row r="15860" spans="50:50">
      <c r="AX15860" s="159"/>
    </row>
    <row r="15861" spans="50:50">
      <c r="AX15861" s="159"/>
    </row>
    <row r="15862" spans="50:50">
      <c r="AX15862" s="159"/>
    </row>
    <row r="15863" spans="50:50">
      <c r="AX15863" s="159"/>
    </row>
    <row r="15864" spans="50:50">
      <c r="AX15864" s="159"/>
    </row>
    <row r="15865" spans="50:50">
      <c r="AX15865" s="159"/>
    </row>
    <row r="15866" spans="50:50">
      <c r="AX15866" s="159"/>
    </row>
    <row r="15867" spans="50:50">
      <c r="AX15867" s="159"/>
    </row>
    <row r="15868" spans="50:50">
      <c r="AX15868" s="159"/>
    </row>
    <row r="15869" spans="50:50">
      <c r="AX15869" s="159"/>
    </row>
    <row r="15870" spans="50:50">
      <c r="AX15870" s="159"/>
    </row>
    <row r="15871" spans="50:50">
      <c r="AX15871" s="159"/>
    </row>
    <row r="15872" spans="50:50">
      <c r="AX15872" s="159"/>
    </row>
    <row r="15873" spans="50:50">
      <c r="AX15873" s="159"/>
    </row>
    <row r="15874" spans="50:50">
      <c r="AX15874" s="159"/>
    </row>
    <row r="15875" spans="50:50">
      <c r="AX15875" s="159"/>
    </row>
    <row r="15876" spans="50:50">
      <c r="AX15876" s="159"/>
    </row>
    <row r="15877" spans="50:50">
      <c r="AX15877" s="159"/>
    </row>
    <row r="15878" spans="50:50">
      <c r="AX15878" s="159"/>
    </row>
    <row r="15879" spans="50:50">
      <c r="AX15879" s="159"/>
    </row>
    <row r="15880" spans="50:50">
      <c r="AX15880" s="159"/>
    </row>
    <row r="15881" spans="50:50">
      <c r="AX15881" s="159"/>
    </row>
    <row r="15882" spans="50:50">
      <c r="AX15882" s="159"/>
    </row>
    <row r="15883" spans="50:50">
      <c r="AX15883" s="159"/>
    </row>
    <row r="15884" spans="50:50">
      <c r="AX15884" s="159"/>
    </row>
    <row r="15885" spans="50:50">
      <c r="AX15885" s="159"/>
    </row>
    <row r="15886" spans="50:50">
      <c r="AX15886" s="159"/>
    </row>
    <row r="15887" spans="50:50">
      <c r="AX15887" s="159"/>
    </row>
    <row r="15888" spans="50:50">
      <c r="AX15888" s="159"/>
    </row>
    <row r="15889" spans="50:50">
      <c r="AX15889" s="159"/>
    </row>
    <row r="15890" spans="50:50">
      <c r="AX15890" s="159"/>
    </row>
    <row r="15891" spans="50:50">
      <c r="AX15891" s="159"/>
    </row>
    <row r="15892" spans="50:50">
      <c r="AX15892" s="159"/>
    </row>
    <row r="15893" spans="50:50">
      <c r="AX15893" s="159"/>
    </row>
    <row r="15894" spans="50:50">
      <c r="AX15894" s="159"/>
    </row>
    <row r="15895" spans="50:50">
      <c r="AX15895" s="159"/>
    </row>
    <row r="15896" spans="50:50">
      <c r="AX15896" s="159"/>
    </row>
    <row r="15897" spans="50:50">
      <c r="AX15897" s="159"/>
    </row>
    <row r="15898" spans="50:50">
      <c r="AX15898" s="159"/>
    </row>
    <row r="15899" spans="50:50">
      <c r="AX15899" s="159"/>
    </row>
    <row r="15900" spans="50:50">
      <c r="AX15900" s="159"/>
    </row>
    <row r="15901" spans="50:50">
      <c r="AX15901" s="159"/>
    </row>
    <row r="15902" spans="50:50">
      <c r="AX15902" s="159"/>
    </row>
    <row r="15903" spans="50:50">
      <c r="AX15903" s="159"/>
    </row>
    <row r="15904" spans="50:50">
      <c r="AX15904" s="159"/>
    </row>
    <row r="15905" spans="50:50">
      <c r="AX15905" s="159"/>
    </row>
    <row r="15906" spans="50:50">
      <c r="AX15906" s="159"/>
    </row>
    <row r="15907" spans="50:50">
      <c r="AX15907" s="159"/>
    </row>
    <row r="15908" spans="50:50">
      <c r="AX15908" s="159"/>
    </row>
    <row r="15909" spans="50:50">
      <c r="AX15909" s="159"/>
    </row>
    <row r="15910" spans="50:50">
      <c r="AX15910" s="159"/>
    </row>
    <row r="15911" spans="50:50">
      <c r="AX15911" s="159"/>
    </row>
    <row r="15912" spans="50:50">
      <c r="AX15912" s="159"/>
    </row>
    <row r="15913" spans="50:50">
      <c r="AX15913" s="159"/>
    </row>
    <row r="15914" spans="50:50">
      <c r="AX15914" s="159"/>
    </row>
    <row r="15915" spans="50:50">
      <c r="AX15915" s="159"/>
    </row>
    <row r="15916" spans="50:50">
      <c r="AX15916" s="159"/>
    </row>
    <row r="15917" spans="50:50">
      <c r="AX15917" s="159"/>
    </row>
    <row r="15918" spans="50:50">
      <c r="AX15918" s="159"/>
    </row>
    <row r="15919" spans="50:50">
      <c r="AX15919" s="159"/>
    </row>
    <row r="15920" spans="50:50">
      <c r="AX15920" s="159"/>
    </row>
    <row r="15921" spans="50:50">
      <c r="AX15921" s="159"/>
    </row>
    <row r="15922" spans="50:50">
      <c r="AX15922" s="159"/>
    </row>
    <row r="15923" spans="50:50">
      <c r="AX15923" s="159"/>
    </row>
    <row r="15924" spans="50:50">
      <c r="AX15924" s="159"/>
    </row>
    <row r="15925" spans="50:50">
      <c r="AX15925" s="159"/>
    </row>
    <row r="15926" spans="50:50">
      <c r="AX15926" s="159"/>
    </row>
    <row r="15927" spans="50:50">
      <c r="AX15927" s="159"/>
    </row>
    <row r="15928" spans="50:50">
      <c r="AX15928" s="159"/>
    </row>
    <row r="15929" spans="50:50">
      <c r="AX15929" s="159"/>
    </row>
    <row r="15930" spans="50:50">
      <c r="AX15930" s="159"/>
    </row>
    <row r="15931" spans="50:50">
      <c r="AX15931" s="159"/>
    </row>
    <row r="15932" spans="50:50">
      <c r="AX15932" s="159"/>
    </row>
    <row r="15933" spans="50:50">
      <c r="AX15933" s="159"/>
    </row>
    <row r="15934" spans="50:50">
      <c r="AX15934" s="159"/>
    </row>
    <row r="15935" spans="50:50">
      <c r="AX15935" s="159"/>
    </row>
    <row r="15936" spans="50:50">
      <c r="AX15936" s="159"/>
    </row>
    <row r="15937" spans="50:50">
      <c r="AX15937" s="159"/>
    </row>
    <row r="15938" spans="50:50">
      <c r="AX15938" s="159"/>
    </row>
    <row r="15939" spans="50:50">
      <c r="AX15939" s="159"/>
    </row>
    <row r="15940" spans="50:50">
      <c r="AX15940" s="159"/>
    </row>
    <row r="15941" spans="50:50">
      <c r="AX15941" s="159"/>
    </row>
    <row r="15942" spans="50:50">
      <c r="AX15942" s="159"/>
    </row>
    <row r="15943" spans="50:50">
      <c r="AX15943" s="159"/>
    </row>
    <row r="15944" spans="50:50">
      <c r="AX15944" s="159"/>
    </row>
    <row r="15945" spans="50:50">
      <c r="AX15945" s="159"/>
    </row>
    <row r="15946" spans="50:50">
      <c r="AX15946" s="159"/>
    </row>
    <row r="15947" spans="50:50">
      <c r="AX15947" s="159"/>
    </row>
    <row r="15948" spans="50:50">
      <c r="AX15948" s="159"/>
    </row>
    <row r="15949" spans="50:50">
      <c r="AX15949" s="159"/>
    </row>
    <row r="15950" spans="50:50">
      <c r="AX15950" s="159"/>
    </row>
    <row r="15951" spans="50:50">
      <c r="AX15951" s="159"/>
    </row>
    <row r="15952" spans="50:50">
      <c r="AX15952" s="159"/>
    </row>
    <row r="15953" spans="50:50">
      <c r="AX15953" s="159"/>
    </row>
    <row r="15954" spans="50:50">
      <c r="AX15954" s="159"/>
    </row>
    <row r="15955" spans="50:50">
      <c r="AX15955" s="159"/>
    </row>
    <row r="15956" spans="50:50">
      <c r="AX15956" s="159"/>
    </row>
    <row r="15957" spans="50:50">
      <c r="AX15957" s="159"/>
    </row>
    <row r="15958" spans="50:50">
      <c r="AX15958" s="159"/>
    </row>
    <row r="15959" spans="50:50">
      <c r="AX15959" s="159"/>
    </row>
    <row r="15960" spans="50:50">
      <c r="AX15960" s="159"/>
    </row>
    <row r="15961" spans="50:50">
      <c r="AX15961" s="159"/>
    </row>
    <row r="15962" spans="50:50">
      <c r="AX15962" s="159"/>
    </row>
    <row r="15963" spans="50:50">
      <c r="AX15963" s="159"/>
    </row>
    <row r="15964" spans="50:50">
      <c r="AX15964" s="159"/>
    </row>
    <row r="15965" spans="50:50">
      <c r="AX15965" s="159"/>
    </row>
    <row r="15966" spans="50:50">
      <c r="AX15966" s="159"/>
    </row>
    <row r="15967" spans="50:50">
      <c r="AX15967" s="159"/>
    </row>
    <row r="15968" spans="50:50">
      <c r="AX15968" s="159"/>
    </row>
    <row r="15969" spans="50:50">
      <c r="AX15969" s="159"/>
    </row>
    <row r="15970" spans="50:50">
      <c r="AX15970" s="159"/>
    </row>
    <row r="15971" spans="50:50">
      <c r="AX15971" s="159"/>
    </row>
    <row r="15972" spans="50:50">
      <c r="AX15972" s="159"/>
    </row>
    <row r="15973" spans="50:50">
      <c r="AX15973" s="159"/>
    </row>
    <row r="15974" spans="50:50">
      <c r="AX15974" s="159"/>
    </row>
    <row r="15975" spans="50:50">
      <c r="AX15975" s="159"/>
    </row>
    <row r="15976" spans="50:50">
      <c r="AX15976" s="159"/>
    </row>
    <row r="15977" spans="50:50">
      <c r="AX15977" s="159"/>
    </row>
    <row r="15978" spans="50:50">
      <c r="AX15978" s="159"/>
    </row>
    <row r="15979" spans="50:50">
      <c r="AX15979" s="159"/>
    </row>
    <row r="15980" spans="50:50">
      <c r="AX15980" s="159"/>
    </row>
    <row r="15981" spans="50:50">
      <c r="AX15981" s="159"/>
    </row>
    <row r="15982" spans="50:50">
      <c r="AX15982" s="159"/>
    </row>
    <row r="15983" spans="50:50">
      <c r="AX15983" s="159"/>
    </row>
    <row r="15984" spans="50:50">
      <c r="AX15984" s="159"/>
    </row>
    <row r="15985" spans="50:50">
      <c r="AX15985" s="159"/>
    </row>
    <row r="15986" spans="50:50">
      <c r="AX15986" s="159"/>
    </row>
    <row r="15987" spans="50:50">
      <c r="AX15987" s="159"/>
    </row>
    <row r="15988" spans="50:50">
      <c r="AX15988" s="159"/>
    </row>
    <row r="15989" spans="50:50">
      <c r="AX15989" s="159"/>
    </row>
    <row r="15990" spans="50:50">
      <c r="AX15990" s="159"/>
    </row>
    <row r="15991" spans="50:50">
      <c r="AX15991" s="159"/>
    </row>
    <row r="15992" spans="50:50">
      <c r="AX15992" s="159"/>
    </row>
    <row r="15993" spans="50:50">
      <c r="AX15993" s="159"/>
    </row>
    <row r="15994" spans="50:50">
      <c r="AX15994" s="159"/>
    </row>
    <row r="15995" spans="50:50">
      <c r="AX15995" s="159"/>
    </row>
    <row r="15996" spans="50:50">
      <c r="AX15996" s="159"/>
    </row>
    <row r="15997" spans="50:50">
      <c r="AX15997" s="159"/>
    </row>
    <row r="15998" spans="50:50">
      <c r="AX15998" s="159"/>
    </row>
    <row r="15999" spans="50:50">
      <c r="AX15999" s="159"/>
    </row>
    <row r="16000" spans="50:50">
      <c r="AX16000" s="159"/>
    </row>
    <row r="16001" spans="50:50">
      <c r="AX16001" s="159"/>
    </row>
    <row r="16002" spans="50:50">
      <c r="AX16002" s="159"/>
    </row>
    <row r="16003" spans="50:50">
      <c r="AX16003" s="159"/>
    </row>
    <row r="16004" spans="50:50">
      <c r="AX16004" s="159"/>
    </row>
    <row r="16005" spans="50:50">
      <c r="AX16005" s="159"/>
    </row>
    <row r="16006" spans="50:50">
      <c r="AX16006" s="159"/>
    </row>
    <row r="16007" spans="50:50">
      <c r="AX16007" s="159"/>
    </row>
    <row r="16008" spans="50:50">
      <c r="AX16008" s="159"/>
    </row>
    <row r="16009" spans="50:50">
      <c r="AX16009" s="159"/>
    </row>
    <row r="16010" spans="50:50">
      <c r="AX16010" s="159"/>
    </row>
    <row r="16011" spans="50:50">
      <c r="AX16011" s="159"/>
    </row>
    <row r="16012" spans="50:50">
      <c r="AX16012" s="159"/>
    </row>
    <row r="16013" spans="50:50">
      <c r="AX16013" s="159"/>
    </row>
    <row r="16014" spans="50:50">
      <c r="AX16014" s="159"/>
    </row>
    <row r="16015" spans="50:50">
      <c r="AX16015" s="159"/>
    </row>
    <row r="16016" spans="50:50">
      <c r="AX16016" s="159"/>
    </row>
    <row r="16017" spans="50:50">
      <c r="AX16017" s="159"/>
    </row>
    <row r="16018" spans="50:50">
      <c r="AX16018" s="159"/>
    </row>
    <row r="16019" spans="50:50">
      <c r="AX16019" s="159"/>
    </row>
    <row r="16020" spans="50:50">
      <c r="AX16020" s="159"/>
    </row>
    <row r="16021" spans="50:50">
      <c r="AX16021" s="159"/>
    </row>
    <row r="16022" spans="50:50">
      <c r="AX16022" s="159"/>
    </row>
    <row r="16023" spans="50:50">
      <c r="AX16023" s="159"/>
    </row>
    <row r="16024" spans="50:50">
      <c r="AX16024" s="159"/>
    </row>
    <row r="16025" spans="50:50">
      <c r="AX16025" s="159"/>
    </row>
    <row r="16026" spans="50:50">
      <c r="AX16026" s="159"/>
    </row>
    <row r="16027" spans="50:50">
      <c r="AX16027" s="159"/>
    </row>
    <row r="16028" spans="50:50">
      <c r="AX16028" s="159"/>
    </row>
    <row r="16029" spans="50:50">
      <c r="AX16029" s="159"/>
    </row>
    <row r="16030" spans="50:50">
      <c r="AX16030" s="159"/>
    </row>
    <row r="16031" spans="50:50">
      <c r="AX16031" s="159"/>
    </row>
    <row r="16032" spans="50:50">
      <c r="AX16032" s="159"/>
    </row>
    <row r="16033" spans="50:50">
      <c r="AX16033" s="159"/>
    </row>
    <row r="16034" spans="50:50">
      <c r="AX16034" s="159"/>
    </row>
    <row r="16035" spans="50:50">
      <c r="AX16035" s="159"/>
    </row>
    <row r="16036" spans="50:50">
      <c r="AX16036" s="159"/>
    </row>
    <row r="16037" spans="50:50">
      <c r="AX16037" s="159"/>
    </row>
    <row r="16038" spans="50:50">
      <c r="AX16038" s="159"/>
    </row>
    <row r="16039" spans="50:50">
      <c r="AX16039" s="159"/>
    </row>
    <row r="16040" spans="50:50">
      <c r="AX16040" s="159"/>
    </row>
    <row r="16041" spans="50:50">
      <c r="AX16041" s="159"/>
    </row>
    <row r="16042" spans="50:50">
      <c r="AX16042" s="159"/>
    </row>
    <row r="16043" spans="50:50">
      <c r="AX16043" s="159"/>
    </row>
    <row r="16044" spans="50:50">
      <c r="AX16044" s="159"/>
    </row>
    <row r="16045" spans="50:50">
      <c r="AX16045" s="159"/>
    </row>
    <row r="16046" spans="50:50">
      <c r="AX16046" s="159"/>
    </row>
    <row r="16047" spans="50:50">
      <c r="AX16047" s="159"/>
    </row>
    <row r="16048" spans="50:50">
      <c r="AX16048" s="159"/>
    </row>
    <row r="16049" spans="50:50">
      <c r="AX16049" s="159"/>
    </row>
    <row r="16050" spans="50:50">
      <c r="AX16050" s="159"/>
    </row>
    <row r="16051" spans="50:50">
      <c r="AX16051" s="159"/>
    </row>
    <row r="16052" spans="50:50">
      <c r="AX16052" s="159"/>
    </row>
    <row r="16053" spans="50:50">
      <c r="AX16053" s="159"/>
    </row>
    <row r="16054" spans="50:50">
      <c r="AX16054" s="159"/>
    </row>
    <row r="16055" spans="50:50">
      <c r="AX16055" s="159"/>
    </row>
    <row r="16056" spans="50:50">
      <c r="AX16056" s="159"/>
    </row>
    <row r="16057" spans="50:50">
      <c r="AX16057" s="159"/>
    </row>
    <row r="16058" spans="50:50">
      <c r="AX16058" s="159"/>
    </row>
    <row r="16059" spans="50:50">
      <c r="AX16059" s="159"/>
    </row>
    <row r="16060" spans="50:50">
      <c r="AX16060" s="159"/>
    </row>
    <row r="16061" spans="50:50">
      <c r="AX16061" s="159"/>
    </row>
    <row r="16062" spans="50:50">
      <c r="AX16062" s="159"/>
    </row>
    <row r="16063" spans="50:50">
      <c r="AX16063" s="159"/>
    </row>
    <row r="16064" spans="50:50">
      <c r="AX16064" s="159"/>
    </row>
    <row r="16065" spans="50:50">
      <c r="AX16065" s="159"/>
    </row>
    <row r="16066" spans="50:50">
      <c r="AX16066" s="159"/>
    </row>
    <row r="16067" spans="50:50">
      <c r="AX16067" s="159"/>
    </row>
    <row r="16068" spans="50:50">
      <c r="AX16068" s="159"/>
    </row>
    <row r="16069" spans="50:50">
      <c r="AX16069" s="159"/>
    </row>
    <row r="16070" spans="50:50">
      <c r="AX16070" s="159"/>
    </row>
    <row r="16071" spans="50:50">
      <c r="AX16071" s="159"/>
    </row>
    <row r="16072" spans="50:50">
      <c r="AX16072" s="159"/>
    </row>
    <row r="16073" spans="50:50">
      <c r="AX16073" s="159"/>
    </row>
    <row r="16074" spans="50:50">
      <c r="AX16074" s="159"/>
    </row>
    <row r="16075" spans="50:50">
      <c r="AX16075" s="159"/>
    </row>
    <row r="16076" spans="50:50">
      <c r="AX16076" s="159"/>
    </row>
    <row r="16077" spans="50:50">
      <c r="AX16077" s="159"/>
    </row>
    <row r="16078" spans="50:50">
      <c r="AX16078" s="159"/>
    </row>
    <row r="16079" spans="50:50">
      <c r="AX16079" s="159"/>
    </row>
    <row r="16080" spans="50:50">
      <c r="AX16080" s="159"/>
    </row>
    <row r="16081" spans="50:50">
      <c r="AX16081" s="159"/>
    </row>
    <row r="16082" spans="50:50">
      <c r="AX16082" s="159"/>
    </row>
    <row r="16083" spans="50:50">
      <c r="AX16083" s="159"/>
    </row>
    <row r="16084" spans="50:50">
      <c r="AX16084" s="159"/>
    </row>
    <row r="16085" spans="50:50">
      <c r="AX16085" s="159"/>
    </row>
    <row r="16086" spans="50:50">
      <c r="AX16086" s="159"/>
    </row>
    <row r="16087" spans="50:50">
      <c r="AX16087" s="159"/>
    </row>
    <row r="16088" spans="50:50">
      <c r="AX16088" s="159"/>
    </row>
    <row r="16089" spans="50:50">
      <c r="AX16089" s="159"/>
    </row>
    <row r="16090" spans="50:50">
      <c r="AX16090" s="159"/>
    </row>
    <row r="16091" spans="50:50">
      <c r="AX16091" s="159"/>
    </row>
    <row r="16092" spans="50:50">
      <c r="AX16092" s="159"/>
    </row>
    <row r="16093" spans="50:50">
      <c r="AX16093" s="159"/>
    </row>
    <row r="16094" spans="50:50">
      <c r="AX16094" s="159"/>
    </row>
    <row r="16095" spans="50:50">
      <c r="AX16095" s="159"/>
    </row>
    <row r="16096" spans="50:50">
      <c r="AX16096" s="159"/>
    </row>
    <row r="16097" spans="50:50">
      <c r="AX16097" s="159"/>
    </row>
    <row r="16098" spans="50:50">
      <c r="AX16098" s="159"/>
    </row>
    <row r="16099" spans="50:50">
      <c r="AX16099" s="159"/>
    </row>
    <row r="16100" spans="50:50">
      <c r="AX16100" s="159"/>
    </row>
    <row r="16101" spans="50:50">
      <c r="AX16101" s="159"/>
    </row>
    <row r="16102" spans="50:50">
      <c r="AX16102" s="159"/>
    </row>
    <row r="16103" spans="50:50">
      <c r="AX16103" s="159"/>
    </row>
    <row r="16104" spans="50:50">
      <c r="AX16104" s="159"/>
    </row>
    <row r="16105" spans="50:50">
      <c r="AX16105" s="159"/>
    </row>
    <row r="16106" spans="50:50">
      <c r="AX16106" s="159"/>
    </row>
    <row r="16107" spans="50:50">
      <c r="AX16107" s="159"/>
    </row>
    <row r="16108" spans="50:50">
      <c r="AX16108" s="159"/>
    </row>
    <row r="16109" spans="50:50">
      <c r="AX16109" s="159"/>
    </row>
    <row r="16110" spans="50:50">
      <c r="AX16110" s="159"/>
    </row>
    <row r="16111" spans="50:50">
      <c r="AX16111" s="159"/>
    </row>
    <row r="16112" spans="50:50">
      <c r="AX16112" s="159"/>
    </row>
    <row r="16113" spans="50:50">
      <c r="AX16113" s="159"/>
    </row>
    <row r="16114" spans="50:50">
      <c r="AX16114" s="159"/>
    </row>
    <row r="16115" spans="50:50">
      <c r="AX16115" s="159"/>
    </row>
    <row r="16116" spans="50:50">
      <c r="AX16116" s="159"/>
    </row>
    <row r="16117" spans="50:50">
      <c r="AX16117" s="159"/>
    </row>
    <row r="16118" spans="50:50">
      <c r="AX16118" s="159"/>
    </row>
    <row r="16119" spans="50:50">
      <c r="AX16119" s="159"/>
    </row>
    <row r="16120" spans="50:50">
      <c r="AX16120" s="159"/>
    </row>
    <row r="16121" spans="50:50">
      <c r="AX16121" s="159"/>
    </row>
    <row r="16122" spans="50:50">
      <c r="AX16122" s="159"/>
    </row>
    <row r="16123" spans="50:50">
      <c r="AX16123" s="159"/>
    </row>
    <row r="16124" spans="50:50">
      <c r="AX16124" s="159"/>
    </row>
    <row r="16125" spans="50:50">
      <c r="AX16125" s="159"/>
    </row>
    <row r="16126" spans="50:50">
      <c r="AX16126" s="159"/>
    </row>
    <row r="16127" spans="50:50">
      <c r="AX16127" s="159"/>
    </row>
    <row r="16128" spans="50:50">
      <c r="AX16128" s="159"/>
    </row>
    <row r="16129" spans="50:50">
      <c r="AX16129" s="159"/>
    </row>
    <row r="16130" spans="50:50">
      <c r="AX16130" s="159"/>
    </row>
    <row r="16131" spans="50:50">
      <c r="AX16131" s="159"/>
    </row>
    <row r="16132" spans="50:50">
      <c r="AX16132" s="159"/>
    </row>
    <row r="16133" spans="50:50">
      <c r="AX16133" s="159"/>
    </row>
    <row r="16134" spans="50:50">
      <c r="AX16134" s="159"/>
    </row>
    <row r="16135" spans="50:50">
      <c r="AX16135" s="159"/>
    </row>
    <row r="16136" spans="50:50">
      <c r="AX16136" s="159"/>
    </row>
    <row r="16137" spans="50:50">
      <c r="AX16137" s="159"/>
    </row>
    <row r="16138" spans="50:50">
      <c r="AX16138" s="159"/>
    </row>
    <row r="16139" spans="50:50">
      <c r="AX16139" s="159"/>
    </row>
    <row r="16140" spans="50:50">
      <c r="AX16140" s="159"/>
    </row>
    <row r="16141" spans="50:50">
      <c r="AX16141" s="159"/>
    </row>
    <row r="16142" spans="50:50">
      <c r="AX16142" s="159"/>
    </row>
    <row r="16143" spans="50:50">
      <c r="AX16143" s="159"/>
    </row>
    <row r="16144" spans="50:50">
      <c r="AX16144" s="159"/>
    </row>
    <row r="16145" spans="50:50">
      <c r="AX16145" s="159"/>
    </row>
    <row r="16146" spans="50:50">
      <c r="AX16146" s="159"/>
    </row>
    <row r="16147" spans="50:50">
      <c r="AX16147" s="159"/>
    </row>
    <row r="16148" spans="50:50">
      <c r="AX16148" s="159"/>
    </row>
    <row r="16149" spans="50:50">
      <c r="AX16149" s="159"/>
    </row>
    <row r="16150" spans="50:50">
      <c r="AX16150" s="159"/>
    </row>
    <row r="16151" spans="50:50">
      <c r="AX16151" s="159"/>
    </row>
    <row r="16152" spans="50:50">
      <c r="AX16152" s="159"/>
    </row>
    <row r="16153" spans="50:50">
      <c r="AX16153" s="159"/>
    </row>
    <row r="16154" spans="50:50">
      <c r="AX16154" s="159"/>
    </row>
    <row r="16155" spans="50:50">
      <c r="AX16155" s="159"/>
    </row>
    <row r="16156" spans="50:50">
      <c r="AX16156" s="159"/>
    </row>
    <row r="16157" spans="50:50">
      <c r="AX16157" s="159"/>
    </row>
    <row r="16158" spans="50:50">
      <c r="AX16158" s="159"/>
    </row>
    <row r="16159" spans="50:50">
      <c r="AX16159" s="159"/>
    </row>
    <row r="16160" spans="50:50">
      <c r="AX16160" s="159"/>
    </row>
    <row r="16161" spans="50:50">
      <c r="AX16161" s="159"/>
    </row>
    <row r="16162" spans="50:50">
      <c r="AX16162" s="159"/>
    </row>
    <row r="16163" spans="50:50">
      <c r="AX16163" s="159"/>
    </row>
    <row r="16164" spans="50:50">
      <c r="AX16164" s="159"/>
    </row>
    <row r="16165" spans="50:50">
      <c r="AX16165" s="159"/>
    </row>
    <row r="16166" spans="50:50">
      <c r="AX16166" s="159"/>
    </row>
    <row r="16167" spans="50:50">
      <c r="AX16167" s="159"/>
    </row>
    <row r="16168" spans="50:50">
      <c r="AX16168" s="159"/>
    </row>
    <row r="16169" spans="50:50">
      <c r="AX16169" s="159"/>
    </row>
    <row r="16170" spans="50:50">
      <c r="AX16170" s="159"/>
    </row>
    <row r="16171" spans="50:50">
      <c r="AX16171" s="159"/>
    </row>
    <row r="16172" spans="50:50">
      <c r="AX16172" s="159"/>
    </row>
    <row r="16173" spans="50:50">
      <c r="AX16173" s="159"/>
    </row>
    <row r="16174" spans="50:50">
      <c r="AX16174" s="159"/>
    </row>
    <row r="16175" spans="50:50">
      <c r="AX16175" s="159"/>
    </row>
    <row r="16176" spans="50:50">
      <c r="AX16176" s="159"/>
    </row>
    <row r="16177" spans="50:50">
      <c r="AX16177" s="159"/>
    </row>
    <row r="16178" spans="50:50">
      <c r="AX16178" s="159"/>
    </row>
    <row r="16179" spans="50:50">
      <c r="AX16179" s="159"/>
    </row>
    <row r="16180" spans="50:50">
      <c r="AX16180" s="159"/>
    </row>
    <row r="16181" spans="50:50">
      <c r="AX16181" s="159"/>
    </row>
    <row r="16182" spans="50:50">
      <c r="AX16182" s="159"/>
    </row>
    <row r="16183" spans="50:50">
      <c r="AX16183" s="159"/>
    </row>
    <row r="16184" spans="50:50">
      <c r="AX16184" s="159"/>
    </row>
    <row r="16185" spans="50:50">
      <c r="AX16185" s="159"/>
    </row>
    <row r="16186" spans="50:50">
      <c r="AX16186" s="159"/>
    </row>
    <row r="16187" spans="50:50">
      <c r="AX16187" s="159"/>
    </row>
    <row r="16188" spans="50:50">
      <c r="AX16188" s="159"/>
    </row>
    <row r="16189" spans="50:50">
      <c r="AX16189" s="159"/>
    </row>
    <row r="16190" spans="50:50">
      <c r="AX16190" s="159"/>
    </row>
    <row r="16191" spans="50:50">
      <c r="AX16191" s="159"/>
    </row>
    <row r="16192" spans="50:50">
      <c r="AX16192" s="159"/>
    </row>
    <row r="16193" spans="50:50">
      <c r="AX16193" s="159"/>
    </row>
    <row r="16194" spans="50:50">
      <c r="AX16194" s="159"/>
    </row>
    <row r="16195" spans="50:50">
      <c r="AX16195" s="159"/>
    </row>
    <row r="16196" spans="50:50">
      <c r="AX16196" s="159"/>
    </row>
    <row r="16197" spans="50:50">
      <c r="AX16197" s="159"/>
    </row>
    <row r="16198" spans="50:50">
      <c r="AX16198" s="159"/>
    </row>
    <row r="16199" spans="50:50">
      <c r="AX16199" s="159"/>
    </row>
    <row r="16200" spans="50:50">
      <c r="AX16200" s="159"/>
    </row>
    <row r="16201" spans="50:50">
      <c r="AX16201" s="159"/>
    </row>
    <row r="16202" spans="50:50">
      <c r="AX16202" s="159"/>
    </row>
    <row r="16203" spans="50:50">
      <c r="AX16203" s="159"/>
    </row>
    <row r="16204" spans="50:50">
      <c r="AX16204" s="159"/>
    </row>
    <row r="16205" spans="50:50">
      <c r="AX16205" s="159"/>
    </row>
    <row r="16206" spans="50:50">
      <c r="AX16206" s="159"/>
    </row>
    <row r="16207" spans="50:50">
      <c r="AX16207" s="159"/>
    </row>
    <row r="16208" spans="50:50">
      <c r="AX16208" s="159"/>
    </row>
    <row r="16209" spans="50:50">
      <c r="AX16209" s="159"/>
    </row>
    <row r="16210" spans="50:50">
      <c r="AX16210" s="159"/>
    </row>
    <row r="16211" spans="50:50">
      <c r="AX16211" s="159"/>
    </row>
    <row r="16212" spans="50:50">
      <c r="AX16212" s="159"/>
    </row>
    <row r="16213" spans="50:50">
      <c r="AX16213" s="159"/>
    </row>
    <row r="16214" spans="50:50">
      <c r="AX16214" s="159"/>
    </row>
    <row r="16215" spans="50:50">
      <c r="AX16215" s="159"/>
    </row>
    <row r="16216" spans="50:50">
      <c r="AX16216" s="159"/>
    </row>
    <row r="16217" spans="50:50">
      <c r="AX16217" s="159"/>
    </row>
    <row r="16218" spans="50:50">
      <c r="AX16218" s="159"/>
    </row>
    <row r="16219" spans="50:50">
      <c r="AX16219" s="159"/>
    </row>
    <row r="16220" spans="50:50">
      <c r="AX16220" s="159"/>
    </row>
    <row r="16221" spans="50:50">
      <c r="AX16221" s="159"/>
    </row>
    <row r="16222" spans="50:50">
      <c r="AX16222" s="159"/>
    </row>
    <row r="16223" spans="50:50">
      <c r="AX16223" s="159"/>
    </row>
    <row r="16224" spans="50:50">
      <c r="AX16224" s="159"/>
    </row>
    <row r="16225" spans="50:50">
      <c r="AX16225" s="159"/>
    </row>
    <row r="16226" spans="50:50">
      <c r="AX16226" s="159"/>
    </row>
    <row r="16227" spans="50:50">
      <c r="AX16227" s="159"/>
    </row>
    <row r="16228" spans="50:50">
      <c r="AX16228" s="159"/>
    </row>
    <row r="16229" spans="50:50">
      <c r="AX16229" s="159"/>
    </row>
    <row r="16230" spans="50:50">
      <c r="AX16230" s="159"/>
    </row>
    <row r="16231" spans="50:50">
      <c r="AX16231" s="159"/>
    </row>
    <row r="16232" spans="50:50">
      <c r="AX16232" s="159"/>
    </row>
    <row r="16233" spans="50:50">
      <c r="AX16233" s="159"/>
    </row>
    <row r="16234" spans="50:50">
      <c r="AX16234" s="159"/>
    </row>
    <row r="16235" spans="50:50">
      <c r="AX16235" s="159"/>
    </row>
    <row r="16236" spans="50:50">
      <c r="AX16236" s="159"/>
    </row>
    <row r="16237" spans="50:50">
      <c r="AX16237" s="159"/>
    </row>
    <row r="16238" spans="50:50">
      <c r="AX16238" s="159"/>
    </row>
    <row r="16239" spans="50:50">
      <c r="AX16239" s="159"/>
    </row>
    <row r="16240" spans="50:50">
      <c r="AX16240" s="159"/>
    </row>
    <row r="16241" spans="50:50">
      <c r="AX16241" s="159"/>
    </row>
    <row r="16242" spans="50:50">
      <c r="AX16242" s="159"/>
    </row>
    <row r="16243" spans="50:50">
      <c r="AX16243" s="159"/>
    </row>
    <row r="16244" spans="50:50">
      <c r="AX16244" s="159"/>
    </row>
    <row r="16245" spans="50:50">
      <c r="AX16245" s="159"/>
    </row>
    <row r="16246" spans="50:50">
      <c r="AX16246" s="159"/>
    </row>
    <row r="16247" spans="50:50">
      <c r="AX16247" s="159"/>
    </row>
    <row r="16248" spans="50:50">
      <c r="AX16248" s="159"/>
    </row>
    <row r="16249" spans="50:50">
      <c r="AX16249" s="159"/>
    </row>
    <row r="16250" spans="50:50">
      <c r="AX16250" s="159"/>
    </row>
    <row r="16251" spans="50:50">
      <c r="AX16251" s="159"/>
    </row>
    <row r="16252" spans="50:50">
      <c r="AX16252" s="159"/>
    </row>
    <row r="16253" spans="50:50">
      <c r="AX16253" s="159"/>
    </row>
    <row r="16254" spans="50:50">
      <c r="AX16254" s="159"/>
    </row>
    <row r="16255" spans="50:50">
      <c r="AX16255" s="159"/>
    </row>
    <row r="16256" spans="50:50">
      <c r="AX16256" s="159"/>
    </row>
    <row r="16257" spans="50:50">
      <c r="AX16257" s="159"/>
    </row>
    <row r="16258" spans="50:50">
      <c r="AX16258" s="159"/>
    </row>
    <row r="16259" spans="50:50">
      <c r="AX16259" s="159"/>
    </row>
    <row r="16260" spans="50:50">
      <c r="AX16260" s="159"/>
    </row>
    <row r="16261" spans="50:50">
      <c r="AX16261" s="159"/>
    </row>
    <row r="16262" spans="50:50">
      <c r="AX16262" s="159"/>
    </row>
    <row r="16263" spans="50:50">
      <c r="AX16263" s="159"/>
    </row>
    <row r="16264" spans="50:50">
      <c r="AX16264" s="159"/>
    </row>
    <row r="16265" spans="50:50">
      <c r="AX16265" s="159"/>
    </row>
    <row r="16266" spans="50:50">
      <c r="AX16266" s="159"/>
    </row>
    <row r="16267" spans="50:50">
      <c r="AX16267" s="159"/>
    </row>
    <row r="16268" spans="50:50">
      <c r="AX16268" s="159"/>
    </row>
    <row r="16269" spans="50:50">
      <c r="AX16269" s="159"/>
    </row>
    <row r="16270" spans="50:50">
      <c r="AX16270" s="159"/>
    </row>
    <row r="16271" spans="50:50">
      <c r="AX16271" s="159"/>
    </row>
    <row r="16272" spans="50:50">
      <c r="AX16272" s="159"/>
    </row>
    <row r="16273" spans="50:50">
      <c r="AX16273" s="159"/>
    </row>
    <row r="16274" spans="50:50">
      <c r="AX16274" s="159"/>
    </row>
    <row r="16275" spans="50:50">
      <c r="AX16275" s="159"/>
    </row>
    <row r="16276" spans="50:50">
      <c r="AX16276" s="159"/>
    </row>
    <row r="16277" spans="50:50">
      <c r="AX16277" s="159"/>
    </row>
    <row r="16278" spans="50:50">
      <c r="AX16278" s="159"/>
    </row>
    <row r="16279" spans="50:50">
      <c r="AX16279" s="159"/>
    </row>
    <row r="16280" spans="50:50">
      <c r="AX16280" s="159"/>
    </row>
    <row r="16281" spans="50:50">
      <c r="AX16281" s="159"/>
    </row>
    <row r="16282" spans="50:50">
      <c r="AX16282" s="159"/>
    </row>
    <row r="16283" spans="50:50">
      <c r="AX16283" s="159"/>
    </row>
    <row r="16284" spans="50:50">
      <c r="AX16284" s="159"/>
    </row>
    <row r="16285" spans="50:50">
      <c r="AX16285" s="159"/>
    </row>
    <row r="16286" spans="50:50">
      <c r="AX16286" s="159"/>
    </row>
    <row r="16287" spans="50:50">
      <c r="AX16287" s="159"/>
    </row>
    <row r="16288" spans="50:50">
      <c r="AX16288" s="159"/>
    </row>
    <row r="16289" spans="50:50">
      <c r="AX16289" s="159"/>
    </row>
    <row r="16290" spans="50:50">
      <c r="AX16290" s="159"/>
    </row>
    <row r="16291" spans="50:50">
      <c r="AX16291" s="159"/>
    </row>
    <row r="16292" spans="50:50">
      <c r="AX16292" s="159"/>
    </row>
    <row r="16293" spans="50:50">
      <c r="AX16293" s="159"/>
    </row>
    <row r="16294" spans="50:50">
      <c r="AX16294" s="159"/>
    </row>
    <row r="16295" spans="50:50">
      <c r="AX16295" s="159"/>
    </row>
    <row r="16296" spans="50:50">
      <c r="AX16296" s="159"/>
    </row>
    <row r="16297" spans="50:50">
      <c r="AX16297" s="159"/>
    </row>
    <row r="16298" spans="50:50">
      <c r="AX16298" s="159"/>
    </row>
    <row r="16299" spans="50:50">
      <c r="AX16299" s="159"/>
    </row>
    <row r="16300" spans="50:50">
      <c r="AX16300" s="159"/>
    </row>
    <row r="16301" spans="50:50">
      <c r="AX16301" s="159"/>
    </row>
    <row r="16302" spans="50:50">
      <c r="AX16302" s="159"/>
    </row>
    <row r="16303" spans="50:50">
      <c r="AX16303" s="159"/>
    </row>
    <row r="16304" spans="50:50">
      <c r="AX16304" s="159"/>
    </row>
    <row r="16305" spans="50:50">
      <c r="AX16305" s="159"/>
    </row>
    <row r="16306" spans="50:50">
      <c r="AX16306" s="159"/>
    </row>
    <row r="16307" spans="50:50">
      <c r="AX16307" s="159"/>
    </row>
    <row r="16308" spans="50:50">
      <c r="AX16308" s="159"/>
    </row>
    <row r="16309" spans="50:50">
      <c r="AX16309" s="159"/>
    </row>
    <row r="16310" spans="50:50">
      <c r="AX16310" s="159"/>
    </row>
    <row r="16311" spans="50:50">
      <c r="AX16311" s="159"/>
    </row>
    <row r="16312" spans="50:50">
      <c r="AX16312" s="159"/>
    </row>
    <row r="16313" spans="50:50">
      <c r="AX16313" s="159"/>
    </row>
    <row r="16314" spans="50:50">
      <c r="AX16314" s="159"/>
    </row>
    <row r="16315" spans="50:50">
      <c r="AX16315" s="159"/>
    </row>
    <row r="16316" spans="50:50">
      <c r="AX16316" s="159"/>
    </row>
    <row r="16317" spans="50:50">
      <c r="AX16317" s="159"/>
    </row>
    <row r="16318" spans="50:50">
      <c r="AX16318" s="159"/>
    </row>
    <row r="16319" spans="50:50">
      <c r="AX16319" s="159"/>
    </row>
    <row r="16320" spans="50:50">
      <c r="AX16320" s="159"/>
    </row>
    <row r="16321" spans="50:50">
      <c r="AX16321" s="159"/>
    </row>
    <row r="16322" spans="50:50">
      <c r="AX16322" s="159"/>
    </row>
    <row r="16323" spans="50:50">
      <c r="AX16323" s="159"/>
    </row>
    <row r="16324" spans="50:50">
      <c r="AX16324" s="159"/>
    </row>
    <row r="16325" spans="50:50">
      <c r="AX16325" s="159"/>
    </row>
    <row r="16326" spans="50:50">
      <c r="AX16326" s="159"/>
    </row>
    <row r="16327" spans="50:50">
      <c r="AX16327" s="159"/>
    </row>
    <row r="16328" spans="50:50">
      <c r="AX16328" s="159"/>
    </row>
    <row r="16329" spans="50:50">
      <c r="AX16329" s="159"/>
    </row>
    <row r="16330" spans="50:50">
      <c r="AX16330" s="159"/>
    </row>
    <row r="16331" spans="50:50">
      <c r="AX16331" s="159"/>
    </row>
    <row r="16332" spans="50:50">
      <c r="AX16332" s="159"/>
    </row>
    <row r="16333" spans="50:50">
      <c r="AX16333" s="159"/>
    </row>
    <row r="16334" spans="50:50">
      <c r="AX16334" s="159"/>
    </row>
    <row r="16335" spans="50:50">
      <c r="AX16335" s="159"/>
    </row>
    <row r="16336" spans="50:50">
      <c r="AX16336" s="159"/>
    </row>
    <row r="16337" spans="50:50">
      <c r="AX16337" s="159"/>
    </row>
    <row r="16338" spans="50:50">
      <c r="AX16338" s="159"/>
    </row>
    <row r="16339" spans="50:50">
      <c r="AX16339" s="159"/>
    </row>
    <row r="16340" spans="50:50">
      <c r="AX16340" s="159"/>
    </row>
    <row r="16341" spans="50:50">
      <c r="AX16341" s="159"/>
    </row>
    <row r="16342" spans="50:50">
      <c r="AX16342" s="159"/>
    </row>
    <row r="16343" spans="50:50">
      <c r="AX16343" s="159"/>
    </row>
    <row r="16344" spans="50:50">
      <c r="AX16344" s="159"/>
    </row>
    <row r="16345" spans="50:50">
      <c r="AX16345" s="159"/>
    </row>
    <row r="16346" spans="50:50">
      <c r="AX16346" s="159"/>
    </row>
    <row r="16347" spans="50:50">
      <c r="AX16347" s="159"/>
    </row>
    <row r="16348" spans="50:50">
      <c r="AX16348" s="159"/>
    </row>
    <row r="16349" spans="50:50">
      <c r="AX16349" s="159"/>
    </row>
    <row r="16350" spans="50:50">
      <c r="AX16350" s="159"/>
    </row>
    <row r="16351" spans="50:50">
      <c r="AX16351" s="159"/>
    </row>
    <row r="16352" spans="50:50">
      <c r="AX16352" s="159"/>
    </row>
    <row r="16353" spans="50:50">
      <c r="AX16353" s="159"/>
    </row>
    <row r="16354" spans="50:50">
      <c r="AX16354" s="159"/>
    </row>
    <row r="16355" spans="50:50">
      <c r="AX16355" s="159"/>
    </row>
    <row r="16356" spans="50:50">
      <c r="AX16356" s="159"/>
    </row>
    <row r="16357" spans="50:50">
      <c r="AX16357" s="159"/>
    </row>
    <row r="16358" spans="50:50">
      <c r="AX16358" s="159"/>
    </row>
    <row r="16359" spans="50:50">
      <c r="AX16359" s="159"/>
    </row>
    <row r="16360" spans="50:50">
      <c r="AX16360" s="159"/>
    </row>
    <row r="16361" spans="50:50">
      <c r="AX16361" s="159"/>
    </row>
    <row r="16362" spans="50:50">
      <c r="AX16362" s="159"/>
    </row>
    <row r="16363" spans="50:50">
      <c r="AX16363" s="159"/>
    </row>
    <row r="16364" spans="50:50">
      <c r="AX16364" s="159"/>
    </row>
    <row r="16365" spans="50:50">
      <c r="AX16365" s="159"/>
    </row>
    <row r="16366" spans="50:50">
      <c r="AX16366" s="159"/>
    </row>
    <row r="16367" spans="50:50">
      <c r="AX16367" s="159"/>
    </row>
    <row r="16368" spans="50:50">
      <c r="AX16368" s="159"/>
    </row>
    <row r="16369" spans="50:50">
      <c r="AX16369" s="159"/>
    </row>
    <row r="16370" spans="50:50">
      <c r="AX16370" s="159"/>
    </row>
    <row r="16371" spans="50:50">
      <c r="AX16371" s="159"/>
    </row>
    <row r="16372" spans="50:50">
      <c r="AX16372" s="159"/>
    </row>
    <row r="16373" spans="50:50">
      <c r="AX16373" s="159"/>
    </row>
    <row r="16374" spans="50:50">
      <c r="AX16374" s="159"/>
    </row>
    <row r="16375" spans="50:50">
      <c r="AX16375" s="159"/>
    </row>
    <row r="16376" spans="50:50">
      <c r="AX16376" s="159"/>
    </row>
    <row r="16377" spans="50:50">
      <c r="AX16377" s="159"/>
    </row>
    <row r="16378" spans="50:50">
      <c r="AX16378" s="159"/>
    </row>
    <row r="16379" spans="50:50">
      <c r="AX16379" s="159"/>
    </row>
    <row r="16380" spans="50:50">
      <c r="AX16380" s="159"/>
    </row>
    <row r="16381" spans="50:50">
      <c r="AX16381" s="159"/>
    </row>
    <row r="16382" spans="50:50">
      <c r="AX16382" s="159"/>
    </row>
    <row r="16383" spans="50:50">
      <c r="AX16383" s="159"/>
    </row>
    <row r="16384" spans="50:50">
      <c r="AX16384" s="159"/>
    </row>
    <row r="16385" spans="50:50">
      <c r="AX16385" s="159"/>
    </row>
    <row r="16386" spans="50:50">
      <c r="AX16386" s="159"/>
    </row>
    <row r="16387" spans="50:50">
      <c r="AX16387" s="159"/>
    </row>
    <row r="16388" spans="50:50">
      <c r="AX16388" s="159"/>
    </row>
    <row r="16389" spans="50:50">
      <c r="AX16389" s="159"/>
    </row>
    <row r="16390" spans="50:50">
      <c r="AX16390" s="159"/>
    </row>
    <row r="16391" spans="50:50">
      <c r="AX16391" s="159"/>
    </row>
    <row r="16392" spans="50:50">
      <c r="AX16392" s="159"/>
    </row>
    <row r="16393" spans="50:50">
      <c r="AX16393" s="159"/>
    </row>
    <row r="16394" spans="50:50">
      <c r="AX16394" s="159"/>
    </row>
    <row r="16395" spans="50:50">
      <c r="AX16395" s="159"/>
    </row>
    <row r="16396" spans="50:50">
      <c r="AX16396" s="159"/>
    </row>
    <row r="16397" spans="50:50">
      <c r="AX16397" s="159"/>
    </row>
    <row r="16398" spans="50:50">
      <c r="AX16398" s="159"/>
    </row>
    <row r="16399" spans="50:50">
      <c r="AX16399" s="159"/>
    </row>
    <row r="16400" spans="50:50">
      <c r="AX16400" s="159"/>
    </row>
    <row r="16401" spans="50:50">
      <c r="AX16401" s="159"/>
    </row>
    <row r="16402" spans="50:50">
      <c r="AX16402" s="159"/>
    </row>
    <row r="16403" spans="50:50">
      <c r="AX16403" s="159"/>
    </row>
    <row r="16404" spans="50:50">
      <c r="AX16404" s="159"/>
    </row>
    <row r="16405" spans="50:50">
      <c r="AX16405" s="159"/>
    </row>
    <row r="16406" spans="50:50">
      <c r="AX16406" s="159"/>
    </row>
    <row r="16407" spans="50:50">
      <c r="AX16407" s="159"/>
    </row>
    <row r="16408" spans="50:50">
      <c r="AX16408" s="159"/>
    </row>
    <row r="16409" spans="50:50">
      <c r="AX16409" s="159"/>
    </row>
    <row r="16410" spans="50:50">
      <c r="AX16410" s="159"/>
    </row>
    <row r="16411" spans="50:50">
      <c r="AX16411" s="159"/>
    </row>
    <row r="16412" spans="50:50">
      <c r="AX16412" s="159"/>
    </row>
    <row r="16413" spans="50:50">
      <c r="AX16413" s="159"/>
    </row>
    <row r="16414" spans="50:50">
      <c r="AX16414" s="159"/>
    </row>
    <row r="16415" spans="50:50">
      <c r="AX16415" s="159"/>
    </row>
    <row r="16416" spans="50:50">
      <c r="AX16416" s="159"/>
    </row>
    <row r="16417" spans="50:50">
      <c r="AX16417" s="159"/>
    </row>
    <row r="16418" spans="50:50">
      <c r="AX16418" s="159"/>
    </row>
    <row r="16419" spans="50:50">
      <c r="AX16419" s="159"/>
    </row>
    <row r="16420" spans="50:50">
      <c r="AX16420" s="159"/>
    </row>
    <row r="16421" spans="50:50">
      <c r="AX16421" s="159"/>
    </row>
    <row r="16422" spans="50:50">
      <c r="AX16422" s="159"/>
    </row>
    <row r="16423" spans="50:50">
      <c r="AX16423" s="159"/>
    </row>
    <row r="16424" spans="50:50">
      <c r="AX16424" s="159"/>
    </row>
    <row r="16425" spans="50:50">
      <c r="AX16425" s="159"/>
    </row>
    <row r="16426" spans="50:50">
      <c r="AX16426" s="159"/>
    </row>
    <row r="16427" spans="50:50">
      <c r="AX16427" s="159"/>
    </row>
    <row r="16428" spans="50:50">
      <c r="AX16428" s="159"/>
    </row>
    <row r="16429" spans="50:50">
      <c r="AX16429" s="159"/>
    </row>
    <row r="16430" spans="50:50">
      <c r="AX16430" s="159"/>
    </row>
    <row r="16431" spans="50:50">
      <c r="AX16431" s="159"/>
    </row>
    <row r="16432" spans="50:50">
      <c r="AX16432" s="159"/>
    </row>
    <row r="16433" spans="50:50">
      <c r="AX16433" s="159"/>
    </row>
    <row r="16434" spans="50:50">
      <c r="AX16434" s="159"/>
    </row>
    <row r="16435" spans="50:50">
      <c r="AX16435" s="159"/>
    </row>
    <row r="16436" spans="50:50">
      <c r="AX16436" s="159"/>
    </row>
    <row r="16437" spans="50:50">
      <c r="AX16437" s="159"/>
    </row>
    <row r="16438" spans="50:50">
      <c r="AX16438" s="159"/>
    </row>
    <row r="16439" spans="50:50">
      <c r="AX16439" s="159"/>
    </row>
    <row r="16440" spans="50:50">
      <c r="AX16440" s="159"/>
    </row>
    <row r="16441" spans="50:50">
      <c r="AX16441" s="159"/>
    </row>
    <row r="16442" spans="50:50">
      <c r="AX16442" s="159"/>
    </row>
    <row r="16443" spans="50:50">
      <c r="AX16443" s="159"/>
    </row>
    <row r="16444" spans="50:50">
      <c r="AX16444" s="159"/>
    </row>
    <row r="16445" spans="50:50">
      <c r="AX16445" s="159"/>
    </row>
    <row r="16446" spans="50:50">
      <c r="AX16446" s="159"/>
    </row>
    <row r="16447" spans="50:50">
      <c r="AX16447" s="159"/>
    </row>
    <row r="16448" spans="50:50">
      <c r="AX16448" s="159"/>
    </row>
    <row r="16449" spans="50:50">
      <c r="AX16449" s="159"/>
    </row>
    <row r="16450" spans="50:50">
      <c r="AX16450" s="159"/>
    </row>
    <row r="16451" spans="50:50">
      <c r="AX16451" s="159"/>
    </row>
    <row r="16452" spans="50:50">
      <c r="AX16452" s="159"/>
    </row>
    <row r="16453" spans="50:50">
      <c r="AX16453" s="159"/>
    </row>
    <row r="16454" spans="50:50">
      <c r="AX16454" s="159"/>
    </row>
    <row r="16455" spans="50:50">
      <c r="AX16455" s="159"/>
    </row>
    <row r="16456" spans="50:50">
      <c r="AX16456" s="159"/>
    </row>
    <row r="16457" spans="50:50">
      <c r="AX16457" s="159"/>
    </row>
    <row r="16458" spans="50:50">
      <c r="AX16458" s="159"/>
    </row>
    <row r="16459" spans="50:50">
      <c r="AX16459" s="159"/>
    </row>
    <row r="16460" spans="50:50">
      <c r="AX16460" s="159"/>
    </row>
    <row r="16461" spans="50:50">
      <c r="AX16461" s="159"/>
    </row>
    <row r="16462" spans="50:50">
      <c r="AX16462" s="159"/>
    </row>
    <row r="16463" spans="50:50">
      <c r="AX16463" s="159"/>
    </row>
    <row r="16464" spans="50:50">
      <c r="AX16464" s="159"/>
    </row>
    <row r="16465" spans="50:50">
      <c r="AX16465" s="159"/>
    </row>
    <row r="16466" spans="50:50">
      <c r="AX16466" s="159"/>
    </row>
    <row r="16467" spans="50:50">
      <c r="AX16467" s="159"/>
    </row>
    <row r="16468" spans="50:50">
      <c r="AX16468" s="159"/>
    </row>
    <row r="16469" spans="50:50">
      <c r="AX16469" s="159"/>
    </row>
    <row r="16470" spans="50:50">
      <c r="AX16470" s="159"/>
    </row>
    <row r="16471" spans="50:50">
      <c r="AX16471" s="159"/>
    </row>
    <row r="16472" spans="50:50">
      <c r="AX16472" s="159"/>
    </row>
    <row r="16473" spans="50:50">
      <c r="AX16473" s="159"/>
    </row>
    <row r="16474" spans="50:50">
      <c r="AX16474" s="159"/>
    </row>
    <row r="16475" spans="50:50">
      <c r="AX16475" s="159"/>
    </row>
    <row r="16476" spans="50:50">
      <c r="AX16476" s="159"/>
    </row>
    <row r="16477" spans="50:50">
      <c r="AX16477" s="159"/>
    </row>
    <row r="16478" spans="50:50">
      <c r="AX16478" s="159"/>
    </row>
    <row r="16479" spans="50:50">
      <c r="AX16479" s="159"/>
    </row>
    <row r="16480" spans="50:50">
      <c r="AX16480" s="159"/>
    </row>
    <row r="16481" spans="50:50">
      <c r="AX16481" s="159"/>
    </row>
    <row r="16482" spans="50:50">
      <c r="AX16482" s="159"/>
    </row>
    <row r="16483" spans="50:50">
      <c r="AX16483" s="159"/>
    </row>
    <row r="16484" spans="50:50">
      <c r="AX16484" s="159"/>
    </row>
    <row r="16485" spans="50:50">
      <c r="AX16485" s="159"/>
    </row>
    <row r="16486" spans="50:50">
      <c r="AX16486" s="159"/>
    </row>
    <row r="16487" spans="50:50">
      <c r="AX16487" s="159"/>
    </row>
    <row r="16488" spans="50:50">
      <c r="AX16488" s="159"/>
    </row>
    <row r="16489" spans="50:50">
      <c r="AX16489" s="159"/>
    </row>
    <row r="16490" spans="50:50">
      <c r="AX16490" s="159"/>
    </row>
    <row r="16491" spans="50:50">
      <c r="AX16491" s="159"/>
    </row>
    <row r="16492" spans="50:50">
      <c r="AX16492" s="159"/>
    </row>
    <row r="16493" spans="50:50">
      <c r="AX16493" s="159"/>
    </row>
    <row r="16494" spans="50:50">
      <c r="AX16494" s="159"/>
    </row>
    <row r="16495" spans="50:50">
      <c r="AX16495" s="159"/>
    </row>
    <row r="16496" spans="50:50">
      <c r="AX16496" s="159"/>
    </row>
    <row r="16497" spans="50:50">
      <c r="AX16497" s="159"/>
    </row>
    <row r="16498" spans="50:50">
      <c r="AX16498" s="159"/>
    </row>
    <row r="16499" spans="50:50">
      <c r="AX16499" s="159"/>
    </row>
    <row r="16500" spans="50:50">
      <c r="AX16500" s="159"/>
    </row>
    <row r="16501" spans="50:50">
      <c r="AX16501" s="159"/>
    </row>
    <row r="16502" spans="50:50">
      <c r="AX16502" s="159"/>
    </row>
    <row r="16503" spans="50:50">
      <c r="AX16503" s="159"/>
    </row>
    <row r="16504" spans="50:50">
      <c r="AX16504" s="159"/>
    </row>
    <row r="16505" spans="50:50">
      <c r="AX16505" s="159"/>
    </row>
    <row r="16506" spans="50:50">
      <c r="AX16506" s="159"/>
    </row>
    <row r="16507" spans="50:50">
      <c r="AX16507" s="159"/>
    </row>
    <row r="16508" spans="50:50">
      <c r="AX16508" s="159"/>
    </row>
    <row r="16509" spans="50:50">
      <c r="AX16509" s="159"/>
    </row>
    <row r="16510" spans="50:50">
      <c r="AX16510" s="159"/>
    </row>
    <row r="16511" spans="50:50">
      <c r="AX16511" s="159"/>
    </row>
    <row r="16512" spans="50:50">
      <c r="AX16512" s="159"/>
    </row>
    <row r="16513" spans="50:50">
      <c r="AX16513" s="159"/>
    </row>
    <row r="16514" spans="50:50">
      <c r="AX16514" s="159"/>
    </row>
    <row r="16515" spans="50:50">
      <c r="AX16515" s="159"/>
    </row>
    <row r="16516" spans="50:50">
      <c r="AX16516" s="159"/>
    </row>
    <row r="16517" spans="50:50">
      <c r="AX16517" s="159"/>
    </row>
    <row r="16518" spans="50:50">
      <c r="AX16518" s="159"/>
    </row>
    <row r="16519" spans="50:50">
      <c r="AX16519" s="159"/>
    </row>
    <row r="16520" spans="50:50">
      <c r="AX16520" s="159"/>
    </row>
    <row r="16521" spans="50:50">
      <c r="AX16521" s="159"/>
    </row>
    <row r="16522" spans="50:50">
      <c r="AX16522" s="159"/>
    </row>
    <row r="16523" spans="50:50">
      <c r="AX16523" s="159"/>
    </row>
    <row r="16524" spans="50:50">
      <c r="AX16524" s="159"/>
    </row>
    <row r="16525" spans="50:50">
      <c r="AX16525" s="159"/>
    </row>
    <row r="16526" spans="50:50">
      <c r="AX16526" s="159"/>
    </row>
    <row r="16527" spans="50:50">
      <c r="AX16527" s="159"/>
    </row>
    <row r="16528" spans="50:50">
      <c r="AX16528" s="159"/>
    </row>
    <row r="16529" spans="50:50">
      <c r="AX16529" s="159"/>
    </row>
    <row r="16530" spans="50:50">
      <c r="AX16530" s="159"/>
    </row>
    <row r="16531" spans="50:50">
      <c r="AX16531" s="159"/>
    </row>
    <row r="16532" spans="50:50">
      <c r="AX16532" s="159"/>
    </row>
    <row r="16533" spans="50:50">
      <c r="AX16533" s="159"/>
    </row>
    <row r="16534" spans="50:50">
      <c r="AX16534" s="159"/>
    </row>
    <row r="16535" spans="50:50">
      <c r="AX16535" s="159"/>
    </row>
    <row r="16536" spans="50:50">
      <c r="AX16536" s="159"/>
    </row>
    <row r="16537" spans="50:50">
      <c r="AX16537" s="159"/>
    </row>
    <row r="16538" spans="50:50">
      <c r="AX16538" s="159"/>
    </row>
    <row r="16539" spans="50:50">
      <c r="AX16539" s="159"/>
    </row>
    <row r="16540" spans="50:50">
      <c r="AX16540" s="159"/>
    </row>
    <row r="16541" spans="50:50">
      <c r="AX16541" s="159"/>
    </row>
    <row r="16542" spans="50:50">
      <c r="AX16542" s="159"/>
    </row>
    <row r="16543" spans="50:50">
      <c r="AX16543" s="159"/>
    </row>
    <row r="16544" spans="50:50">
      <c r="AX16544" s="159"/>
    </row>
    <row r="16545" spans="50:50">
      <c r="AX16545" s="159"/>
    </row>
    <row r="16546" spans="50:50">
      <c r="AX16546" s="159"/>
    </row>
    <row r="16547" spans="50:50">
      <c r="AX16547" s="159"/>
    </row>
    <row r="16548" spans="50:50">
      <c r="AX16548" s="159"/>
    </row>
    <row r="16549" spans="50:50">
      <c r="AX16549" s="159"/>
    </row>
    <row r="16550" spans="50:50">
      <c r="AX16550" s="159"/>
    </row>
    <row r="16551" spans="50:50">
      <c r="AX16551" s="159"/>
    </row>
    <row r="16552" spans="50:50">
      <c r="AX16552" s="159"/>
    </row>
    <row r="16553" spans="50:50">
      <c r="AX16553" s="159"/>
    </row>
    <row r="16554" spans="50:50">
      <c r="AX16554" s="159"/>
    </row>
    <row r="16555" spans="50:50">
      <c r="AX16555" s="159"/>
    </row>
    <row r="16556" spans="50:50">
      <c r="AX16556" s="159"/>
    </row>
    <row r="16557" spans="50:50">
      <c r="AX16557" s="159"/>
    </row>
    <row r="16558" spans="50:50">
      <c r="AX16558" s="159"/>
    </row>
    <row r="16559" spans="50:50">
      <c r="AX16559" s="159"/>
    </row>
    <row r="16560" spans="50:50">
      <c r="AX16560" s="159"/>
    </row>
    <row r="16561" spans="50:50">
      <c r="AX16561" s="159"/>
    </row>
    <row r="16562" spans="50:50">
      <c r="AX16562" s="159"/>
    </row>
    <row r="16563" spans="50:50">
      <c r="AX16563" s="159"/>
    </row>
    <row r="16564" spans="50:50">
      <c r="AX16564" s="159"/>
    </row>
    <row r="16565" spans="50:50">
      <c r="AX16565" s="159"/>
    </row>
    <row r="16566" spans="50:50">
      <c r="AX16566" s="159"/>
    </row>
    <row r="16567" spans="50:50">
      <c r="AX16567" s="159"/>
    </row>
    <row r="16568" spans="50:50">
      <c r="AX16568" s="159"/>
    </row>
    <row r="16569" spans="50:50">
      <c r="AX16569" s="159"/>
    </row>
    <row r="16570" spans="50:50">
      <c r="AX16570" s="159"/>
    </row>
    <row r="16571" spans="50:50">
      <c r="AX16571" s="159"/>
    </row>
    <row r="16572" spans="50:50">
      <c r="AX16572" s="159"/>
    </row>
    <row r="16573" spans="50:50">
      <c r="AX16573" s="159"/>
    </row>
    <row r="16574" spans="50:50">
      <c r="AX16574" s="159"/>
    </row>
    <row r="16575" spans="50:50">
      <c r="AX16575" s="159"/>
    </row>
    <row r="16576" spans="50:50">
      <c r="AX16576" s="159"/>
    </row>
    <row r="16577" spans="50:50">
      <c r="AX16577" s="159"/>
    </row>
    <row r="16578" spans="50:50">
      <c r="AX16578" s="159"/>
    </row>
    <row r="16579" spans="50:50">
      <c r="AX16579" s="159"/>
    </row>
    <row r="16580" spans="50:50">
      <c r="AX16580" s="159"/>
    </row>
    <row r="16581" spans="50:50">
      <c r="AX16581" s="159"/>
    </row>
    <row r="16582" spans="50:50">
      <c r="AX16582" s="159"/>
    </row>
    <row r="16583" spans="50:50">
      <c r="AX16583" s="159"/>
    </row>
    <row r="16584" spans="50:50">
      <c r="AX16584" s="159"/>
    </row>
    <row r="16585" spans="50:50">
      <c r="AX16585" s="159"/>
    </row>
    <row r="16586" spans="50:50">
      <c r="AX16586" s="159"/>
    </row>
    <row r="16587" spans="50:50">
      <c r="AX16587" s="159"/>
    </row>
    <row r="16588" spans="50:50">
      <c r="AX16588" s="159"/>
    </row>
    <row r="16589" spans="50:50">
      <c r="AX16589" s="159"/>
    </row>
    <row r="16590" spans="50:50">
      <c r="AX16590" s="159"/>
    </row>
    <row r="16591" spans="50:50">
      <c r="AX16591" s="159"/>
    </row>
    <row r="16592" spans="50:50">
      <c r="AX16592" s="159"/>
    </row>
    <row r="16593" spans="50:50">
      <c r="AX16593" s="159"/>
    </row>
    <row r="16594" spans="50:50">
      <c r="AX16594" s="159"/>
    </row>
    <row r="16595" spans="50:50">
      <c r="AX16595" s="159"/>
    </row>
    <row r="16596" spans="50:50">
      <c r="AX16596" s="159"/>
    </row>
    <row r="16597" spans="50:50">
      <c r="AX16597" s="159"/>
    </row>
    <row r="16598" spans="50:50">
      <c r="AX16598" s="159"/>
    </row>
    <row r="16599" spans="50:50">
      <c r="AX16599" s="159"/>
    </row>
    <row r="16600" spans="50:50">
      <c r="AX16600" s="159"/>
    </row>
    <row r="16601" spans="50:50">
      <c r="AX16601" s="159"/>
    </row>
    <row r="16602" spans="50:50">
      <c r="AX16602" s="159"/>
    </row>
    <row r="16603" spans="50:50">
      <c r="AX16603" s="159"/>
    </row>
    <row r="16604" spans="50:50">
      <c r="AX16604" s="159"/>
    </row>
    <row r="16605" spans="50:50">
      <c r="AX16605" s="159"/>
    </row>
    <row r="16606" spans="50:50">
      <c r="AX16606" s="159"/>
    </row>
    <row r="16607" spans="50:50">
      <c r="AX16607" s="159"/>
    </row>
    <row r="16608" spans="50:50">
      <c r="AX16608" s="159"/>
    </row>
    <row r="16609" spans="50:50">
      <c r="AX16609" s="159"/>
    </row>
    <row r="16610" spans="50:50">
      <c r="AX16610" s="159"/>
    </row>
    <row r="16611" spans="50:50">
      <c r="AX16611" s="159"/>
    </row>
    <row r="16612" spans="50:50">
      <c r="AX16612" s="159"/>
    </row>
    <row r="16613" spans="50:50">
      <c r="AX16613" s="159"/>
    </row>
    <row r="16614" spans="50:50">
      <c r="AX16614" s="159"/>
    </row>
    <row r="16615" spans="50:50">
      <c r="AX16615" s="159"/>
    </row>
    <row r="16616" spans="50:50">
      <c r="AX16616" s="159"/>
    </row>
    <row r="16617" spans="50:50">
      <c r="AX16617" s="159"/>
    </row>
    <row r="16618" spans="50:50">
      <c r="AX16618" s="159"/>
    </row>
    <row r="16619" spans="50:50">
      <c r="AX16619" s="159"/>
    </row>
    <row r="16620" spans="50:50">
      <c r="AX16620" s="159"/>
    </row>
    <row r="16621" spans="50:50">
      <c r="AX16621" s="159"/>
    </row>
    <row r="16622" spans="50:50">
      <c r="AX16622" s="159"/>
    </row>
    <row r="16623" spans="50:50">
      <c r="AX16623" s="159"/>
    </row>
    <row r="16624" spans="50:50">
      <c r="AX16624" s="159"/>
    </row>
    <row r="16625" spans="50:50">
      <c r="AX16625" s="159"/>
    </row>
    <row r="16626" spans="50:50">
      <c r="AX16626" s="159"/>
    </row>
    <row r="16627" spans="50:50">
      <c r="AX16627" s="159"/>
    </row>
    <row r="16628" spans="50:50">
      <c r="AX16628" s="159"/>
    </row>
    <row r="16629" spans="50:50">
      <c r="AX16629" s="159"/>
    </row>
    <row r="16630" spans="50:50">
      <c r="AX16630" s="159"/>
    </row>
    <row r="16631" spans="50:50">
      <c r="AX16631" s="159"/>
    </row>
    <row r="16632" spans="50:50">
      <c r="AX16632" s="159"/>
    </row>
    <row r="16633" spans="50:50">
      <c r="AX16633" s="159"/>
    </row>
    <row r="16634" spans="50:50">
      <c r="AX16634" s="159"/>
    </row>
    <row r="16635" spans="50:50">
      <c r="AX16635" s="159"/>
    </row>
    <row r="16636" spans="50:50">
      <c r="AX16636" s="159"/>
    </row>
    <row r="16637" spans="50:50">
      <c r="AX16637" s="159"/>
    </row>
    <row r="16638" spans="50:50">
      <c r="AX16638" s="159"/>
    </row>
    <row r="16639" spans="50:50">
      <c r="AX16639" s="159"/>
    </row>
    <row r="16640" spans="50:50">
      <c r="AX16640" s="159"/>
    </row>
    <row r="16641" spans="50:50">
      <c r="AX16641" s="159"/>
    </row>
    <row r="16642" spans="50:50">
      <c r="AX16642" s="159"/>
    </row>
    <row r="16643" spans="50:50">
      <c r="AX16643" s="159"/>
    </row>
    <row r="16644" spans="50:50">
      <c r="AX16644" s="159"/>
    </row>
    <row r="16645" spans="50:50">
      <c r="AX16645" s="159"/>
    </row>
    <row r="16646" spans="50:50">
      <c r="AX16646" s="159"/>
    </row>
    <row r="16647" spans="50:50">
      <c r="AX16647" s="159"/>
    </row>
    <row r="16648" spans="50:50">
      <c r="AX16648" s="159"/>
    </row>
    <row r="16649" spans="50:50">
      <c r="AX16649" s="159"/>
    </row>
    <row r="16650" spans="50:50">
      <c r="AX16650" s="159"/>
    </row>
    <row r="16651" spans="50:50">
      <c r="AX16651" s="159"/>
    </row>
    <row r="16652" spans="50:50">
      <c r="AX16652" s="159"/>
    </row>
    <row r="16653" spans="50:50">
      <c r="AX16653" s="159"/>
    </row>
    <row r="16654" spans="50:50">
      <c r="AX16654" s="159"/>
    </row>
    <row r="16655" spans="50:50">
      <c r="AX16655" s="159"/>
    </row>
    <row r="16656" spans="50:50">
      <c r="AX16656" s="159"/>
    </row>
    <row r="16657" spans="50:50">
      <c r="AX16657" s="159"/>
    </row>
    <row r="16658" spans="50:50">
      <c r="AX16658" s="159"/>
    </row>
    <row r="16659" spans="50:50">
      <c r="AX16659" s="159"/>
    </row>
    <row r="16660" spans="50:50">
      <c r="AX16660" s="159"/>
    </row>
    <row r="16661" spans="50:50">
      <c r="AX16661" s="159"/>
    </row>
    <row r="16662" spans="50:50">
      <c r="AX16662" s="159"/>
    </row>
    <row r="16663" spans="50:50">
      <c r="AX16663" s="159"/>
    </row>
    <row r="16664" spans="50:50">
      <c r="AX16664" s="159"/>
    </row>
    <row r="16665" spans="50:50">
      <c r="AX16665" s="159"/>
    </row>
    <row r="16666" spans="50:50">
      <c r="AX16666" s="159"/>
    </row>
    <row r="16667" spans="50:50">
      <c r="AX16667" s="159"/>
    </row>
    <row r="16668" spans="50:50">
      <c r="AX16668" s="159"/>
    </row>
    <row r="16669" spans="50:50">
      <c r="AX16669" s="159"/>
    </row>
    <row r="16670" spans="50:50">
      <c r="AX16670" s="159"/>
    </row>
    <row r="16671" spans="50:50">
      <c r="AX16671" s="159"/>
    </row>
    <row r="16672" spans="50:50">
      <c r="AX16672" s="159"/>
    </row>
    <row r="16673" spans="50:50">
      <c r="AX16673" s="159"/>
    </row>
    <row r="16674" spans="50:50">
      <c r="AX16674" s="159"/>
    </row>
    <row r="16675" spans="50:50">
      <c r="AX16675" s="159"/>
    </row>
    <row r="16676" spans="50:50">
      <c r="AX16676" s="159"/>
    </row>
    <row r="16677" spans="50:50">
      <c r="AX16677" s="159"/>
    </row>
    <row r="16678" spans="50:50">
      <c r="AX16678" s="159"/>
    </row>
    <row r="16679" spans="50:50">
      <c r="AX16679" s="159"/>
    </row>
    <row r="16680" spans="50:50">
      <c r="AX16680" s="159"/>
    </row>
    <row r="16681" spans="50:50">
      <c r="AX16681" s="159"/>
    </row>
    <row r="16682" spans="50:50">
      <c r="AX16682" s="159"/>
    </row>
    <row r="16683" spans="50:50">
      <c r="AX16683" s="159"/>
    </row>
    <row r="16684" spans="50:50">
      <c r="AX16684" s="159"/>
    </row>
    <row r="16685" spans="50:50">
      <c r="AX16685" s="159"/>
    </row>
    <row r="16686" spans="50:50">
      <c r="AX16686" s="159"/>
    </row>
    <row r="16687" spans="50:50">
      <c r="AX16687" s="159"/>
    </row>
    <row r="16688" spans="50:50">
      <c r="AX16688" s="159"/>
    </row>
    <row r="16689" spans="50:50">
      <c r="AX16689" s="159"/>
    </row>
    <row r="16690" spans="50:50">
      <c r="AX16690" s="159"/>
    </row>
    <row r="16691" spans="50:50">
      <c r="AX16691" s="159"/>
    </row>
    <row r="16692" spans="50:50">
      <c r="AX16692" s="159"/>
    </row>
    <row r="16693" spans="50:50">
      <c r="AX16693" s="159"/>
    </row>
    <row r="16694" spans="50:50">
      <c r="AX16694" s="159"/>
    </row>
    <row r="16695" spans="50:50">
      <c r="AX16695" s="159"/>
    </row>
    <row r="16696" spans="50:50">
      <c r="AX16696" s="159"/>
    </row>
    <row r="16697" spans="50:50">
      <c r="AX16697" s="159"/>
    </row>
    <row r="16698" spans="50:50">
      <c r="AX16698" s="159"/>
    </row>
    <row r="16699" spans="50:50">
      <c r="AX16699" s="159"/>
    </row>
    <row r="16700" spans="50:50">
      <c r="AX16700" s="159"/>
    </row>
    <row r="16701" spans="50:50">
      <c r="AX16701" s="159"/>
    </row>
    <row r="16702" spans="50:50">
      <c r="AX16702" s="159"/>
    </row>
    <row r="16703" spans="50:50">
      <c r="AX16703" s="159"/>
    </row>
    <row r="16704" spans="50:50">
      <c r="AX16704" s="159"/>
    </row>
    <row r="16705" spans="50:50">
      <c r="AX16705" s="159"/>
    </row>
    <row r="16706" spans="50:50">
      <c r="AX16706" s="159"/>
    </row>
    <row r="16707" spans="50:50">
      <c r="AX16707" s="159"/>
    </row>
    <row r="16708" spans="50:50">
      <c r="AX16708" s="159"/>
    </row>
    <row r="16709" spans="50:50">
      <c r="AX16709" s="159"/>
    </row>
    <row r="16710" spans="50:50">
      <c r="AX16710" s="159"/>
    </row>
    <row r="16711" spans="50:50">
      <c r="AX16711" s="159"/>
    </row>
    <row r="16712" spans="50:50">
      <c r="AX16712" s="159"/>
    </row>
    <row r="16713" spans="50:50">
      <c r="AX16713" s="159"/>
    </row>
    <row r="16714" spans="50:50">
      <c r="AX16714" s="159"/>
    </row>
    <row r="16715" spans="50:50">
      <c r="AX16715" s="159"/>
    </row>
    <row r="16716" spans="50:50">
      <c r="AX16716" s="159"/>
    </row>
    <row r="16717" spans="50:50">
      <c r="AX16717" s="159"/>
    </row>
    <row r="16718" spans="50:50">
      <c r="AX16718" s="159"/>
    </row>
    <row r="16719" spans="50:50">
      <c r="AX16719" s="159"/>
    </row>
    <row r="16720" spans="50:50">
      <c r="AX16720" s="159"/>
    </row>
    <row r="16721" spans="50:50">
      <c r="AX16721" s="159"/>
    </row>
    <row r="16722" spans="50:50">
      <c r="AX16722" s="159"/>
    </row>
    <row r="16723" spans="50:50">
      <c r="AX16723" s="159"/>
    </row>
    <row r="16724" spans="50:50">
      <c r="AX16724" s="159"/>
    </row>
    <row r="16725" spans="50:50">
      <c r="AX16725" s="159"/>
    </row>
    <row r="16726" spans="50:50">
      <c r="AX16726" s="159"/>
    </row>
    <row r="16727" spans="50:50">
      <c r="AX16727" s="159"/>
    </row>
    <row r="16728" spans="50:50">
      <c r="AX16728" s="159"/>
    </row>
    <row r="16729" spans="50:50">
      <c r="AX16729" s="159"/>
    </row>
    <row r="16730" spans="50:50">
      <c r="AX16730" s="159"/>
    </row>
    <row r="16731" spans="50:50">
      <c r="AX16731" s="159"/>
    </row>
    <row r="16732" spans="50:50">
      <c r="AX16732" s="159"/>
    </row>
    <row r="16733" spans="50:50">
      <c r="AX16733" s="159"/>
    </row>
    <row r="16734" spans="50:50">
      <c r="AX16734" s="159"/>
    </row>
    <row r="16735" spans="50:50">
      <c r="AX16735" s="159"/>
    </row>
    <row r="16736" spans="50:50">
      <c r="AX16736" s="159"/>
    </row>
    <row r="16737" spans="50:50">
      <c r="AX16737" s="159"/>
    </row>
    <row r="16738" spans="50:50">
      <c r="AX16738" s="159"/>
    </row>
    <row r="16739" spans="50:50">
      <c r="AX16739" s="159"/>
    </row>
    <row r="16740" spans="50:50">
      <c r="AX16740" s="159"/>
    </row>
    <row r="16741" spans="50:50">
      <c r="AX16741" s="159"/>
    </row>
    <row r="16742" spans="50:50">
      <c r="AX16742" s="159"/>
    </row>
    <row r="16743" spans="50:50">
      <c r="AX16743" s="159"/>
    </row>
    <row r="16744" spans="50:50">
      <c r="AX16744" s="159"/>
    </row>
    <row r="16745" spans="50:50">
      <c r="AX16745" s="159"/>
    </row>
    <row r="16746" spans="50:50">
      <c r="AX16746" s="159"/>
    </row>
    <row r="16747" spans="50:50">
      <c r="AX16747" s="159"/>
    </row>
    <row r="16748" spans="50:50">
      <c r="AX16748" s="159"/>
    </row>
    <row r="16749" spans="50:50">
      <c r="AX16749" s="159"/>
    </row>
    <row r="16750" spans="50:50">
      <c r="AX16750" s="159"/>
    </row>
    <row r="16751" spans="50:50">
      <c r="AX16751" s="159"/>
    </row>
    <row r="16752" spans="50:50">
      <c r="AX16752" s="159"/>
    </row>
    <row r="16753" spans="50:50">
      <c r="AX16753" s="159"/>
    </row>
    <row r="16754" spans="50:50">
      <c r="AX16754" s="159"/>
    </row>
    <row r="16755" spans="50:50">
      <c r="AX16755" s="159"/>
    </row>
    <row r="16756" spans="50:50">
      <c r="AX16756" s="159"/>
    </row>
    <row r="16757" spans="50:50">
      <c r="AX16757" s="159"/>
    </row>
    <row r="16758" spans="50:50">
      <c r="AX16758" s="159"/>
    </row>
    <row r="16759" spans="50:50">
      <c r="AX16759" s="159"/>
    </row>
    <row r="16760" spans="50:50">
      <c r="AX16760" s="159"/>
    </row>
    <row r="16761" spans="50:50">
      <c r="AX16761" s="159"/>
    </row>
    <row r="16762" spans="50:50">
      <c r="AX16762" s="159"/>
    </row>
    <row r="16763" spans="50:50">
      <c r="AX16763" s="159"/>
    </row>
    <row r="16764" spans="50:50">
      <c r="AX16764" s="159"/>
    </row>
    <row r="16765" spans="50:50">
      <c r="AX16765" s="159"/>
    </row>
    <row r="16766" spans="50:50">
      <c r="AX16766" s="159"/>
    </row>
    <row r="16767" spans="50:50">
      <c r="AX16767" s="159"/>
    </row>
    <row r="16768" spans="50:50">
      <c r="AX16768" s="159"/>
    </row>
    <row r="16769" spans="50:50">
      <c r="AX16769" s="159"/>
    </row>
    <row r="16770" spans="50:50">
      <c r="AX16770" s="159"/>
    </row>
    <row r="16771" spans="50:50">
      <c r="AX16771" s="159"/>
    </row>
    <row r="16772" spans="50:50">
      <c r="AX16772" s="159"/>
    </row>
    <row r="16773" spans="50:50">
      <c r="AX16773" s="159"/>
    </row>
    <row r="16774" spans="50:50">
      <c r="AX16774" s="159"/>
    </row>
    <row r="16775" spans="50:50">
      <c r="AX16775" s="159"/>
    </row>
    <row r="16776" spans="50:50">
      <c r="AX16776" s="159"/>
    </row>
    <row r="16777" spans="50:50">
      <c r="AX16777" s="159"/>
    </row>
    <row r="16778" spans="50:50">
      <c r="AX16778" s="159"/>
    </row>
    <row r="16779" spans="50:50">
      <c r="AX16779" s="159"/>
    </row>
    <row r="16780" spans="50:50">
      <c r="AX16780" s="159"/>
    </row>
    <row r="16781" spans="50:50">
      <c r="AX16781" s="159"/>
    </row>
    <row r="16782" spans="50:50">
      <c r="AX16782" s="159"/>
    </row>
    <row r="16783" spans="50:50">
      <c r="AX16783" s="159"/>
    </row>
    <row r="16784" spans="50:50">
      <c r="AX16784" s="159"/>
    </row>
    <row r="16785" spans="50:50">
      <c r="AX16785" s="159"/>
    </row>
    <row r="16786" spans="50:50">
      <c r="AX16786" s="159"/>
    </row>
    <row r="16787" spans="50:50">
      <c r="AX16787" s="159"/>
    </row>
    <row r="16788" spans="50:50">
      <c r="AX16788" s="159"/>
    </row>
    <row r="16789" spans="50:50">
      <c r="AX16789" s="159"/>
    </row>
    <row r="16790" spans="50:50">
      <c r="AX16790" s="159"/>
    </row>
    <row r="16791" spans="50:50">
      <c r="AX16791" s="159"/>
    </row>
    <row r="16792" spans="50:50">
      <c r="AX16792" s="159"/>
    </row>
    <row r="16793" spans="50:50">
      <c r="AX16793" s="159"/>
    </row>
    <row r="16794" spans="50:50">
      <c r="AX16794" s="159"/>
    </row>
    <row r="16795" spans="50:50">
      <c r="AX16795" s="159"/>
    </row>
    <row r="16796" spans="50:50">
      <c r="AX16796" s="159"/>
    </row>
    <row r="16797" spans="50:50">
      <c r="AX16797" s="159"/>
    </row>
    <row r="16798" spans="50:50">
      <c r="AX16798" s="159"/>
    </row>
    <row r="16799" spans="50:50">
      <c r="AX16799" s="159"/>
    </row>
    <row r="16800" spans="50:50">
      <c r="AX16800" s="159"/>
    </row>
    <row r="16801" spans="50:50">
      <c r="AX16801" s="159"/>
    </row>
    <row r="16802" spans="50:50">
      <c r="AX16802" s="159"/>
    </row>
    <row r="16803" spans="50:50">
      <c r="AX16803" s="159"/>
    </row>
    <row r="16804" spans="50:50">
      <c r="AX16804" s="159"/>
    </row>
    <row r="16805" spans="50:50">
      <c r="AX16805" s="159"/>
    </row>
    <row r="16806" spans="50:50">
      <c r="AX16806" s="159"/>
    </row>
    <row r="16807" spans="50:50">
      <c r="AX16807" s="159"/>
    </row>
    <row r="16808" spans="50:50">
      <c r="AX16808" s="159"/>
    </row>
    <row r="16809" spans="50:50">
      <c r="AX16809" s="159"/>
    </row>
    <row r="16810" spans="50:50">
      <c r="AX16810" s="159"/>
    </row>
    <row r="16811" spans="50:50">
      <c r="AX16811" s="159"/>
    </row>
    <row r="16812" spans="50:50">
      <c r="AX16812" s="159"/>
    </row>
    <row r="16813" spans="50:50">
      <c r="AX16813" s="159"/>
    </row>
    <row r="16814" spans="50:50">
      <c r="AX16814" s="159"/>
    </row>
    <row r="16815" spans="50:50">
      <c r="AX16815" s="159"/>
    </row>
    <row r="16816" spans="50:50">
      <c r="AX16816" s="159"/>
    </row>
    <row r="16817" spans="50:50">
      <c r="AX16817" s="159"/>
    </row>
    <row r="16818" spans="50:50">
      <c r="AX16818" s="159"/>
    </row>
    <row r="16819" spans="50:50">
      <c r="AX16819" s="159"/>
    </row>
    <row r="16820" spans="50:50">
      <c r="AX16820" s="159"/>
    </row>
    <row r="16821" spans="50:50">
      <c r="AX16821" s="159"/>
    </row>
    <row r="16822" spans="50:50">
      <c r="AX16822" s="159"/>
    </row>
    <row r="16823" spans="50:50">
      <c r="AX16823" s="159"/>
    </row>
    <row r="16824" spans="50:50">
      <c r="AX16824" s="159"/>
    </row>
    <row r="16825" spans="50:50">
      <c r="AX16825" s="159"/>
    </row>
    <row r="16826" spans="50:50">
      <c r="AX16826" s="159"/>
    </row>
    <row r="16827" spans="50:50">
      <c r="AX16827" s="159"/>
    </row>
    <row r="16828" spans="50:50">
      <c r="AX16828" s="159"/>
    </row>
    <row r="16829" spans="50:50">
      <c r="AX16829" s="159"/>
    </row>
    <row r="16830" spans="50:50">
      <c r="AX16830" s="159"/>
    </row>
    <row r="16831" spans="50:50">
      <c r="AX16831" s="159"/>
    </row>
    <row r="16832" spans="50:50">
      <c r="AX16832" s="159"/>
    </row>
    <row r="16833" spans="50:50">
      <c r="AX16833" s="159"/>
    </row>
    <row r="16834" spans="50:50">
      <c r="AX16834" s="159"/>
    </row>
    <row r="16835" spans="50:50">
      <c r="AX16835" s="159"/>
    </row>
    <row r="16836" spans="50:50">
      <c r="AX16836" s="159"/>
    </row>
    <row r="16837" spans="50:50">
      <c r="AX16837" s="159"/>
    </row>
    <row r="16838" spans="50:50">
      <c r="AX16838" s="159"/>
    </row>
    <row r="16839" spans="50:50">
      <c r="AX16839" s="159"/>
    </row>
    <row r="16840" spans="50:50">
      <c r="AX16840" s="159"/>
    </row>
    <row r="16841" spans="50:50">
      <c r="AX16841" s="159"/>
    </row>
    <row r="16842" spans="50:50">
      <c r="AX16842" s="159"/>
    </row>
    <row r="16843" spans="50:50">
      <c r="AX16843" s="159"/>
    </row>
    <row r="16844" spans="50:50">
      <c r="AX16844" s="159"/>
    </row>
    <row r="16845" spans="50:50">
      <c r="AX16845" s="159"/>
    </row>
    <row r="16846" spans="50:50">
      <c r="AX16846" s="159"/>
    </row>
    <row r="16847" spans="50:50">
      <c r="AX16847" s="159"/>
    </row>
    <row r="16848" spans="50:50">
      <c r="AX16848" s="159"/>
    </row>
    <row r="16849" spans="50:50">
      <c r="AX16849" s="159"/>
    </row>
    <row r="16850" spans="50:50">
      <c r="AX16850" s="159"/>
    </row>
    <row r="16851" spans="50:50">
      <c r="AX16851" s="159"/>
    </row>
    <row r="16852" spans="50:50">
      <c r="AX16852" s="159"/>
    </row>
    <row r="16853" spans="50:50">
      <c r="AX16853" s="159"/>
    </row>
    <row r="16854" spans="50:50">
      <c r="AX16854" s="159"/>
    </row>
    <row r="16855" spans="50:50">
      <c r="AX16855" s="159"/>
    </row>
    <row r="16856" spans="50:50">
      <c r="AX16856" s="159"/>
    </row>
    <row r="16857" spans="50:50">
      <c r="AX16857" s="159"/>
    </row>
    <row r="16858" spans="50:50">
      <c r="AX16858" s="159"/>
    </row>
    <row r="16859" spans="50:50">
      <c r="AX16859" s="159"/>
    </row>
    <row r="16860" spans="50:50">
      <c r="AX16860" s="159"/>
    </row>
    <row r="16861" spans="50:50">
      <c r="AX16861" s="159"/>
    </row>
    <row r="16862" spans="50:50">
      <c r="AX16862" s="159"/>
    </row>
    <row r="16863" spans="50:50">
      <c r="AX16863" s="159"/>
    </row>
    <row r="16864" spans="50:50">
      <c r="AX16864" s="159"/>
    </row>
    <row r="16865" spans="50:50">
      <c r="AX16865" s="159"/>
    </row>
    <row r="16866" spans="50:50">
      <c r="AX16866" s="159"/>
    </row>
    <row r="16867" spans="50:50">
      <c r="AX16867" s="159"/>
    </row>
    <row r="16868" spans="50:50">
      <c r="AX16868" s="159"/>
    </row>
    <row r="16869" spans="50:50">
      <c r="AX16869" s="159"/>
    </row>
    <row r="16870" spans="50:50">
      <c r="AX16870" s="159"/>
    </row>
    <row r="16871" spans="50:50">
      <c r="AX16871" s="159"/>
    </row>
    <row r="16872" spans="50:50">
      <c r="AX16872" s="159"/>
    </row>
    <row r="16873" spans="50:50">
      <c r="AX16873" s="159"/>
    </row>
    <row r="16874" spans="50:50">
      <c r="AX16874" s="159"/>
    </row>
    <row r="16875" spans="50:50">
      <c r="AX16875" s="159"/>
    </row>
    <row r="16876" spans="50:50">
      <c r="AX16876" s="159"/>
    </row>
    <row r="16877" spans="50:50">
      <c r="AX16877" s="159"/>
    </row>
    <row r="16878" spans="50:50">
      <c r="AX16878" s="159"/>
    </row>
    <row r="16879" spans="50:50">
      <c r="AX16879" s="159"/>
    </row>
    <row r="16880" spans="50:50">
      <c r="AX16880" s="159"/>
    </row>
    <row r="16881" spans="50:50">
      <c r="AX16881" s="159"/>
    </row>
    <row r="16882" spans="50:50">
      <c r="AX16882" s="159"/>
    </row>
    <row r="16883" spans="50:50">
      <c r="AX16883" s="159"/>
    </row>
    <row r="16884" spans="50:50">
      <c r="AX16884" s="159"/>
    </row>
    <row r="16885" spans="50:50">
      <c r="AX16885" s="159"/>
    </row>
    <row r="16886" spans="50:50">
      <c r="AX16886" s="159"/>
    </row>
    <row r="16887" spans="50:50">
      <c r="AX16887" s="159"/>
    </row>
    <row r="16888" spans="50:50">
      <c r="AX16888" s="159"/>
    </row>
    <row r="16889" spans="50:50">
      <c r="AX16889" s="159"/>
    </row>
    <row r="16890" spans="50:50">
      <c r="AX16890" s="159"/>
    </row>
    <row r="16891" spans="50:50">
      <c r="AX16891" s="159"/>
    </row>
    <row r="16892" spans="50:50">
      <c r="AX16892" s="159"/>
    </row>
    <row r="16893" spans="50:50">
      <c r="AX16893" s="159"/>
    </row>
    <row r="16894" spans="50:50">
      <c r="AX16894" s="159"/>
    </row>
    <row r="16895" spans="50:50">
      <c r="AX16895" s="159"/>
    </row>
    <row r="16896" spans="50:50">
      <c r="AX16896" s="159"/>
    </row>
    <row r="16897" spans="50:50">
      <c r="AX16897" s="159"/>
    </row>
    <row r="16898" spans="50:50">
      <c r="AX16898" s="159"/>
    </row>
    <row r="16899" spans="50:50">
      <c r="AX16899" s="159"/>
    </row>
    <row r="16900" spans="50:50">
      <c r="AX16900" s="159"/>
    </row>
    <row r="16901" spans="50:50">
      <c r="AX16901" s="159"/>
    </row>
    <row r="16902" spans="50:50">
      <c r="AX16902" s="159"/>
    </row>
    <row r="16903" spans="50:50">
      <c r="AX16903" s="159"/>
    </row>
    <row r="16904" spans="50:50">
      <c r="AX16904" s="159"/>
    </row>
    <row r="16905" spans="50:50">
      <c r="AX16905" s="159"/>
    </row>
    <row r="16906" spans="50:50">
      <c r="AX16906" s="159"/>
    </row>
    <row r="16907" spans="50:50">
      <c r="AX16907" s="159"/>
    </row>
    <row r="16908" spans="50:50">
      <c r="AX16908" s="159"/>
    </row>
    <row r="16909" spans="50:50">
      <c r="AX16909" s="159"/>
    </row>
    <row r="16910" spans="50:50">
      <c r="AX16910" s="159"/>
    </row>
    <row r="16911" spans="50:50">
      <c r="AX16911" s="159"/>
    </row>
    <row r="16912" spans="50:50">
      <c r="AX16912" s="159"/>
    </row>
    <row r="16913" spans="50:50">
      <c r="AX16913" s="159"/>
    </row>
    <row r="16914" spans="50:50">
      <c r="AX16914" s="159"/>
    </row>
    <row r="16915" spans="50:50">
      <c r="AX16915" s="159"/>
    </row>
    <row r="16916" spans="50:50">
      <c r="AX16916" s="159"/>
    </row>
    <row r="16917" spans="50:50">
      <c r="AX16917" s="159"/>
    </row>
    <row r="16918" spans="50:50">
      <c r="AX16918" s="159"/>
    </row>
    <row r="16919" spans="50:50">
      <c r="AX16919" s="159"/>
    </row>
    <row r="16920" spans="50:50">
      <c r="AX16920" s="159"/>
    </row>
    <row r="16921" spans="50:50">
      <c r="AX16921" s="159"/>
    </row>
    <row r="16922" spans="50:50">
      <c r="AX16922" s="159"/>
    </row>
    <row r="16923" spans="50:50">
      <c r="AX16923" s="159"/>
    </row>
    <row r="16924" spans="50:50">
      <c r="AX16924" s="159"/>
    </row>
    <row r="16925" spans="50:50">
      <c r="AX16925" s="159"/>
    </row>
    <row r="16926" spans="50:50">
      <c r="AX16926" s="159"/>
    </row>
    <row r="16927" spans="50:50">
      <c r="AX16927" s="159"/>
    </row>
    <row r="16928" spans="50:50">
      <c r="AX16928" s="159"/>
    </row>
    <row r="16929" spans="50:50">
      <c r="AX16929" s="159"/>
    </row>
    <row r="16930" spans="50:50">
      <c r="AX16930" s="159"/>
    </row>
    <row r="16931" spans="50:50">
      <c r="AX16931" s="159"/>
    </row>
    <row r="16932" spans="50:50">
      <c r="AX16932" s="159"/>
    </row>
    <row r="16933" spans="50:50">
      <c r="AX16933" s="159"/>
    </row>
    <row r="16934" spans="50:50">
      <c r="AX16934" s="159"/>
    </row>
    <row r="16935" spans="50:50">
      <c r="AX16935" s="159"/>
    </row>
    <row r="16936" spans="50:50">
      <c r="AX16936" s="159"/>
    </row>
    <row r="16937" spans="50:50">
      <c r="AX16937" s="159"/>
    </row>
    <row r="16938" spans="50:50">
      <c r="AX16938" s="159"/>
    </row>
    <row r="16939" spans="50:50">
      <c r="AX16939" s="159"/>
    </row>
    <row r="16940" spans="50:50">
      <c r="AX16940" s="159"/>
    </row>
    <row r="16941" spans="50:50">
      <c r="AX16941" s="159"/>
    </row>
    <row r="16942" spans="50:50">
      <c r="AX16942" s="159"/>
    </row>
    <row r="16943" spans="50:50">
      <c r="AX16943" s="159"/>
    </row>
    <row r="16944" spans="50:50">
      <c r="AX16944" s="159"/>
    </row>
    <row r="16945" spans="50:50">
      <c r="AX16945" s="159"/>
    </row>
    <row r="16946" spans="50:50">
      <c r="AX16946" s="159"/>
    </row>
    <row r="16947" spans="50:50">
      <c r="AX16947" s="159"/>
    </row>
    <row r="16948" spans="50:50">
      <c r="AX16948" s="159"/>
    </row>
    <row r="16949" spans="50:50">
      <c r="AX16949" s="159"/>
    </row>
    <row r="16950" spans="50:50">
      <c r="AX16950" s="159"/>
    </row>
    <row r="16951" spans="50:50">
      <c r="AX16951" s="159"/>
    </row>
    <row r="16952" spans="50:50">
      <c r="AX16952" s="159"/>
    </row>
    <row r="16953" spans="50:50">
      <c r="AX16953" s="159"/>
    </row>
    <row r="16954" spans="50:50">
      <c r="AX16954" s="159"/>
    </row>
    <row r="16955" spans="50:50">
      <c r="AX16955" s="159"/>
    </row>
    <row r="16956" spans="50:50">
      <c r="AX16956" s="159"/>
    </row>
    <row r="16957" spans="50:50">
      <c r="AX16957" s="159"/>
    </row>
    <row r="16958" spans="50:50">
      <c r="AX16958" s="159"/>
    </row>
    <row r="16959" spans="50:50">
      <c r="AX16959" s="159"/>
    </row>
    <row r="16960" spans="50:50">
      <c r="AX16960" s="159"/>
    </row>
    <row r="16961" spans="50:50">
      <c r="AX16961" s="159"/>
    </row>
    <row r="16962" spans="50:50">
      <c r="AX16962" s="159"/>
    </row>
    <row r="16963" spans="50:50">
      <c r="AX16963" s="159"/>
    </row>
    <row r="16964" spans="50:50">
      <c r="AX16964" s="159"/>
    </row>
    <row r="16965" spans="50:50">
      <c r="AX16965" s="159"/>
    </row>
    <row r="16966" spans="50:50">
      <c r="AX16966" s="159"/>
    </row>
    <row r="16967" spans="50:50">
      <c r="AX16967" s="159"/>
    </row>
    <row r="16968" spans="50:50">
      <c r="AX16968" s="159"/>
    </row>
    <row r="16969" spans="50:50">
      <c r="AX16969" s="159"/>
    </row>
    <row r="16970" spans="50:50">
      <c r="AX16970" s="159"/>
    </row>
    <row r="16971" spans="50:50">
      <c r="AX16971" s="159"/>
    </row>
    <row r="16972" spans="50:50">
      <c r="AX16972" s="159"/>
    </row>
    <row r="16973" spans="50:50">
      <c r="AX16973" s="159"/>
    </row>
    <row r="16974" spans="50:50">
      <c r="AX16974" s="159"/>
    </row>
    <row r="16975" spans="50:50">
      <c r="AX16975" s="159"/>
    </row>
    <row r="16976" spans="50:50">
      <c r="AX16976" s="159"/>
    </row>
    <row r="16977" spans="50:50">
      <c r="AX16977" s="159"/>
    </row>
    <row r="16978" spans="50:50">
      <c r="AX16978" s="159"/>
    </row>
    <row r="16979" spans="50:50">
      <c r="AX16979" s="159"/>
    </row>
    <row r="16980" spans="50:50">
      <c r="AX16980" s="159"/>
    </row>
    <row r="16981" spans="50:50">
      <c r="AX16981" s="159"/>
    </row>
    <row r="16982" spans="50:50">
      <c r="AX16982" s="159"/>
    </row>
    <row r="16983" spans="50:50">
      <c r="AX16983" s="159"/>
    </row>
    <row r="16984" spans="50:50">
      <c r="AX16984" s="159"/>
    </row>
    <row r="16985" spans="50:50">
      <c r="AX16985" s="159"/>
    </row>
    <row r="16986" spans="50:50">
      <c r="AX16986" s="159"/>
    </row>
    <row r="16987" spans="50:50">
      <c r="AX16987" s="159"/>
    </row>
    <row r="16988" spans="50:50">
      <c r="AX16988" s="159"/>
    </row>
    <row r="16989" spans="50:50">
      <c r="AX16989" s="159"/>
    </row>
    <row r="16990" spans="50:50">
      <c r="AX16990" s="159"/>
    </row>
    <row r="16991" spans="50:50">
      <c r="AX16991" s="159"/>
    </row>
    <row r="16992" spans="50:50">
      <c r="AX16992" s="159"/>
    </row>
    <row r="16993" spans="50:50">
      <c r="AX16993" s="159"/>
    </row>
    <row r="16994" spans="50:50">
      <c r="AX16994" s="159"/>
    </row>
    <row r="16995" spans="50:50">
      <c r="AX16995" s="159"/>
    </row>
    <row r="16996" spans="50:50">
      <c r="AX16996" s="159"/>
    </row>
    <row r="16997" spans="50:50">
      <c r="AX16997" s="159"/>
    </row>
    <row r="16998" spans="50:50">
      <c r="AX16998" s="159"/>
    </row>
    <row r="16999" spans="50:50">
      <c r="AX16999" s="159"/>
    </row>
    <row r="17000" spans="50:50">
      <c r="AX17000" s="159"/>
    </row>
    <row r="17001" spans="50:50">
      <c r="AX17001" s="159"/>
    </row>
    <row r="17002" spans="50:50">
      <c r="AX17002" s="159"/>
    </row>
    <row r="17003" spans="50:50">
      <c r="AX17003" s="159"/>
    </row>
    <row r="17004" spans="50:50">
      <c r="AX17004" s="159"/>
    </row>
    <row r="17005" spans="50:50">
      <c r="AX17005" s="159"/>
    </row>
    <row r="17006" spans="50:50">
      <c r="AX17006" s="159"/>
    </row>
    <row r="17007" spans="50:50">
      <c r="AX17007" s="159"/>
    </row>
    <row r="17008" spans="50:50">
      <c r="AX17008" s="159"/>
    </row>
    <row r="17009" spans="50:50">
      <c r="AX17009" s="159"/>
    </row>
    <row r="17010" spans="50:50">
      <c r="AX17010" s="159"/>
    </row>
    <row r="17011" spans="50:50">
      <c r="AX17011" s="159"/>
    </row>
    <row r="17012" spans="50:50">
      <c r="AX17012" s="159"/>
    </row>
    <row r="17013" spans="50:50">
      <c r="AX17013" s="159"/>
    </row>
    <row r="17014" spans="50:50">
      <c r="AX17014" s="159"/>
    </row>
    <row r="17015" spans="50:50">
      <c r="AX17015" s="159"/>
    </row>
    <row r="17016" spans="50:50">
      <c r="AX17016" s="159"/>
    </row>
    <row r="17017" spans="50:50">
      <c r="AX17017" s="159"/>
    </row>
    <row r="17018" spans="50:50">
      <c r="AX17018" s="159"/>
    </row>
    <row r="17019" spans="50:50">
      <c r="AX17019" s="159"/>
    </row>
    <row r="17020" spans="50:50">
      <c r="AX17020" s="159"/>
    </row>
    <row r="17021" spans="50:50">
      <c r="AX17021" s="159"/>
    </row>
    <row r="17022" spans="50:50">
      <c r="AX17022" s="159"/>
    </row>
    <row r="17023" spans="50:50">
      <c r="AX17023" s="159"/>
    </row>
    <row r="17024" spans="50:50">
      <c r="AX17024" s="159"/>
    </row>
    <row r="17025" spans="50:50">
      <c r="AX17025" s="159"/>
    </row>
    <row r="17026" spans="50:50">
      <c r="AX17026" s="159"/>
    </row>
    <row r="17027" spans="50:50">
      <c r="AX17027" s="159"/>
    </row>
    <row r="17028" spans="50:50">
      <c r="AX17028" s="159"/>
    </row>
    <row r="17029" spans="50:50">
      <c r="AX17029" s="159"/>
    </row>
    <row r="17030" spans="50:50">
      <c r="AX17030" s="159"/>
    </row>
    <row r="17031" spans="50:50">
      <c r="AX17031" s="159"/>
    </row>
    <row r="17032" spans="50:50">
      <c r="AX17032" s="159"/>
    </row>
    <row r="17033" spans="50:50">
      <c r="AX17033" s="159"/>
    </row>
    <row r="17034" spans="50:50">
      <c r="AX17034" s="159"/>
    </row>
    <row r="17035" spans="50:50">
      <c r="AX17035" s="159"/>
    </row>
    <row r="17036" spans="50:50">
      <c r="AX17036" s="159"/>
    </row>
    <row r="17037" spans="50:50">
      <c r="AX17037" s="159"/>
    </row>
    <row r="17038" spans="50:50">
      <c r="AX17038" s="159"/>
    </row>
    <row r="17039" spans="50:50">
      <c r="AX17039" s="159"/>
    </row>
    <row r="17040" spans="50:50">
      <c r="AX17040" s="159"/>
    </row>
    <row r="17041" spans="50:50">
      <c r="AX17041" s="159"/>
    </row>
    <row r="17042" spans="50:50">
      <c r="AX17042" s="159"/>
    </row>
    <row r="17043" spans="50:50">
      <c r="AX17043" s="159"/>
    </row>
    <row r="17044" spans="50:50">
      <c r="AX17044" s="159"/>
    </row>
    <row r="17045" spans="50:50">
      <c r="AX17045" s="159"/>
    </row>
    <row r="17046" spans="50:50">
      <c r="AX17046" s="159"/>
    </row>
    <row r="17047" spans="50:50">
      <c r="AX17047" s="159"/>
    </row>
    <row r="17048" spans="50:50">
      <c r="AX17048" s="159"/>
    </row>
    <row r="17049" spans="50:50">
      <c r="AX17049" s="159"/>
    </row>
    <row r="17050" spans="50:50">
      <c r="AX17050" s="159"/>
    </row>
    <row r="17051" spans="50:50">
      <c r="AX17051" s="159"/>
    </row>
    <row r="17052" spans="50:50">
      <c r="AX17052" s="159"/>
    </row>
    <row r="17053" spans="50:50">
      <c r="AX17053" s="159"/>
    </row>
    <row r="17054" spans="50:50">
      <c r="AX17054" s="159"/>
    </row>
    <row r="17055" spans="50:50">
      <c r="AX17055" s="159"/>
    </row>
    <row r="17056" spans="50:50">
      <c r="AX17056" s="159"/>
    </row>
    <row r="17057" spans="50:50">
      <c r="AX17057" s="159"/>
    </row>
    <row r="17058" spans="50:50">
      <c r="AX17058" s="159"/>
    </row>
    <row r="17059" spans="50:50">
      <c r="AX17059" s="159"/>
    </row>
    <row r="17060" spans="50:50">
      <c r="AX17060" s="159"/>
    </row>
    <row r="17061" spans="50:50">
      <c r="AX17061" s="159"/>
    </row>
    <row r="17062" spans="50:50">
      <c r="AX17062" s="159"/>
    </row>
    <row r="17063" spans="50:50">
      <c r="AX17063" s="159"/>
    </row>
    <row r="17064" spans="50:50">
      <c r="AX17064" s="159"/>
    </row>
    <row r="17065" spans="50:50">
      <c r="AX17065" s="159"/>
    </row>
    <row r="17066" spans="50:50">
      <c r="AX17066" s="159"/>
    </row>
    <row r="17067" spans="50:50">
      <c r="AX17067" s="159"/>
    </row>
    <row r="17068" spans="50:50">
      <c r="AX17068" s="159"/>
    </row>
    <row r="17069" spans="50:50">
      <c r="AX17069" s="159"/>
    </row>
    <row r="17070" spans="50:50">
      <c r="AX17070" s="159"/>
    </row>
    <row r="17071" spans="50:50">
      <c r="AX17071" s="159"/>
    </row>
    <row r="17072" spans="50:50">
      <c r="AX17072" s="159"/>
    </row>
    <row r="17073" spans="50:50">
      <c r="AX17073" s="159"/>
    </row>
    <row r="17074" spans="50:50">
      <c r="AX17074" s="159"/>
    </row>
    <row r="17075" spans="50:50">
      <c r="AX17075" s="159"/>
    </row>
    <row r="17076" spans="50:50">
      <c r="AX17076" s="159"/>
    </row>
    <row r="17077" spans="50:50">
      <c r="AX17077" s="159"/>
    </row>
    <row r="17078" spans="50:50">
      <c r="AX17078" s="159"/>
    </row>
    <row r="17079" spans="50:50">
      <c r="AX17079" s="159"/>
    </row>
    <row r="17080" spans="50:50">
      <c r="AX17080" s="159"/>
    </row>
    <row r="17081" spans="50:50">
      <c r="AX17081" s="159"/>
    </row>
    <row r="17082" spans="50:50">
      <c r="AX17082" s="159"/>
    </row>
    <row r="17083" spans="50:50">
      <c r="AX17083" s="159"/>
    </row>
    <row r="17084" spans="50:50">
      <c r="AX17084" s="159"/>
    </row>
    <row r="17085" spans="50:50">
      <c r="AX17085" s="159"/>
    </row>
    <row r="17086" spans="50:50">
      <c r="AX17086" s="159"/>
    </row>
    <row r="17087" spans="50:50">
      <c r="AX17087" s="159"/>
    </row>
    <row r="17088" spans="50:50">
      <c r="AX17088" s="159"/>
    </row>
    <row r="17089" spans="50:50">
      <c r="AX17089" s="159"/>
    </row>
    <row r="17090" spans="50:50">
      <c r="AX17090" s="159"/>
    </row>
    <row r="17091" spans="50:50">
      <c r="AX17091" s="159"/>
    </row>
    <row r="17092" spans="50:50">
      <c r="AX17092" s="159"/>
    </row>
    <row r="17093" spans="50:50">
      <c r="AX17093" s="159"/>
    </row>
    <row r="17094" spans="50:50">
      <c r="AX17094" s="159"/>
    </row>
    <row r="17095" spans="50:50">
      <c r="AX17095" s="159"/>
    </row>
    <row r="17096" spans="50:50">
      <c r="AX17096" s="159"/>
    </row>
    <row r="17097" spans="50:50">
      <c r="AX17097" s="159"/>
    </row>
    <row r="17098" spans="50:50">
      <c r="AX17098" s="159"/>
    </row>
    <row r="17099" spans="50:50">
      <c r="AX17099" s="159"/>
    </row>
    <row r="17100" spans="50:50">
      <c r="AX17100" s="159"/>
    </row>
    <row r="17101" spans="50:50">
      <c r="AX17101" s="159"/>
    </row>
    <row r="17102" spans="50:50">
      <c r="AX17102" s="159"/>
    </row>
    <row r="17103" spans="50:50">
      <c r="AX17103" s="159"/>
    </row>
    <row r="17104" spans="50:50">
      <c r="AX17104" s="159"/>
    </row>
    <row r="17105" spans="50:50">
      <c r="AX17105" s="159"/>
    </row>
    <row r="17106" spans="50:50">
      <c r="AX17106" s="159"/>
    </row>
    <row r="17107" spans="50:50">
      <c r="AX17107" s="159"/>
    </row>
    <row r="17108" spans="50:50">
      <c r="AX17108" s="159"/>
    </row>
    <row r="17109" spans="50:50">
      <c r="AX17109" s="159"/>
    </row>
    <row r="17110" spans="50:50">
      <c r="AX17110" s="159"/>
    </row>
    <row r="17111" spans="50:50">
      <c r="AX17111" s="159"/>
    </row>
    <row r="17112" spans="50:50">
      <c r="AX17112" s="159"/>
    </row>
    <row r="17113" spans="50:50">
      <c r="AX17113" s="159"/>
    </row>
    <row r="17114" spans="50:50">
      <c r="AX17114" s="159"/>
    </row>
    <row r="17115" spans="50:50">
      <c r="AX17115" s="159"/>
    </row>
    <row r="17116" spans="50:50">
      <c r="AX17116" s="159"/>
    </row>
    <row r="17117" spans="50:50">
      <c r="AX17117" s="159"/>
    </row>
    <row r="17118" spans="50:50">
      <c r="AX17118" s="159"/>
    </row>
    <row r="17119" spans="50:50">
      <c r="AX17119" s="159"/>
    </row>
    <row r="17120" spans="50:50">
      <c r="AX17120" s="159"/>
    </row>
    <row r="17121" spans="50:50">
      <c r="AX17121" s="159"/>
    </row>
    <row r="17122" spans="50:50">
      <c r="AX17122" s="159"/>
    </row>
    <row r="17123" spans="50:50">
      <c r="AX17123" s="159"/>
    </row>
    <row r="17124" spans="50:50">
      <c r="AX17124" s="159"/>
    </row>
    <row r="17125" spans="50:50">
      <c r="AX17125" s="159"/>
    </row>
    <row r="17126" spans="50:50">
      <c r="AX17126" s="159"/>
    </row>
    <row r="17127" spans="50:50">
      <c r="AX17127" s="159"/>
    </row>
    <row r="17128" spans="50:50">
      <c r="AX17128" s="159"/>
    </row>
    <row r="17129" spans="50:50">
      <c r="AX17129" s="159"/>
    </row>
    <row r="17130" spans="50:50">
      <c r="AX17130" s="159"/>
    </row>
    <row r="17131" spans="50:50">
      <c r="AX17131" s="159"/>
    </row>
    <row r="17132" spans="50:50">
      <c r="AX17132" s="159"/>
    </row>
    <row r="17133" spans="50:50">
      <c r="AX17133" s="159"/>
    </row>
    <row r="17134" spans="50:50">
      <c r="AX17134" s="159"/>
    </row>
    <row r="17135" spans="50:50">
      <c r="AX17135" s="159"/>
    </row>
    <row r="17136" spans="50:50">
      <c r="AX17136" s="159"/>
    </row>
    <row r="17137" spans="50:50">
      <c r="AX17137" s="159"/>
    </row>
    <row r="17138" spans="50:50">
      <c r="AX17138" s="159"/>
    </row>
    <row r="17139" spans="50:50">
      <c r="AX17139" s="159"/>
    </row>
    <row r="17140" spans="50:50">
      <c r="AX17140" s="159"/>
    </row>
    <row r="17141" spans="50:50">
      <c r="AX17141" s="159"/>
    </row>
    <row r="17142" spans="50:50">
      <c r="AX17142" s="159"/>
    </row>
    <row r="17143" spans="50:50">
      <c r="AX17143" s="159"/>
    </row>
    <row r="17144" spans="50:50">
      <c r="AX17144" s="159"/>
    </row>
    <row r="17145" spans="50:50">
      <c r="AX17145" s="159"/>
    </row>
    <row r="17146" spans="50:50">
      <c r="AX17146" s="159"/>
    </row>
    <row r="17147" spans="50:50">
      <c r="AX17147" s="159"/>
    </row>
    <row r="17148" spans="50:50">
      <c r="AX17148" s="159"/>
    </row>
    <row r="17149" spans="50:50">
      <c r="AX17149" s="159"/>
    </row>
    <row r="17150" spans="50:50">
      <c r="AX17150" s="159"/>
    </row>
    <row r="17151" spans="50:50">
      <c r="AX17151" s="159"/>
    </row>
    <row r="17152" spans="50:50">
      <c r="AX17152" s="159"/>
    </row>
    <row r="17153" spans="50:50">
      <c r="AX17153" s="159"/>
    </row>
    <row r="17154" spans="50:50">
      <c r="AX17154" s="159"/>
    </row>
    <row r="17155" spans="50:50">
      <c r="AX17155" s="159"/>
    </row>
    <row r="17156" spans="50:50">
      <c r="AX17156" s="159"/>
    </row>
    <row r="17157" spans="50:50">
      <c r="AX17157" s="159"/>
    </row>
    <row r="17158" spans="50:50">
      <c r="AX17158" s="159"/>
    </row>
    <row r="17159" spans="50:50">
      <c r="AX17159" s="159"/>
    </row>
    <row r="17160" spans="50:50">
      <c r="AX17160" s="159"/>
    </row>
    <row r="17161" spans="50:50">
      <c r="AX17161" s="159"/>
    </row>
    <row r="17162" spans="50:50">
      <c r="AX17162" s="159"/>
    </row>
    <row r="17163" spans="50:50">
      <c r="AX17163" s="159"/>
    </row>
    <row r="17164" spans="50:50">
      <c r="AX17164" s="159"/>
    </row>
    <row r="17165" spans="50:50">
      <c r="AX17165" s="159"/>
    </row>
    <row r="17166" spans="50:50">
      <c r="AX17166" s="159"/>
    </row>
    <row r="17167" spans="50:50">
      <c r="AX17167" s="159"/>
    </row>
    <row r="17168" spans="50:50">
      <c r="AX17168" s="159"/>
    </row>
    <row r="17169" spans="50:50">
      <c r="AX17169" s="159"/>
    </row>
    <row r="17170" spans="50:50">
      <c r="AX17170" s="159"/>
    </row>
    <row r="17171" spans="50:50">
      <c r="AX17171" s="159"/>
    </row>
    <row r="17172" spans="50:50">
      <c r="AX17172" s="159"/>
    </row>
    <row r="17173" spans="50:50">
      <c r="AX17173" s="159"/>
    </row>
    <row r="17174" spans="50:50">
      <c r="AX17174" s="159"/>
    </row>
    <row r="17175" spans="50:50">
      <c r="AX17175" s="159"/>
    </row>
    <row r="17176" spans="50:50">
      <c r="AX17176" s="159"/>
    </row>
    <row r="17177" spans="50:50">
      <c r="AX17177" s="159"/>
    </row>
    <row r="17178" spans="50:50">
      <c r="AX17178" s="159"/>
    </row>
    <row r="17179" spans="50:50">
      <c r="AX17179" s="159"/>
    </row>
    <row r="17180" spans="50:50">
      <c r="AX17180" s="159"/>
    </row>
    <row r="17181" spans="50:50">
      <c r="AX17181" s="159"/>
    </row>
    <row r="17182" spans="50:50">
      <c r="AX17182" s="159"/>
    </row>
    <row r="17183" spans="50:50">
      <c r="AX17183" s="159"/>
    </row>
    <row r="17184" spans="50:50">
      <c r="AX17184" s="159"/>
    </row>
    <row r="17185" spans="50:50">
      <c r="AX17185" s="159"/>
    </row>
    <row r="17186" spans="50:50">
      <c r="AX17186" s="159"/>
    </row>
    <row r="17187" spans="50:50">
      <c r="AX17187" s="159"/>
    </row>
    <row r="17188" spans="50:50">
      <c r="AX17188" s="159"/>
    </row>
    <row r="17189" spans="50:50">
      <c r="AX17189" s="159"/>
    </row>
    <row r="17190" spans="50:50">
      <c r="AX17190" s="159"/>
    </row>
    <row r="17191" spans="50:50">
      <c r="AX17191" s="159"/>
    </row>
    <row r="17192" spans="50:50">
      <c r="AX17192" s="159"/>
    </row>
    <row r="17193" spans="50:50">
      <c r="AX17193" s="159"/>
    </row>
    <row r="17194" spans="50:50">
      <c r="AX17194" s="159"/>
    </row>
    <row r="17195" spans="50:50">
      <c r="AX17195" s="159"/>
    </row>
    <row r="17196" spans="50:50">
      <c r="AX17196" s="159"/>
    </row>
    <row r="17197" spans="50:50">
      <c r="AX17197" s="159"/>
    </row>
    <row r="17198" spans="50:50">
      <c r="AX17198" s="159"/>
    </row>
    <row r="17199" spans="50:50">
      <c r="AX17199" s="159"/>
    </row>
    <row r="17200" spans="50:50">
      <c r="AX17200" s="159"/>
    </row>
    <row r="17201" spans="50:50">
      <c r="AX17201" s="159"/>
    </row>
    <row r="17202" spans="50:50">
      <c r="AX17202" s="159"/>
    </row>
    <row r="17203" spans="50:50">
      <c r="AX17203" s="159"/>
    </row>
    <row r="17204" spans="50:50">
      <c r="AX17204" s="159"/>
    </row>
    <row r="17205" spans="50:50">
      <c r="AX17205" s="159"/>
    </row>
    <row r="17206" spans="50:50">
      <c r="AX17206" s="159"/>
    </row>
    <row r="17207" spans="50:50">
      <c r="AX17207" s="159"/>
    </row>
    <row r="17208" spans="50:50">
      <c r="AX17208" s="159"/>
    </row>
    <row r="17209" spans="50:50">
      <c r="AX17209" s="159"/>
    </row>
    <row r="17210" spans="50:50">
      <c r="AX17210" s="159"/>
    </row>
    <row r="17211" spans="50:50">
      <c r="AX17211" s="159"/>
    </row>
    <row r="17212" spans="50:50">
      <c r="AX17212" s="159"/>
    </row>
    <row r="17213" spans="50:50">
      <c r="AX17213" s="159"/>
    </row>
    <row r="17214" spans="50:50">
      <c r="AX17214" s="159"/>
    </row>
    <row r="17215" spans="50:50">
      <c r="AX17215" s="159"/>
    </row>
    <row r="17216" spans="50:50">
      <c r="AX17216" s="159"/>
    </row>
    <row r="17217" spans="50:50">
      <c r="AX17217" s="159"/>
    </row>
    <row r="17218" spans="50:50">
      <c r="AX17218" s="159"/>
    </row>
    <row r="17219" spans="50:50">
      <c r="AX17219" s="159"/>
    </row>
    <row r="17220" spans="50:50">
      <c r="AX17220" s="159"/>
    </row>
    <row r="17221" spans="50:50">
      <c r="AX17221" s="159"/>
    </row>
    <row r="17222" spans="50:50">
      <c r="AX17222" s="159"/>
    </row>
    <row r="17223" spans="50:50">
      <c r="AX17223" s="159"/>
    </row>
    <row r="17224" spans="50:50">
      <c r="AX17224" s="159"/>
    </row>
    <row r="17225" spans="50:50">
      <c r="AX17225" s="159"/>
    </row>
    <row r="17226" spans="50:50">
      <c r="AX17226" s="159"/>
    </row>
    <row r="17227" spans="50:50">
      <c r="AX17227" s="159"/>
    </row>
    <row r="17228" spans="50:50">
      <c r="AX17228" s="159"/>
    </row>
    <row r="17229" spans="50:50">
      <c r="AX17229" s="159"/>
    </row>
    <row r="17230" spans="50:50">
      <c r="AX17230" s="159"/>
    </row>
    <row r="17231" spans="50:50">
      <c r="AX17231" s="159"/>
    </row>
    <row r="17232" spans="50:50">
      <c r="AX17232" s="159"/>
    </row>
    <row r="17233" spans="50:50">
      <c r="AX17233" s="159"/>
    </row>
    <row r="17234" spans="50:50">
      <c r="AX17234" s="159"/>
    </row>
    <row r="17235" spans="50:50">
      <c r="AX17235" s="159"/>
    </row>
    <row r="17236" spans="50:50">
      <c r="AX17236" s="159"/>
    </row>
    <row r="17237" spans="50:50">
      <c r="AX17237" s="159"/>
    </row>
    <row r="17238" spans="50:50">
      <c r="AX17238" s="159"/>
    </row>
    <row r="17239" spans="50:50">
      <c r="AX17239" s="159"/>
    </row>
    <row r="17240" spans="50:50">
      <c r="AX17240" s="159"/>
    </row>
    <row r="17241" spans="50:50">
      <c r="AX17241" s="159"/>
    </row>
    <row r="17242" spans="50:50">
      <c r="AX17242" s="159"/>
    </row>
    <row r="17243" spans="50:50">
      <c r="AX17243" s="159"/>
    </row>
    <row r="17244" spans="50:50">
      <c r="AX17244" s="159"/>
    </row>
    <row r="17245" spans="50:50">
      <c r="AX17245" s="159"/>
    </row>
    <row r="17246" spans="50:50">
      <c r="AX17246" s="159"/>
    </row>
    <row r="17247" spans="50:50">
      <c r="AX17247" s="159"/>
    </row>
    <row r="17248" spans="50:50">
      <c r="AX17248" s="159"/>
    </row>
    <row r="17249" spans="50:50">
      <c r="AX17249" s="159"/>
    </row>
    <row r="17250" spans="50:50">
      <c r="AX17250" s="159"/>
    </row>
    <row r="17251" spans="50:50">
      <c r="AX17251" s="159"/>
    </row>
    <row r="17252" spans="50:50">
      <c r="AX17252" s="159"/>
    </row>
    <row r="17253" spans="50:50">
      <c r="AX17253" s="159"/>
    </row>
    <row r="17254" spans="50:50">
      <c r="AX17254" s="159"/>
    </row>
    <row r="17255" spans="50:50">
      <c r="AX17255" s="159"/>
    </row>
    <row r="17256" spans="50:50">
      <c r="AX17256" s="159"/>
    </row>
    <row r="17257" spans="50:50">
      <c r="AX17257" s="159"/>
    </row>
    <row r="17258" spans="50:50">
      <c r="AX17258" s="159"/>
    </row>
    <row r="17259" spans="50:50">
      <c r="AX17259" s="159"/>
    </row>
    <row r="17260" spans="50:50">
      <c r="AX17260" s="159"/>
    </row>
    <row r="17261" spans="50:50">
      <c r="AX17261" s="159"/>
    </row>
    <row r="17262" spans="50:50">
      <c r="AX17262" s="159"/>
    </row>
    <row r="17263" spans="50:50">
      <c r="AX17263" s="159"/>
    </row>
    <row r="17264" spans="50:50">
      <c r="AX17264" s="159"/>
    </row>
    <row r="17265" spans="50:50">
      <c r="AX17265" s="159"/>
    </row>
    <row r="17266" spans="50:50">
      <c r="AX17266" s="159"/>
    </row>
    <row r="17267" spans="50:50">
      <c r="AX17267" s="159"/>
    </row>
    <row r="17268" spans="50:50">
      <c r="AX17268" s="159"/>
    </row>
    <row r="17269" spans="50:50">
      <c r="AX17269" s="159"/>
    </row>
    <row r="17270" spans="50:50">
      <c r="AX17270" s="159"/>
    </row>
    <row r="17271" spans="50:50">
      <c r="AX17271" s="159"/>
    </row>
    <row r="17272" spans="50:50">
      <c r="AX17272" s="159"/>
    </row>
    <row r="17273" spans="50:50">
      <c r="AX17273" s="159"/>
    </row>
    <row r="17274" spans="50:50">
      <c r="AX17274" s="159"/>
    </row>
    <row r="17275" spans="50:50">
      <c r="AX17275" s="159"/>
    </row>
    <row r="17276" spans="50:50">
      <c r="AX17276" s="159"/>
    </row>
    <row r="17277" spans="50:50">
      <c r="AX17277" s="159"/>
    </row>
    <row r="17278" spans="50:50">
      <c r="AX17278" s="159"/>
    </row>
    <row r="17279" spans="50:50">
      <c r="AX17279" s="159"/>
    </row>
    <row r="17280" spans="50:50">
      <c r="AX17280" s="159"/>
    </row>
    <row r="17281" spans="50:50">
      <c r="AX17281" s="159"/>
    </row>
    <row r="17282" spans="50:50">
      <c r="AX17282" s="159"/>
    </row>
    <row r="17283" spans="50:50">
      <c r="AX17283" s="159"/>
    </row>
    <row r="17284" spans="50:50">
      <c r="AX17284" s="159"/>
    </row>
    <row r="17285" spans="50:50">
      <c r="AX17285" s="159"/>
    </row>
    <row r="17286" spans="50:50">
      <c r="AX17286" s="159"/>
    </row>
    <row r="17287" spans="50:50">
      <c r="AX17287" s="159"/>
    </row>
    <row r="17288" spans="50:50">
      <c r="AX17288" s="159"/>
    </row>
    <row r="17289" spans="50:50">
      <c r="AX17289" s="159"/>
    </row>
    <row r="17290" spans="50:50">
      <c r="AX17290" s="159"/>
    </row>
    <row r="17291" spans="50:50">
      <c r="AX17291" s="159"/>
    </row>
    <row r="17292" spans="50:50">
      <c r="AX17292" s="159"/>
    </row>
    <row r="17293" spans="50:50">
      <c r="AX17293" s="159"/>
    </row>
    <row r="17294" spans="50:50">
      <c r="AX17294" s="159"/>
    </row>
    <row r="17295" spans="50:50">
      <c r="AX17295" s="159"/>
    </row>
    <row r="17296" spans="50:50">
      <c r="AX17296" s="159"/>
    </row>
    <row r="17297" spans="50:50">
      <c r="AX17297" s="159"/>
    </row>
    <row r="17298" spans="50:50">
      <c r="AX17298" s="159"/>
    </row>
    <row r="17299" spans="50:50">
      <c r="AX17299" s="159"/>
    </row>
    <row r="17300" spans="50:50">
      <c r="AX17300" s="159"/>
    </row>
    <row r="17301" spans="50:50">
      <c r="AX17301" s="159"/>
    </row>
    <row r="17302" spans="50:50">
      <c r="AX17302" s="159"/>
    </row>
    <row r="17303" spans="50:50">
      <c r="AX17303" s="159"/>
    </row>
    <row r="17304" spans="50:50">
      <c r="AX17304" s="159"/>
    </row>
    <row r="17305" spans="50:50">
      <c r="AX17305" s="159"/>
    </row>
    <row r="17306" spans="50:50">
      <c r="AX17306" s="159"/>
    </row>
    <row r="17307" spans="50:50">
      <c r="AX17307" s="159"/>
    </row>
    <row r="17308" spans="50:50">
      <c r="AX17308" s="159"/>
    </row>
    <row r="17309" spans="50:50">
      <c r="AX17309" s="159"/>
    </row>
    <row r="17310" spans="50:50">
      <c r="AX17310" s="159"/>
    </row>
    <row r="17311" spans="50:50">
      <c r="AX17311" s="159"/>
    </row>
    <row r="17312" spans="50:50">
      <c r="AX17312" s="159"/>
    </row>
    <row r="17313" spans="50:50">
      <c r="AX17313" s="159"/>
    </row>
    <row r="17314" spans="50:50">
      <c r="AX17314" s="159"/>
    </row>
    <row r="17315" spans="50:50">
      <c r="AX17315" s="159"/>
    </row>
    <row r="17316" spans="50:50">
      <c r="AX17316" s="159"/>
    </row>
    <row r="17317" spans="50:50">
      <c r="AX17317" s="159"/>
    </row>
    <row r="17318" spans="50:50">
      <c r="AX17318" s="159"/>
    </row>
    <row r="17319" spans="50:50">
      <c r="AX17319" s="159"/>
    </row>
    <row r="17320" spans="50:50">
      <c r="AX17320" s="159"/>
    </row>
    <row r="17321" spans="50:50">
      <c r="AX17321" s="159"/>
    </row>
    <row r="17322" spans="50:50">
      <c r="AX17322" s="159"/>
    </row>
    <row r="17323" spans="50:50">
      <c r="AX17323" s="159"/>
    </row>
    <row r="17324" spans="50:50">
      <c r="AX17324" s="159"/>
    </row>
    <row r="17325" spans="50:50">
      <c r="AX17325" s="159"/>
    </row>
    <row r="17326" spans="50:50">
      <c r="AX17326" s="159"/>
    </row>
    <row r="17327" spans="50:50">
      <c r="AX17327" s="159"/>
    </row>
    <row r="17328" spans="50:50">
      <c r="AX17328" s="159"/>
    </row>
    <row r="17329" spans="50:50">
      <c r="AX17329" s="159"/>
    </row>
    <row r="17330" spans="50:50">
      <c r="AX17330" s="159"/>
    </row>
    <row r="17331" spans="50:50">
      <c r="AX17331" s="159"/>
    </row>
    <row r="17332" spans="50:50">
      <c r="AX17332" s="159"/>
    </row>
    <row r="17333" spans="50:50">
      <c r="AX17333" s="159"/>
    </row>
    <row r="17334" spans="50:50">
      <c r="AX17334" s="159"/>
    </row>
    <row r="17335" spans="50:50">
      <c r="AX17335" s="159"/>
    </row>
    <row r="17336" spans="50:50">
      <c r="AX17336" s="159"/>
    </row>
    <row r="17337" spans="50:50">
      <c r="AX17337" s="159"/>
    </row>
    <row r="17338" spans="50:50">
      <c r="AX17338" s="159"/>
    </row>
    <row r="17339" spans="50:50">
      <c r="AX17339" s="159"/>
    </row>
    <row r="17340" spans="50:50">
      <c r="AX17340" s="159"/>
    </row>
    <row r="17341" spans="50:50">
      <c r="AX17341" s="159"/>
    </row>
    <row r="17342" spans="50:50">
      <c r="AX17342" s="159"/>
    </row>
    <row r="17343" spans="50:50">
      <c r="AX17343" s="159"/>
    </row>
    <row r="17344" spans="50:50">
      <c r="AX17344" s="159"/>
    </row>
    <row r="17345" spans="50:50">
      <c r="AX17345" s="159"/>
    </row>
    <row r="17346" spans="50:50">
      <c r="AX17346" s="159"/>
    </row>
    <row r="17347" spans="50:50">
      <c r="AX17347" s="159"/>
    </row>
    <row r="17348" spans="50:50">
      <c r="AX17348" s="159"/>
    </row>
    <row r="17349" spans="50:50">
      <c r="AX17349" s="159"/>
    </row>
    <row r="17350" spans="50:50">
      <c r="AX17350" s="159"/>
    </row>
    <row r="17351" spans="50:50">
      <c r="AX17351" s="159"/>
    </row>
    <row r="17352" spans="50:50">
      <c r="AX17352" s="159"/>
    </row>
    <row r="17353" spans="50:50">
      <c r="AX17353" s="159"/>
    </row>
    <row r="17354" spans="50:50">
      <c r="AX17354" s="159"/>
    </row>
    <row r="17355" spans="50:50">
      <c r="AX17355" s="159"/>
    </row>
    <row r="17356" spans="50:50">
      <c r="AX17356" s="159"/>
    </row>
    <row r="17357" spans="50:50">
      <c r="AX17357" s="159"/>
    </row>
    <row r="17358" spans="50:50">
      <c r="AX17358" s="159"/>
    </row>
    <row r="17359" spans="50:50">
      <c r="AX17359" s="159"/>
    </row>
    <row r="17360" spans="50:50">
      <c r="AX17360" s="159"/>
    </row>
    <row r="17361" spans="50:50">
      <c r="AX17361" s="159"/>
    </row>
    <row r="17362" spans="50:50">
      <c r="AX17362" s="159"/>
    </row>
    <row r="17363" spans="50:50">
      <c r="AX17363" s="159"/>
    </row>
    <row r="17364" spans="50:50">
      <c r="AX17364" s="159"/>
    </row>
    <row r="17365" spans="50:50">
      <c r="AX17365" s="159"/>
    </row>
    <row r="17366" spans="50:50">
      <c r="AX17366" s="159"/>
    </row>
    <row r="17367" spans="50:50">
      <c r="AX17367" s="159"/>
    </row>
    <row r="17368" spans="50:50">
      <c r="AX17368" s="159"/>
    </row>
    <row r="17369" spans="50:50">
      <c r="AX17369" s="159"/>
    </row>
    <row r="17370" spans="50:50">
      <c r="AX17370" s="159"/>
    </row>
    <row r="17371" spans="50:50">
      <c r="AX17371" s="159"/>
    </row>
    <row r="17372" spans="50:50">
      <c r="AX17372" s="159"/>
    </row>
    <row r="17373" spans="50:50">
      <c r="AX17373" s="159"/>
    </row>
    <row r="17374" spans="50:50">
      <c r="AX17374" s="159"/>
    </row>
    <row r="17375" spans="50:50">
      <c r="AX17375" s="159"/>
    </row>
    <row r="17376" spans="50:50">
      <c r="AX17376" s="159"/>
    </row>
    <row r="17377" spans="50:50">
      <c r="AX17377" s="159"/>
    </row>
    <row r="17378" spans="50:50">
      <c r="AX17378" s="159"/>
    </row>
    <row r="17379" spans="50:50">
      <c r="AX17379" s="159"/>
    </row>
    <row r="17380" spans="50:50">
      <c r="AX17380" s="159"/>
    </row>
    <row r="17381" spans="50:50">
      <c r="AX17381" s="159"/>
    </row>
    <row r="17382" spans="50:50">
      <c r="AX17382" s="159"/>
    </row>
    <row r="17383" spans="50:50">
      <c r="AX17383" s="159"/>
    </row>
    <row r="17384" spans="50:50">
      <c r="AX17384" s="159"/>
    </row>
    <row r="17385" spans="50:50">
      <c r="AX17385" s="159"/>
    </row>
    <row r="17386" spans="50:50">
      <c r="AX17386" s="159"/>
    </row>
    <row r="17387" spans="50:50">
      <c r="AX17387" s="159"/>
    </row>
    <row r="17388" spans="50:50">
      <c r="AX17388" s="159"/>
    </row>
    <row r="17389" spans="50:50">
      <c r="AX17389" s="159"/>
    </row>
    <row r="17390" spans="50:50">
      <c r="AX17390" s="159"/>
    </row>
    <row r="17391" spans="50:50">
      <c r="AX17391" s="159"/>
    </row>
    <row r="17392" spans="50:50">
      <c r="AX17392" s="159"/>
    </row>
    <row r="17393" spans="50:50">
      <c r="AX17393" s="159"/>
    </row>
    <row r="17394" spans="50:50">
      <c r="AX17394" s="159"/>
    </row>
    <row r="17395" spans="50:50">
      <c r="AX17395" s="159"/>
    </row>
    <row r="17396" spans="50:50">
      <c r="AX17396" s="159"/>
    </row>
    <row r="17397" spans="50:50">
      <c r="AX17397" s="159"/>
    </row>
    <row r="17398" spans="50:50">
      <c r="AX17398" s="159"/>
    </row>
    <row r="17399" spans="50:50">
      <c r="AX17399" s="159"/>
    </row>
    <row r="17400" spans="50:50">
      <c r="AX17400" s="159"/>
    </row>
    <row r="17401" spans="50:50">
      <c r="AX17401" s="159"/>
    </row>
    <row r="17402" spans="50:50">
      <c r="AX17402" s="159"/>
    </row>
    <row r="17403" spans="50:50">
      <c r="AX17403" s="159"/>
    </row>
    <row r="17404" spans="50:50">
      <c r="AX17404" s="159"/>
    </row>
    <row r="17405" spans="50:50">
      <c r="AX17405" s="159"/>
    </row>
    <row r="17406" spans="50:50">
      <c r="AX17406" s="159"/>
    </row>
    <row r="17407" spans="50:50">
      <c r="AX17407" s="159"/>
    </row>
    <row r="17408" spans="50:50">
      <c r="AX17408" s="159"/>
    </row>
    <row r="17409" spans="50:50">
      <c r="AX17409" s="159"/>
    </row>
    <row r="17410" spans="50:50">
      <c r="AX17410" s="159"/>
    </row>
    <row r="17411" spans="50:50">
      <c r="AX17411" s="159"/>
    </row>
    <row r="17412" spans="50:50">
      <c r="AX17412" s="159"/>
    </row>
    <row r="17413" spans="50:50">
      <c r="AX17413" s="159"/>
    </row>
    <row r="17414" spans="50:50">
      <c r="AX17414" s="159"/>
    </row>
    <row r="17415" spans="50:50">
      <c r="AX17415" s="159"/>
    </row>
    <row r="17416" spans="50:50">
      <c r="AX17416" s="159"/>
    </row>
    <row r="17417" spans="50:50">
      <c r="AX17417" s="159"/>
    </row>
    <row r="17418" spans="50:50">
      <c r="AX17418" s="159"/>
    </row>
    <row r="17419" spans="50:50">
      <c r="AX17419" s="159"/>
    </row>
    <row r="17420" spans="50:50">
      <c r="AX17420" s="159"/>
    </row>
    <row r="17421" spans="50:50">
      <c r="AX17421" s="159"/>
    </row>
    <row r="17422" spans="50:50">
      <c r="AX17422" s="159"/>
    </row>
    <row r="17423" spans="50:50">
      <c r="AX17423" s="159"/>
    </row>
    <row r="17424" spans="50:50">
      <c r="AX17424" s="159"/>
    </row>
    <row r="17425" spans="50:50">
      <c r="AX17425" s="159"/>
    </row>
    <row r="17426" spans="50:50">
      <c r="AX17426" s="159"/>
    </row>
    <row r="17427" spans="50:50">
      <c r="AX17427" s="159"/>
    </row>
    <row r="17428" spans="50:50">
      <c r="AX17428" s="159"/>
    </row>
    <row r="17429" spans="50:50">
      <c r="AX17429" s="159"/>
    </row>
    <row r="17430" spans="50:50">
      <c r="AX17430" s="159"/>
    </row>
    <row r="17431" spans="50:50">
      <c r="AX17431" s="159"/>
    </row>
    <row r="17432" spans="50:50">
      <c r="AX17432" s="159"/>
    </row>
    <row r="17433" spans="50:50">
      <c r="AX17433" s="159"/>
    </row>
    <row r="17434" spans="50:50">
      <c r="AX17434" s="159"/>
    </row>
    <row r="17435" spans="50:50">
      <c r="AX17435" s="159"/>
    </row>
    <row r="17436" spans="50:50">
      <c r="AX17436" s="159"/>
    </row>
    <row r="17437" spans="50:50">
      <c r="AX17437" s="159"/>
    </row>
    <row r="17438" spans="50:50">
      <c r="AX17438" s="159"/>
    </row>
    <row r="17439" spans="50:50">
      <c r="AX17439" s="159"/>
    </row>
    <row r="17440" spans="50:50">
      <c r="AX17440" s="159"/>
    </row>
    <row r="17441" spans="50:50">
      <c r="AX17441" s="159"/>
    </row>
    <row r="17442" spans="50:50">
      <c r="AX17442" s="159"/>
    </row>
    <row r="17443" spans="50:50">
      <c r="AX17443" s="159"/>
    </row>
    <row r="17444" spans="50:50">
      <c r="AX17444" s="159"/>
    </row>
    <row r="17445" spans="50:50">
      <c r="AX17445" s="159"/>
    </row>
    <row r="17446" spans="50:50">
      <c r="AX17446" s="159"/>
    </row>
    <row r="17447" spans="50:50">
      <c r="AX17447" s="159"/>
    </row>
    <row r="17448" spans="50:50">
      <c r="AX17448" s="159"/>
    </row>
    <row r="17449" spans="50:50">
      <c r="AX17449" s="159"/>
    </row>
    <row r="17450" spans="50:50">
      <c r="AX17450" s="159"/>
    </row>
    <row r="17451" spans="50:50">
      <c r="AX17451" s="159"/>
    </row>
    <row r="17452" spans="50:50">
      <c r="AX17452" s="159"/>
    </row>
    <row r="17453" spans="50:50">
      <c r="AX17453" s="159"/>
    </row>
    <row r="17454" spans="50:50">
      <c r="AX17454" s="159"/>
    </row>
    <row r="17455" spans="50:50">
      <c r="AX17455" s="159"/>
    </row>
    <row r="17456" spans="50:50">
      <c r="AX17456" s="159"/>
    </row>
    <row r="17457" spans="50:50">
      <c r="AX17457" s="159"/>
    </row>
    <row r="17458" spans="50:50">
      <c r="AX17458" s="159"/>
    </row>
    <row r="17459" spans="50:50">
      <c r="AX17459" s="159"/>
    </row>
    <row r="17460" spans="50:50">
      <c r="AX17460" s="159"/>
    </row>
    <row r="17461" spans="50:50">
      <c r="AX17461" s="159"/>
    </row>
    <row r="17462" spans="50:50">
      <c r="AX17462" s="159"/>
    </row>
    <row r="17463" spans="50:50">
      <c r="AX17463" s="159"/>
    </row>
    <row r="17464" spans="50:50">
      <c r="AX17464" s="159"/>
    </row>
    <row r="17465" spans="50:50">
      <c r="AX17465" s="159"/>
    </row>
    <row r="17466" spans="50:50">
      <c r="AX17466" s="159"/>
    </row>
    <row r="17467" spans="50:50">
      <c r="AX17467" s="159"/>
    </row>
    <row r="17468" spans="50:50">
      <c r="AX17468" s="159"/>
    </row>
    <row r="17469" spans="50:50">
      <c r="AX17469" s="159"/>
    </row>
    <row r="17470" spans="50:50">
      <c r="AX17470" s="159"/>
    </row>
    <row r="17471" spans="50:50">
      <c r="AX17471" s="159"/>
    </row>
    <row r="17472" spans="50:50">
      <c r="AX17472" s="159"/>
    </row>
    <row r="17473" spans="50:50">
      <c r="AX17473" s="159"/>
    </row>
    <row r="17474" spans="50:50">
      <c r="AX17474" s="159"/>
    </row>
    <row r="17475" spans="50:50">
      <c r="AX17475" s="159"/>
    </row>
    <row r="17476" spans="50:50">
      <c r="AX17476" s="159"/>
    </row>
    <row r="17477" spans="50:50">
      <c r="AX17477" s="159"/>
    </row>
    <row r="17478" spans="50:50">
      <c r="AX17478" s="159"/>
    </row>
    <row r="17479" spans="50:50">
      <c r="AX17479" s="159"/>
    </row>
    <row r="17480" spans="50:50">
      <c r="AX17480" s="159"/>
    </row>
    <row r="17481" spans="50:50">
      <c r="AX17481" s="159"/>
    </row>
    <row r="17482" spans="50:50">
      <c r="AX17482" s="159"/>
    </row>
    <row r="17483" spans="50:50">
      <c r="AX17483" s="159"/>
    </row>
    <row r="17484" spans="50:50">
      <c r="AX17484" s="159"/>
    </row>
    <row r="17485" spans="50:50">
      <c r="AX17485" s="159"/>
    </row>
    <row r="17486" spans="50:50">
      <c r="AX17486" s="159"/>
    </row>
    <row r="17487" spans="50:50">
      <c r="AX17487" s="159"/>
    </row>
    <row r="17488" spans="50:50">
      <c r="AX17488" s="159"/>
    </row>
    <row r="17489" spans="50:50">
      <c r="AX17489" s="159"/>
    </row>
    <row r="17490" spans="50:50">
      <c r="AX17490" s="159"/>
    </row>
    <row r="17491" spans="50:50">
      <c r="AX17491" s="159"/>
    </row>
    <row r="17492" spans="50:50">
      <c r="AX17492" s="159"/>
    </row>
    <row r="17493" spans="50:50">
      <c r="AX17493" s="159"/>
    </row>
    <row r="17494" spans="50:50">
      <c r="AX17494" s="159"/>
    </row>
    <row r="17495" spans="50:50">
      <c r="AX17495" s="159"/>
    </row>
    <row r="17496" spans="50:50">
      <c r="AX17496" s="159"/>
    </row>
    <row r="17497" spans="50:50">
      <c r="AX17497" s="159"/>
    </row>
    <row r="17498" spans="50:50">
      <c r="AX17498" s="159"/>
    </row>
    <row r="17499" spans="50:50">
      <c r="AX17499" s="159"/>
    </row>
    <row r="17500" spans="50:50">
      <c r="AX17500" s="159"/>
    </row>
    <row r="17501" spans="50:50">
      <c r="AX17501" s="159"/>
    </row>
    <row r="17502" spans="50:50">
      <c r="AX17502" s="159"/>
    </row>
    <row r="17503" spans="50:50">
      <c r="AX17503" s="159"/>
    </row>
    <row r="17504" spans="50:50">
      <c r="AX17504" s="159"/>
    </row>
    <row r="17505" spans="50:50">
      <c r="AX17505" s="159"/>
    </row>
    <row r="17506" spans="50:50">
      <c r="AX17506" s="159"/>
    </row>
    <row r="17507" spans="50:50">
      <c r="AX17507" s="159"/>
    </row>
    <row r="17508" spans="50:50">
      <c r="AX17508" s="159"/>
    </row>
    <row r="17509" spans="50:50">
      <c r="AX17509" s="159"/>
    </row>
    <row r="17510" spans="50:50">
      <c r="AX17510" s="159"/>
    </row>
    <row r="17511" spans="50:50">
      <c r="AX17511" s="159"/>
    </row>
    <row r="17512" spans="50:50">
      <c r="AX17512" s="159"/>
    </row>
    <row r="17513" spans="50:50">
      <c r="AX17513" s="159"/>
    </row>
    <row r="17514" spans="50:50">
      <c r="AX17514" s="159"/>
    </row>
    <row r="17515" spans="50:50">
      <c r="AX17515" s="159"/>
    </row>
    <row r="17516" spans="50:50">
      <c r="AX17516" s="159"/>
    </row>
    <row r="17517" spans="50:50">
      <c r="AX17517" s="159"/>
    </row>
    <row r="17518" spans="50:50">
      <c r="AX17518" s="159"/>
    </row>
    <row r="17519" spans="50:50">
      <c r="AX17519" s="159"/>
    </row>
    <row r="17520" spans="50:50">
      <c r="AX17520" s="159"/>
    </row>
    <row r="17521" spans="50:50">
      <c r="AX17521" s="159"/>
    </row>
    <row r="17522" spans="50:50">
      <c r="AX17522" s="159"/>
    </row>
    <row r="17523" spans="50:50">
      <c r="AX17523" s="159"/>
    </row>
    <row r="17524" spans="50:50">
      <c r="AX17524" s="159"/>
    </row>
    <row r="17525" spans="50:50">
      <c r="AX17525" s="159"/>
    </row>
    <row r="17526" spans="50:50">
      <c r="AX17526" s="159"/>
    </row>
    <row r="17527" spans="50:50">
      <c r="AX17527" s="159"/>
    </row>
    <row r="17528" spans="50:50">
      <c r="AX17528" s="159"/>
    </row>
    <row r="17529" spans="50:50">
      <c r="AX17529" s="159"/>
    </row>
    <row r="17530" spans="50:50">
      <c r="AX17530" s="159"/>
    </row>
    <row r="17531" spans="50:50">
      <c r="AX17531" s="159"/>
    </row>
    <row r="17532" spans="50:50">
      <c r="AX17532" s="159"/>
    </row>
    <row r="17533" spans="50:50">
      <c r="AX17533" s="159"/>
    </row>
    <row r="17534" spans="50:50">
      <c r="AX17534" s="159"/>
    </row>
    <row r="17535" spans="50:50">
      <c r="AX17535" s="159"/>
    </row>
    <row r="17536" spans="50:50">
      <c r="AX17536" s="159"/>
    </row>
    <row r="17537" spans="50:50">
      <c r="AX17537" s="159"/>
    </row>
    <row r="17538" spans="50:50">
      <c r="AX17538" s="159"/>
    </row>
    <row r="17539" spans="50:50">
      <c r="AX17539" s="159"/>
    </row>
    <row r="17540" spans="50:50">
      <c r="AX17540" s="159"/>
    </row>
    <row r="17541" spans="50:50">
      <c r="AX17541" s="159"/>
    </row>
    <row r="17542" spans="50:50">
      <c r="AX17542" s="159"/>
    </row>
    <row r="17543" spans="50:50">
      <c r="AX17543" s="159"/>
    </row>
    <row r="17544" spans="50:50">
      <c r="AX17544" s="159"/>
    </row>
    <row r="17545" spans="50:50">
      <c r="AX17545" s="159"/>
    </row>
    <row r="17546" spans="50:50">
      <c r="AX17546" s="159"/>
    </row>
    <row r="17547" spans="50:50">
      <c r="AX17547" s="159"/>
    </row>
    <row r="17548" spans="50:50">
      <c r="AX17548" s="159"/>
    </row>
    <row r="17549" spans="50:50">
      <c r="AX17549" s="159"/>
    </row>
    <row r="17550" spans="50:50">
      <c r="AX17550" s="159"/>
    </row>
    <row r="17551" spans="50:50">
      <c r="AX17551" s="159"/>
    </row>
    <row r="17552" spans="50:50">
      <c r="AX17552" s="159"/>
    </row>
    <row r="17553" spans="50:50">
      <c r="AX17553" s="159"/>
    </row>
    <row r="17554" spans="50:50">
      <c r="AX17554" s="159"/>
    </row>
    <row r="17555" spans="50:50">
      <c r="AX17555" s="159"/>
    </row>
    <row r="17556" spans="50:50">
      <c r="AX17556" s="159"/>
    </row>
    <row r="17557" spans="50:50">
      <c r="AX17557" s="159"/>
    </row>
    <row r="17558" spans="50:50">
      <c r="AX17558" s="159"/>
    </row>
    <row r="17559" spans="50:50">
      <c r="AX17559" s="159"/>
    </row>
    <row r="17560" spans="50:50">
      <c r="AX17560" s="159"/>
    </row>
    <row r="17561" spans="50:50">
      <c r="AX17561" s="159"/>
    </row>
    <row r="17562" spans="50:50">
      <c r="AX17562" s="159"/>
    </row>
    <row r="17563" spans="50:50">
      <c r="AX17563" s="159"/>
    </row>
    <row r="17564" spans="50:50">
      <c r="AX17564" s="159"/>
    </row>
    <row r="17565" spans="50:50">
      <c r="AX17565" s="159"/>
    </row>
    <row r="17566" spans="50:50">
      <c r="AX17566" s="159"/>
    </row>
    <row r="17567" spans="50:50">
      <c r="AX17567" s="159"/>
    </row>
    <row r="17568" spans="50:50">
      <c r="AX17568" s="159"/>
    </row>
    <row r="17569" spans="50:50">
      <c r="AX17569" s="159"/>
    </row>
    <row r="17570" spans="50:50">
      <c r="AX17570" s="159"/>
    </row>
    <row r="17571" spans="50:50">
      <c r="AX17571" s="159"/>
    </row>
    <row r="17572" spans="50:50">
      <c r="AX17572" s="159"/>
    </row>
    <row r="17573" spans="50:50">
      <c r="AX17573" s="159"/>
    </row>
    <row r="17574" spans="50:50">
      <c r="AX17574" s="159"/>
    </row>
    <row r="17575" spans="50:50">
      <c r="AX17575" s="159"/>
    </row>
    <row r="17576" spans="50:50">
      <c r="AX17576" s="159"/>
    </row>
    <row r="17577" spans="50:50">
      <c r="AX17577" s="159"/>
    </row>
    <row r="17578" spans="50:50">
      <c r="AX17578" s="159"/>
    </row>
    <row r="17579" spans="50:50">
      <c r="AX17579" s="159"/>
    </row>
    <row r="17580" spans="50:50">
      <c r="AX17580" s="159"/>
    </row>
    <row r="17581" spans="50:50">
      <c r="AX17581" s="159"/>
    </row>
    <row r="17582" spans="50:50">
      <c r="AX17582" s="159"/>
    </row>
    <row r="17583" spans="50:50">
      <c r="AX17583" s="159"/>
    </row>
    <row r="17584" spans="50:50">
      <c r="AX17584" s="159"/>
    </row>
    <row r="17585" spans="50:50">
      <c r="AX17585" s="159"/>
    </row>
    <row r="17586" spans="50:50">
      <c r="AX17586" s="159"/>
    </row>
    <row r="17587" spans="50:50">
      <c r="AX17587" s="159"/>
    </row>
    <row r="17588" spans="50:50">
      <c r="AX17588" s="159"/>
    </row>
    <row r="17589" spans="50:50">
      <c r="AX17589" s="159"/>
    </row>
    <row r="17590" spans="50:50">
      <c r="AX17590" s="159"/>
    </row>
    <row r="17591" spans="50:50">
      <c r="AX17591" s="159"/>
    </row>
    <row r="17592" spans="50:50">
      <c r="AX17592" s="159"/>
    </row>
    <row r="17593" spans="50:50">
      <c r="AX17593" s="159"/>
    </row>
    <row r="17594" spans="50:50">
      <c r="AX17594" s="159"/>
    </row>
    <row r="17595" spans="50:50">
      <c r="AX17595" s="159"/>
    </row>
    <row r="17596" spans="50:50">
      <c r="AX17596" s="159"/>
    </row>
    <row r="17597" spans="50:50">
      <c r="AX17597" s="159"/>
    </row>
    <row r="17598" spans="50:50">
      <c r="AX17598" s="159"/>
    </row>
    <row r="17599" spans="50:50">
      <c r="AX17599" s="159"/>
    </row>
    <row r="17600" spans="50:50">
      <c r="AX17600" s="159"/>
    </row>
    <row r="17601" spans="50:50">
      <c r="AX17601" s="159"/>
    </row>
    <row r="17602" spans="50:50">
      <c r="AX17602" s="159"/>
    </row>
    <row r="17603" spans="50:50">
      <c r="AX17603" s="159"/>
    </row>
    <row r="17604" spans="50:50">
      <c r="AX17604" s="159"/>
    </row>
    <row r="17605" spans="50:50">
      <c r="AX17605" s="159"/>
    </row>
    <row r="17606" spans="50:50">
      <c r="AX17606" s="159"/>
    </row>
    <row r="17607" spans="50:50">
      <c r="AX17607" s="159"/>
    </row>
    <row r="17608" spans="50:50">
      <c r="AX17608" s="159"/>
    </row>
    <row r="17609" spans="50:50">
      <c r="AX17609" s="159"/>
    </row>
    <row r="17610" spans="50:50">
      <c r="AX17610" s="159"/>
    </row>
    <row r="17611" spans="50:50">
      <c r="AX17611" s="159"/>
    </row>
    <row r="17612" spans="50:50">
      <c r="AX17612" s="159"/>
    </row>
    <row r="17613" spans="50:50">
      <c r="AX17613" s="159"/>
    </row>
    <row r="17614" spans="50:50">
      <c r="AX17614" s="159"/>
    </row>
    <row r="17615" spans="50:50">
      <c r="AX17615" s="159"/>
    </row>
    <row r="17616" spans="50:50">
      <c r="AX17616" s="159"/>
    </row>
    <row r="17617" spans="50:50">
      <c r="AX17617" s="159"/>
    </row>
    <row r="17618" spans="50:50">
      <c r="AX17618" s="159"/>
    </row>
    <row r="17619" spans="50:50">
      <c r="AX17619" s="159"/>
    </row>
    <row r="17620" spans="50:50">
      <c r="AX17620" s="159"/>
    </row>
    <row r="17621" spans="50:50">
      <c r="AX17621" s="159"/>
    </row>
    <row r="17622" spans="50:50">
      <c r="AX17622" s="159"/>
    </row>
    <row r="17623" spans="50:50">
      <c r="AX17623" s="159"/>
    </row>
    <row r="17624" spans="50:50">
      <c r="AX17624" s="159"/>
    </row>
    <row r="17625" spans="50:50">
      <c r="AX17625" s="159"/>
    </row>
    <row r="17626" spans="50:50">
      <c r="AX17626" s="159"/>
    </row>
    <row r="17627" spans="50:50">
      <c r="AX17627" s="159"/>
    </row>
    <row r="17628" spans="50:50">
      <c r="AX17628" s="159"/>
    </row>
    <row r="17629" spans="50:50">
      <c r="AX17629" s="159"/>
    </row>
    <row r="17630" spans="50:50">
      <c r="AX17630" s="159"/>
    </row>
    <row r="17631" spans="50:50">
      <c r="AX17631" s="159"/>
    </row>
    <row r="17632" spans="50:50">
      <c r="AX17632" s="159"/>
    </row>
    <row r="17633" spans="50:50">
      <c r="AX17633" s="159"/>
    </row>
    <row r="17634" spans="50:50">
      <c r="AX17634" s="159"/>
    </row>
    <row r="17635" spans="50:50">
      <c r="AX17635" s="159"/>
    </row>
    <row r="17636" spans="50:50">
      <c r="AX17636" s="159"/>
    </row>
    <row r="17637" spans="50:50">
      <c r="AX17637" s="159"/>
    </row>
    <row r="17638" spans="50:50">
      <c r="AX17638" s="159"/>
    </row>
    <row r="17639" spans="50:50">
      <c r="AX17639" s="159"/>
    </row>
    <row r="17640" spans="50:50">
      <c r="AX17640" s="159"/>
    </row>
    <row r="17641" spans="50:50">
      <c r="AX17641" s="159"/>
    </row>
    <row r="17642" spans="50:50">
      <c r="AX17642" s="159"/>
    </row>
    <row r="17643" spans="50:50">
      <c r="AX17643" s="159"/>
    </row>
    <row r="17644" spans="50:50">
      <c r="AX17644" s="159"/>
    </row>
    <row r="17645" spans="50:50">
      <c r="AX17645" s="159"/>
    </row>
    <row r="17646" spans="50:50">
      <c r="AX17646" s="159"/>
    </row>
    <row r="17647" spans="50:50">
      <c r="AX17647" s="159"/>
    </row>
    <row r="17648" spans="50:50">
      <c r="AX17648" s="159"/>
    </row>
    <row r="17649" spans="50:50">
      <c r="AX17649" s="159"/>
    </row>
    <row r="17650" spans="50:50">
      <c r="AX17650" s="159"/>
    </row>
    <row r="17651" spans="50:50">
      <c r="AX17651" s="159"/>
    </row>
    <row r="17652" spans="50:50">
      <c r="AX17652" s="159"/>
    </row>
    <row r="17653" spans="50:50">
      <c r="AX17653" s="159"/>
    </row>
    <row r="17654" spans="50:50">
      <c r="AX17654" s="159"/>
    </row>
    <row r="17655" spans="50:50">
      <c r="AX17655" s="159"/>
    </row>
    <row r="17656" spans="50:50">
      <c r="AX17656" s="159"/>
    </row>
    <row r="17657" spans="50:50">
      <c r="AX17657" s="159"/>
    </row>
    <row r="17658" spans="50:50">
      <c r="AX17658" s="159"/>
    </row>
    <row r="17659" spans="50:50">
      <c r="AX17659" s="159"/>
    </row>
    <row r="17660" spans="50:50">
      <c r="AX17660" s="159"/>
    </row>
    <row r="17661" spans="50:50">
      <c r="AX17661" s="159"/>
    </row>
    <row r="17662" spans="50:50">
      <c r="AX17662" s="159"/>
    </row>
    <row r="17663" spans="50:50">
      <c r="AX17663" s="159"/>
    </row>
    <row r="17664" spans="50:50">
      <c r="AX17664" s="159"/>
    </row>
    <row r="17665" spans="50:50">
      <c r="AX17665" s="159"/>
    </row>
    <row r="17666" spans="50:50">
      <c r="AX17666" s="159"/>
    </row>
    <row r="17667" spans="50:50">
      <c r="AX17667" s="159"/>
    </row>
    <row r="17668" spans="50:50">
      <c r="AX17668" s="159"/>
    </row>
    <row r="17669" spans="50:50">
      <c r="AX17669" s="159"/>
    </row>
    <row r="17670" spans="50:50">
      <c r="AX17670" s="159"/>
    </row>
    <row r="17671" spans="50:50">
      <c r="AX17671" s="159"/>
    </row>
    <row r="17672" spans="50:50">
      <c r="AX17672" s="159"/>
    </row>
    <row r="17673" spans="50:50">
      <c r="AX17673" s="159"/>
    </row>
    <row r="17674" spans="50:50">
      <c r="AX17674" s="159"/>
    </row>
    <row r="17675" spans="50:50">
      <c r="AX17675" s="159"/>
    </row>
    <row r="17676" spans="50:50">
      <c r="AX17676" s="159"/>
    </row>
    <row r="17677" spans="50:50">
      <c r="AX17677" s="159"/>
    </row>
    <row r="17678" spans="50:50">
      <c r="AX17678" s="159"/>
    </row>
    <row r="17679" spans="50:50">
      <c r="AX17679" s="159"/>
    </row>
    <row r="17680" spans="50:50">
      <c r="AX17680" s="159"/>
    </row>
    <row r="17681" spans="50:50">
      <c r="AX17681" s="159"/>
    </row>
    <row r="17682" spans="50:50">
      <c r="AX17682" s="159"/>
    </row>
    <row r="17683" spans="50:50">
      <c r="AX17683" s="159"/>
    </row>
    <row r="17684" spans="50:50">
      <c r="AX17684" s="159"/>
    </row>
    <row r="17685" spans="50:50">
      <c r="AX17685" s="159"/>
    </row>
    <row r="17686" spans="50:50">
      <c r="AX17686" s="159"/>
    </row>
    <row r="17687" spans="50:50">
      <c r="AX17687" s="159"/>
    </row>
    <row r="17688" spans="50:50">
      <c r="AX17688" s="159"/>
    </row>
    <row r="17689" spans="50:50">
      <c r="AX17689" s="159"/>
    </row>
    <row r="17690" spans="50:50">
      <c r="AX17690" s="159"/>
    </row>
    <row r="17691" spans="50:50">
      <c r="AX17691" s="159"/>
    </row>
    <row r="17692" spans="50:50">
      <c r="AX17692" s="159"/>
    </row>
    <row r="17693" spans="50:50">
      <c r="AX17693" s="159"/>
    </row>
    <row r="17694" spans="50:50">
      <c r="AX17694" s="159"/>
    </row>
    <row r="17695" spans="50:50">
      <c r="AX17695" s="159"/>
    </row>
    <row r="17696" spans="50:50">
      <c r="AX17696" s="159"/>
    </row>
    <row r="17697" spans="50:50">
      <c r="AX17697" s="159"/>
    </row>
    <row r="17698" spans="50:50">
      <c r="AX17698" s="159"/>
    </row>
    <row r="17699" spans="50:50">
      <c r="AX17699" s="159"/>
    </row>
    <row r="17700" spans="50:50">
      <c r="AX17700" s="159"/>
    </row>
    <row r="17701" spans="50:50">
      <c r="AX17701" s="159"/>
    </row>
    <row r="17702" spans="50:50">
      <c r="AX17702" s="159"/>
    </row>
    <row r="17703" spans="50:50">
      <c r="AX17703" s="159"/>
    </row>
    <row r="17704" spans="50:50">
      <c r="AX17704" s="159"/>
    </row>
    <row r="17705" spans="50:50">
      <c r="AX17705" s="159"/>
    </row>
    <row r="17706" spans="50:50">
      <c r="AX17706" s="159"/>
    </row>
    <row r="17707" spans="50:50">
      <c r="AX17707" s="159"/>
    </row>
    <row r="17708" spans="50:50">
      <c r="AX17708" s="159"/>
    </row>
    <row r="17709" spans="50:50">
      <c r="AX17709" s="159"/>
    </row>
    <row r="17710" spans="50:50">
      <c r="AX17710" s="159"/>
    </row>
    <row r="17711" spans="50:50">
      <c r="AX17711" s="159"/>
    </row>
    <row r="17712" spans="50:50">
      <c r="AX17712" s="159"/>
    </row>
    <row r="17713" spans="50:50">
      <c r="AX17713" s="159"/>
    </row>
    <row r="17714" spans="50:50">
      <c r="AX17714" s="159"/>
    </row>
    <row r="17715" spans="50:50">
      <c r="AX17715" s="159"/>
    </row>
    <row r="17716" spans="50:50">
      <c r="AX17716" s="159"/>
    </row>
    <row r="17717" spans="50:50">
      <c r="AX17717" s="159"/>
    </row>
    <row r="17718" spans="50:50">
      <c r="AX17718" s="159"/>
    </row>
    <row r="17719" spans="50:50">
      <c r="AX17719" s="159"/>
    </row>
    <row r="17720" spans="50:50">
      <c r="AX17720" s="159"/>
    </row>
    <row r="17721" spans="50:50">
      <c r="AX17721" s="159"/>
    </row>
    <row r="17722" spans="50:50">
      <c r="AX17722" s="159"/>
    </row>
    <row r="17723" spans="50:50">
      <c r="AX17723" s="159"/>
    </row>
    <row r="17724" spans="50:50">
      <c r="AX17724" s="159"/>
    </row>
    <row r="17725" spans="50:50">
      <c r="AX17725" s="159"/>
    </row>
    <row r="17726" spans="50:50">
      <c r="AX17726" s="159"/>
    </row>
    <row r="17727" spans="50:50">
      <c r="AX17727" s="159"/>
    </row>
    <row r="17728" spans="50:50">
      <c r="AX17728" s="159"/>
    </row>
    <row r="17729" spans="50:50">
      <c r="AX17729" s="159"/>
    </row>
    <row r="17730" spans="50:50">
      <c r="AX17730" s="159"/>
    </row>
    <row r="17731" spans="50:50">
      <c r="AX17731" s="159"/>
    </row>
    <row r="17732" spans="50:50">
      <c r="AX17732" s="159"/>
    </row>
    <row r="17733" spans="50:50">
      <c r="AX17733" s="159"/>
    </row>
    <row r="17734" spans="50:50">
      <c r="AX17734" s="159"/>
    </row>
    <row r="17735" spans="50:50">
      <c r="AX17735" s="159"/>
    </row>
    <row r="17736" spans="50:50">
      <c r="AX17736" s="159"/>
    </row>
    <row r="17737" spans="50:50">
      <c r="AX17737" s="159"/>
    </row>
    <row r="17738" spans="50:50">
      <c r="AX17738" s="159"/>
    </row>
    <row r="17739" spans="50:50">
      <c r="AX17739" s="159"/>
    </row>
    <row r="17740" spans="50:50">
      <c r="AX17740" s="159"/>
    </row>
    <row r="17741" spans="50:50">
      <c r="AX17741" s="159"/>
    </row>
    <row r="17742" spans="50:50">
      <c r="AX17742" s="159"/>
    </row>
    <row r="17743" spans="50:50">
      <c r="AX17743" s="159"/>
    </row>
    <row r="17744" spans="50:50">
      <c r="AX17744" s="159"/>
    </row>
    <row r="17745" spans="50:50">
      <c r="AX17745" s="159"/>
    </row>
    <row r="17746" spans="50:50">
      <c r="AX17746" s="159"/>
    </row>
    <row r="17747" spans="50:50">
      <c r="AX17747" s="159"/>
    </row>
    <row r="17748" spans="50:50">
      <c r="AX17748" s="159"/>
    </row>
    <row r="17749" spans="50:50">
      <c r="AX17749" s="159"/>
    </row>
    <row r="17750" spans="50:50">
      <c r="AX17750" s="159"/>
    </row>
    <row r="17751" spans="50:50">
      <c r="AX17751" s="159"/>
    </row>
    <row r="17752" spans="50:50">
      <c r="AX17752" s="159"/>
    </row>
    <row r="17753" spans="50:50">
      <c r="AX17753" s="159"/>
    </row>
    <row r="17754" spans="50:50">
      <c r="AX17754" s="159"/>
    </row>
    <row r="17755" spans="50:50">
      <c r="AX17755" s="159"/>
    </row>
    <row r="17756" spans="50:50">
      <c r="AX17756" s="159"/>
    </row>
    <row r="17757" spans="50:50">
      <c r="AX17757" s="159"/>
    </row>
    <row r="17758" spans="50:50">
      <c r="AX17758" s="159"/>
    </row>
    <row r="17759" spans="50:50">
      <c r="AX17759" s="159"/>
    </row>
    <row r="17760" spans="50:50">
      <c r="AX17760" s="159"/>
    </row>
    <row r="17761" spans="50:50">
      <c r="AX17761" s="159"/>
    </row>
    <row r="17762" spans="50:50">
      <c r="AX17762" s="159"/>
    </row>
    <row r="17763" spans="50:50">
      <c r="AX17763" s="159"/>
    </row>
    <row r="17764" spans="50:50">
      <c r="AX17764" s="159"/>
    </row>
    <row r="17765" spans="50:50">
      <c r="AX17765" s="159"/>
    </row>
    <row r="17766" spans="50:50">
      <c r="AX17766" s="159"/>
    </row>
    <row r="17767" spans="50:50">
      <c r="AX17767" s="159"/>
    </row>
    <row r="17768" spans="50:50">
      <c r="AX17768" s="159"/>
    </row>
    <row r="17769" spans="50:50">
      <c r="AX17769" s="159"/>
    </row>
    <row r="17770" spans="50:50">
      <c r="AX17770" s="159"/>
    </row>
    <row r="17771" spans="50:50">
      <c r="AX17771" s="159"/>
    </row>
    <row r="17772" spans="50:50">
      <c r="AX17772" s="159"/>
    </row>
    <row r="17773" spans="50:50">
      <c r="AX17773" s="159"/>
    </row>
    <row r="17774" spans="50:50">
      <c r="AX17774" s="159"/>
    </row>
    <row r="17775" spans="50:50">
      <c r="AX17775" s="159"/>
    </row>
    <row r="17776" spans="50:50">
      <c r="AX17776" s="159"/>
    </row>
    <row r="17777" spans="50:50">
      <c r="AX17777" s="159"/>
    </row>
    <row r="17778" spans="50:50">
      <c r="AX17778" s="159"/>
    </row>
    <row r="17779" spans="50:50">
      <c r="AX17779" s="159"/>
    </row>
    <row r="17780" spans="50:50">
      <c r="AX17780" s="159"/>
    </row>
    <row r="17781" spans="50:50">
      <c r="AX17781" s="159"/>
    </row>
    <row r="17782" spans="50:50">
      <c r="AX17782" s="159"/>
    </row>
    <row r="17783" spans="50:50">
      <c r="AX17783" s="159"/>
    </row>
    <row r="17784" spans="50:50">
      <c r="AX17784" s="159"/>
    </row>
    <row r="17785" spans="50:50">
      <c r="AX17785" s="159"/>
    </row>
    <row r="17786" spans="50:50">
      <c r="AX17786" s="159"/>
    </row>
    <row r="17787" spans="50:50">
      <c r="AX17787" s="159"/>
    </row>
    <row r="17788" spans="50:50">
      <c r="AX17788" s="159"/>
    </row>
    <row r="17789" spans="50:50">
      <c r="AX17789" s="159"/>
    </row>
    <row r="17790" spans="50:50">
      <c r="AX17790" s="159"/>
    </row>
    <row r="17791" spans="50:50">
      <c r="AX17791" s="159"/>
    </row>
    <row r="17792" spans="50:50">
      <c r="AX17792" s="159"/>
    </row>
    <row r="17793" spans="50:50">
      <c r="AX17793" s="159"/>
    </row>
    <row r="17794" spans="50:50">
      <c r="AX17794" s="159"/>
    </row>
    <row r="17795" spans="50:50">
      <c r="AX17795" s="159"/>
    </row>
    <row r="17796" spans="50:50">
      <c r="AX17796" s="159"/>
    </row>
    <row r="17797" spans="50:50">
      <c r="AX17797" s="159"/>
    </row>
    <row r="17798" spans="50:50">
      <c r="AX17798" s="159"/>
    </row>
    <row r="17799" spans="50:50">
      <c r="AX17799" s="159"/>
    </row>
    <row r="17800" spans="50:50">
      <c r="AX17800" s="159"/>
    </row>
    <row r="17801" spans="50:50">
      <c r="AX17801" s="159"/>
    </row>
    <row r="17802" spans="50:50">
      <c r="AX17802" s="159"/>
    </row>
    <row r="17803" spans="50:50">
      <c r="AX17803" s="159"/>
    </row>
    <row r="17804" spans="50:50">
      <c r="AX17804" s="159"/>
    </row>
    <row r="17805" spans="50:50">
      <c r="AX17805" s="159"/>
    </row>
    <row r="17806" spans="50:50">
      <c r="AX17806" s="159"/>
    </row>
    <row r="17807" spans="50:50">
      <c r="AX17807" s="159"/>
    </row>
    <row r="17808" spans="50:50">
      <c r="AX17808" s="159"/>
    </row>
    <row r="17809" spans="50:50">
      <c r="AX17809" s="159"/>
    </row>
    <row r="17810" spans="50:50">
      <c r="AX17810" s="159"/>
    </row>
    <row r="17811" spans="50:50">
      <c r="AX17811" s="159"/>
    </row>
    <row r="17812" spans="50:50">
      <c r="AX17812" s="159"/>
    </row>
    <row r="17813" spans="50:50">
      <c r="AX17813" s="159"/>
    </row>
    <row r="17814" spans="50:50">
      <c r="AX17814" s="159"/>
    </row>
    <row r="17815" spans="50:50">
      <c r="AX17815" s="159"/>
    </row>
    <row r="17816" spans="50:50">
      <c r="AX17816" s="159"/>
    </row>
    <row r="17817" spans="50:50">
      <c r="AX17817" s="159"/>
    </row>
    <row r="17818" spans="50:50">
      <c r="AX17818" s="159"/>
    </row>
    <row r="17819" spans="50:50">
      <c r="AX17819" s="159"/>
    </row>
    <row r="17820" spans="50:50">
      <c r="AX17820" s="159"/>
    </row>
    <row r="17821" spans="50:50">
      <c r="AX17821" s="159"/>
    </row>
    <row r="17822" spans="50:50">
      <c r="AX17822" s="159"/>
    </row>
    <row r="17823" spans="50:50">
      <c r="AX17823" s="159"/>
    </row>
    <row r="17824" spans="50:50">
      <c r="AX17824" s="159"/>
    </row>
    <row r="17825" spans="50:50">
      <c r="AX17825" s="159"/>
    </row>
    <row r="17826" spans="50:50">
      <c r="AX17826" s="159"/>
    </row>
    <row r="17827" spans="50:50">
      <c r="AX17827" s="159"/>
    </row>
    <row r="17828" spans="50:50">
      <c r="AX17828" s="159"/>
    </row>
    <row r="17829" spans="50:50">
      <c r="AX17829" s="159"/>
    </row>
    <row r="17830" spans="50:50">
      <c r="AX17830" s="159"/>
    </row>
    <row r="17831" spans="50:50">
      <c r="AX17831" s="159"/>
    </row>
    <row r="17832" spans="50:50">
      <c r="AX17832" s="159"/>
    </row>
    <row r="17833" spans="50:50">
      <c r="AX17833" s="159"/>
    </row>
    <row r="17834" spans="50:50">
      <c r="AX17834" s="159"/>
    </row>
    <row r="17835" spans="50:50">
      <c r="AX17835" s="159"/>
    </row>
    <row r="17836" spans="50:50">
      <c r="AX17836" s="159"/>
    </row>
    <row r="17837" spans="50:50">
      <c r="AX17837" s="159"/>
    </row>
    <row r="17838" spans="50:50">
      <c r="AX17838" s="159"/>
    </row>
    <row r="17839" spans="50:50">
      <c r="AX17839" s="159"/>
    </row>
    <row r="17840" spans="50:50">
      <c r="AX17840" s="159"/>
    </row>
    <row r="17841" spans="50:50">
      <c r="AX17841" s="159"/>
    </row>
    <row r="17842" spans="50:50">
      <c r="AX17842" s="159"/>
    </row>
    <row r="17843" spans="50:50">
      <c r="AX17843" s="159"/>
    </row>
    <row r="17844" spans="50:50">
      <c r="AX17844" s="159"/>
    </row>
    <row r="17845" spans="50:50">
      <c r="AX17845" s="159"/>
    </row>
    <row r="17846" spans="50:50">
      <c r="AX17846" s="159"/>
    </row>
    <row r="17847" spans="50:50">
      <c r="AX17847" s="159"/>
    </row>
    <row r="17848" spans="50:50">
      <c r="AX17848" s="159"/>
    </row>
    <row r="17849" spans="50:50">
      <c r="AX17849" s="159"/>
    </row>
    <row r="17850" spans="50:50">
      <c r="AX17850" s="159"/>
    </row>
    <row r="17851" spans="50:50">
      <c r="AX17851" s="159"/>
    </row>
    <row r="17852" spans="50:50">
      <c r="AX17852" s="159"/>
    </row>
    <row r="17853" spans="50:50">
      <c r="AX17853" s="159"/>
    </row>
    <row r="17854" spans="50:50">
      <c r="AX17854" s="159"/>
    </row>
    <row r="17855" spans="50:50">
      <c r="AX17855" s="159"/>
    </row>
    <row r="17856" spans="50:50">
      <c r="AX17856" s="159"/>
    </row>
    <row r="17857" spans="50:50">
      <c r="AX17857" s="159"/>
    </row>
    <row r="17858" spans="50:50">
      <c r="AX17858" s="159"/>
    </row>
    <row r="17859" spans="50:50">
      <c r="AX17859" s="159"/>
    </row>
    <row r="17860" spans="50:50">
      <c r="AX17860" s="159"/>
    </row>
    <row r="17861" spans="50:50">
      <c r="AX17861" s="159"/>
    </row>
    <row r="17862" spans="50:50">
      <c r="AX17862" s="159"/>
    </row>
    <row r="17863" spans="50:50">
      <c r="AX17863" s="159"/>
    </row>
    <row r="17864" spans="50:50">
      <c r="AX17864" s="159"/>
    </row>
    <row r="17865" spans="50:50">
      <c r="AX17865" s="159"/>
    </row>
    <row r="17866" spans="50:50">
      <c r="AX17866" s="159"/>
    </row>
    <row r="17867" spans="50:50">
      <c r="AX17867" s="159"/>
    </row>
    <row r="17868" spans="50:50">
      <c r="AX17868" s="159"/>
    </row>
    <row r="17869" spans="50:50">
      <c r="AX17869" s="159"/>
    </row>
    <row r="17870" spans="50:50">
      <c r="AX17870" s="159"/>
    </row>
    <row r="17871" spans="50:50">
      <c r="AX17871" s="159"/>
    </row>
    <row r="17872" spans="50:50">
      <c r="AX17872" s="159"/>
    </row>
    <row r="17873" spans="50:50">
      <c r="AX17873" s="159"/>
    </row>
    <row r="17874" spans="50:50">
      <c r="AX17874" s="159"/>
    </row>
    <row r="17875" spans="50:50">
      <c r="AX17875" s="159"/>
    </row>
    <row r="17876" spans="50:50">
      <c r="AX17876" s="159"/>
    </row>
    <row r="17877" spans="50:50">
      <c r="AX17877" s="159"/>
    </row>
    <row r="17878" spans="50:50">
      <c r="AX17878" s="159"/>
    </row>
    <row r="17879" spans="50:50">
      <c r="AX17879" s="159"/>
    </row>
    <row r="17880" spans="50:50">
      <c r="AX17880" s="159"/>
    </row>
    <row r="17881" spans="50:50">
      <c r="AX17881" s="159"/>
    </row>
    <row r="17882" spans="50:50">
      <c r="AX17882" s="159"/>
    </row>
    <row r="17883" spans="50:50">
      <c r="AX17883" s="159"/>
    </row>
    <row r="17884" spans="50:50">
      <c r="AX17884" s="159"/>
    </row>
    <row r="17885" spans="50:50">
      <c r="AX17885" s="159"/>
    </row>
    <row r="17886" spans="50:50">
      <c r="AX17886" s="159"/>
    </row>
    <row r="17887" spans="50:50">
      <c r="AX17887" s="159"/>
    </row>
    <row r="17888" spans="50:50">
      <c r="AX17888" s="159"/>
    </row>
    <row r="17889" spans="50:50">
      <c r="AX17889" s="159"/>
    </row>
    <row r="17890" spans="50:50">
      <c r="AX17890" s="159"/>
    </row>
    <row r="17891" spans="50:50">
      <c r="AX17891" s="159"/>
    </row>
    <row r="17892" spans="50:50">
      <c r="AX17892" s="159"/>
    </row>
    <row r="17893" spans="50:50">
      <c r="AX17893" s="159"/>
    </row>
    <row r="17894" spans="50:50">
      <c r="AX17894" s="159"/>
    </row>
    <row r="17895" spans="50:50">
      <c r="AX17895" s="159"/>
    </row>
    <row r="17896" spans="50:50">
      <c r="AX17896" s="159"/>
    </row>
    <row r="17897" spans="50:50">
      <c r="AX17897" s="159"/>
    </row>
    <row r="17898" spans="50:50">
      <c r="AX17898" s="159"/>
    </row>
    <row r="17899" spans="50:50">
      <c r="AX17899" s="159"/>
    </row>
    <row r="17900" spans="50:50">
      <c r="AX17900" s="159"/>
    </row>
    <row r="17901" spans="50:50">
      <c r="AX17901" s="159"/>
    </row>
    <row r="17902" spans="50:50">
      <c r="AX17902" s="159"/>
    </row>
    <row r="17903" spans="50:50">
      <c r="AX17903" s="159"/>
    </row>
    <row r="17904" spans="50:50">
      <c r="AX17904" s="159"/>
    </row>
    <row r="17905" spans="50:50">
      <c r="AX17905" s="159"/>
    </row>
    <row r="17906" spans="50:50">
      <c r="AX17906" s="159"/>
    </row>
    <row r="17907" spans="50:50">
      <c r="AX17907" s="159"/>
    </row>
    <row r="17908" spans="50:50">
      <c r="AX17908" s="159"/>
    </row>
    <row r="17909" spans="50:50">
      <c r="AX17909" s="159"/>
    </row>
    <row r="17910" spans="50:50">
      <c r="AX17910" s="159"/>
    </row>
    <row r="17911" spans="50:50">
      <c r="AX17911" s="159"/>
    </row>
    <row r="17912" spans="50:50">
      <c r="AX17912" s="159"/>
    </row>
    <row r="17913" spans="50:50">
      <c r="AX17913" s="159"/>
    </row>
    <row r="17914" spans="50:50">
      <c r="AX17914" s="159"/>
    </row>
    <row r="17915" spans="50:50">
      <c r="AX17915" s="159"/>
    </row>
    <row r="17916" spans="50:50">
      <c r="AX17916" s="159"/>
    </row>
    <row r="17917" spans="50:50">
      <c r="AX17917" s="159"/>
    </row>
    <row r="17918" spans="50:50">
      <c r="AX17918" s="159"/>
    </row>
    <row r="17919" spans="50:50">
      <c r="AX17919" s="159"/>
    </row>
    <row r="17920" spans="50:50">
      <c r="AX17920" s="159"/>
    </row>
    <row r="17921" spans="50:50">
      <c r="AX17921" s="159"/>
    </row>
    <row r="17922" spans="50:50">
      <c r="AX17922" s="159"/>
    </row>
    <row r="17923" spans="50:50">
      <c r="AX17923" s="159"/>
    </row>
    <row r="17924" spans="50:50">
      <c r="AX17924" s="159"/>
    </row>
    <row r="17925" spans="50:50">
      <c r="AX17925" s="159"/>
    </row>
    <row r="17926" spans="50:50">
      <c r="AX17926" s="159"/>
    </row>
    <row r="17927" spans="50:50">
      <c r="AX17927" s="159"/>
    </row>
    <row r="17928" spans="50:50">
      <c r="AX17928" s="159"/>
    </row>
    <row r="17929" spans="50:50">
      <c r="AX17929" s="159"/>
    </row>
    <row r="17930" spans="50:50">
      <c r="AX17930" s="159"/>
    </row>
    <row r="17931" spans="50:50">
      <c r="AX17931" s="159"/>
    </row>
    <row r="17932" spans="50:50">
      <c r="AX17932" s="159"/>
    </row>
    <row r="17933" spans="50:50">
      <c r="AX17933" s="159"/>
    </row>
    <row r="17934" spans="50:50">
      <c r="AX17934" s="159"/>
    </row>
    <row r="17935" spans="50:50">
      <c r="AX17935" s="159"/>
    </row>
    <row r="17936" spans="50:50">
      <c r="AX17936" s="159"/>
    </row>
    <row r="17937" spans="50:50">
      <c r="AX17937" s="159"/>
    </row>
    <row r="17938" spans="50:50">
      <c r="AX17938" s="159"/>
    </row>
    <row r="17939" spans="50:50">
      <c r="AX17939" s="159"/>
    </row>
    <row r="17940" spans="50:50">
      <c r="AX17940" s="159"/>
    </row>
    <row r="17941" spans="50:50">
      <c r="AX17941" s="159"/>
    </row>
    <row r="17942" spans="50:50">
      <c r="AX17942" s="159"/>
    </row>
    <row r="17943" spans="50:50">
      <c r="AX17943" s="159"/>
    </row>
    <row r="17944" spans="50:50">
      <c r="AX17944" s="159"/>
    </row>
    <row r="17945" spans="50:50">
      <c r="AX17945" s="159"/>
    </row>
    <row r="17946" spans="50:50">
      <c r="AX17946" s="159"/>
    </row>
    <row r="17947" spans="50:50">
      <c r="AX17947" s="159"/>
    </row>
    <row r="17948" spans="50:50">
      <c r="AX17948" s="159"/>
    </row>
    <row r="17949" spans="50:50">
      <c r="AX17949" s="159"/>
    </row>
    <row r="17950" spans="50:50">
      <c r="AX17950" s="159"/>
    </row>
    <row r="17951" spans="50:50">
      <c r="AX17951" s="159"/>
    </row>
    <row r="17952" spans="50:50">
      <c r="AX17952" s="159"/>
    </row>
    <row r="17953" spans="50:50">
      <c r="AX17953" s="159"/>
    </row>
    <row r="17954" spans="50:50">
      <c r="AX17954" s="159"/>
    </row>
    <row r="17955" spans="50:50">
      <c r="AX17955" s="159"/>
    </row>
    <row r="17956" spans="50:50">
      <c r="AX17956" s="159"/>
    </row>
    <row r="17957" spans="50:50">
      <c r="AX17957" s="159"/>
    </row>
    <row r="17958" spans="50:50">
      <c r="AX17958" s="159"/>
    </row>
    <row r="17959" spans="50:50">
      <c r="AX17959" s="159"/>
    </row>
    <row r="17960" spans="50:50">
      <c r="AX17960" s="159"/>
    </row>
    <row r="17961" spans="50:50">
      <c r="AX17961" s="159"/>
    </row>
    <row r="17962" spans="50:50">
      <c r="AX17962" s="159"/>
    </row>
    <row r="17963" spans="50:50">
      <c r="AX17963" s="159"/>
    </row>
    <row r="17964" spans="50:50">
      <c r="AX17964" s="159"/>
    </row>
    <row r="17965" spans="50:50">
      <c r="AX17965" s="159"/>
    </row>
    <row r="17966" spans="50:50">
      <c r="AX17966" s="159"/>
    </row>
    <row r="17967" spans="50:50">
      <c r="AX17967" s="159"/>
    </row>
    <row r="17968" spans="50:50">
      <c r="AX17968" s="159"/>
    </row>
    <row r="17969" spans="50:50">
      <c r="AX17969" s="159"/>
    </row>
    <row r="17970" spans="50:50">
      <c r="AX17970" s="159"/>
    </row>
    <row r="17971" spans="50:50">
      <c r="AX17971" s="159"/>
    </row>
    <row r="17972" spans="50:50">
      <c r="AX17972" s="159"/>
    </row>
    <row r="17973" spans="50:50">
      <c r="AX17973" s="159"/>
    </row>
    <row r="17974" spans="50:50">
      <c r="AX17974" s="159"/>
    </row>
    <row r="17975" spans="50:50">
      <c r="AX17975" s="159"/>
    </row>
    <row r="17976" spans="50:50">
      <c r="AX17976" s="159"/>
    </row>
    <row r="17977" spans="50:50">
      <c r="AX17977" s="159"/>
    </row>
    <row r="17978" spans="50:50">
      <c r="AX17978" s="159"/>
    </row>
    <row r="17979" spans="50:50">
      <c r="AX17979" s="159"/>
    </row>
    <row r="17980" spans="50:50">
      <c r="AX17980" s="159"/>
    </row>
    <row r="17981" spans="50:50">
      <c r="AX17981" s="159"/>
    </row>
    <row r="17982" spans="50:50">
      <c r="AX17982" s="159"/>
    </row>
    <row r="17983" spans="50:50">
      <c r="AX17983" s="159"/>
    </row>
    <row r="17984" spans="50:50">
      <c r="AX17984" s="159"/>
    </row>
    <row r="17985" spans="50:50">
      <c r="AX17985" s="159"/>
    </row>
    <row r="17986" spans="50:50">
      <c r="AX17986" s="159"/>
    </row>
    <row r="17987" spans="50:50">
      <c r="AX17987" s="159"/>
    </row>
    <row r="17988" spans="50:50">
      <c r="AX17988" s="159"/>
    </row>
    <row r="17989" spans="50:50">
      <c r="AX17989" s="159"/>
    </row>
    <row r="17990" spans="50:50">
      <c r="AX17990" s="159"/>
    </row>
    <row r="17991" spans="50:50">
      <c r="AX17991" s="159"/>
    </row>
    <row r="17992" spans="50:50">
      <c r="AX17992" s="159"/>
    </row>
    <row r="17993" spans="50:50">
      <c r="AX17993" s="159"/>
    </row>
    <row r="17994" spans="50:50">
      <c r="AX17994" s="159"/>
    </row>
    <row r="17995" spans="50:50">
      <c r="AX17995" s="159"/>
    </row>
    <row r="17996" spans="50:50">
      <c r="AX17996" s="159"/>
    </row>
    <row r="17997" spans="50:50">
      <c r="AX17997" s="159"/>
    </row>
    <row r="17998" spans="50:50">
      <c r="AX17998" s="159"/>
    </row>
    <row r="17999" spans="50:50">
      <c r="AX17999" s="159"/>
    </row>
    <row r="18000" spans="50:50">
      <c r="AX18000" s="159"/>
    </row>
    <row r="18001" spans="50:50">
      <c r="AX18001" s="159"/>
    </row>
    <row r="18002" spans="50:50">
      <c r="AX18002" s="159"/>
    </row>
    <row r="18003" spans="50:50">
      <c r="AX18003" s="159"/>
    </row>
    <row r="18004" spans="50:50">
      <c r="AX18004" s="159"/>
    </row>
    <row r="18005" spans="50:50">
      <c r="AX18005" s="159"/>
    </row>
    <row r="18006" spans="50:50">
      <c r="AX18006" s="159"/>
    </row>
    <row r="18007" spans="50:50">
      <c r="AX18007" s="159"/>
    </row>
    <row r="18008" spans="50:50">
      <c r="AX18008" s="159"/>
    </row>
    <row r="18009" spans="50:50">
      <c r="AX18009" s="159"/>
    </row>
    <row r="18010" spans="50:50">
      <c r="AX18010" s="159"/>
    </row>
    <row r="18011" spans="50:50">
      <c r="AX18011" s="159"/>
    </row>
    <row r="18012" spans="50:50">
      <c r="AX18012" s="159"/>
    </row>
    <row r="18013" spans="50:50">
      <c r="AX18013" s="159"/>
    </row>
    <row r="18014" spans="50:50">
      <c r="AX18014" s="159"/>
    </row>
    <row r="18015" spans="50:50">
      <c r="AX18015" s="159"/>
    </row>
    <row r="18016" spans="50:50">
      <c r="AX18016" s="159"/>
    </row>
    <row r="18017" spans="50:50">
      <c r="AX18017" s="159"/>
    </row>
    <row r="18018" spans="50:50">
      <c r="AX18018" s="159"/>
    </row>
    <row r="18019" spans="50:50">
      <c r="AX18019" s="159"/>
    </row>
    <row r="18020" spans="50:50">
      <c r="AX18020" s="159"/>
    </row>
    <row r="18021" spans="50:50">
      <c r="AX18021" s="159"/>
    </row>
    <row r="18022" spans="50:50">
      <c r="AX18022" s="159"/>
    </row>
    <row r="18023" spans="50:50">
      <c r="AX18023" s="159"/>
    </row>
    <row r="18024" spans="50:50">
      <c r="AX18024" s="159"/>
    </row>
    <row r="18025" spans="50:50">
      <c r="AX18025" s="159"/>
    </row>
    <row r="18026" spans="50:50">
      <c r="AX18026" s="159"/>
    </row>
    <row r="18027" spans="50:50">
      <c r="AX18027" s="159"/>
    </row>
    <row r="18028" spans="50:50">
      <c r="AX18028" s="159"/>
    </row>
    <row r="18029" spans="50:50">
      <c r="AX18029" s="159"/>
    </row>
    <row r="18030" spans="50:50">
      <c r="AX18030" s="159"/>
    </row>
    <row r="18031" spans="50:50">
      <c r="AX18031" s="159"/>
    </row>
    <row r="18032" spans="50:50">
      <c r="AX18032" s="159"/>
    </row>
    <row r="18033" spans="50:50">
      <c r="AX18033" s="159"/>
    </row>
    <row r="18034" spans="50:50">
      <c r="AX18034" s="159"/>
    </row>
    <row r="18035" spans="50:50">
      <c r="AX18035" s="159"/>
    </row>
    <row r="18036" spans="50:50">
      <c r="AX18036" s="159"/>
    </row>
    <row r="18037" spans="50:50">
      <c r="AX18037" s="159"/>
    </row>
    <row r="18038" spans="50:50">
      <c r="AX18038" s="159"/>
    </row>
    <row r="18039" spans="50:50">
      <c r="AX18039" s="159"/>
    </row>
    <row r="18040" spans="50:50">
      <c r="AX18040" s="159"/>
    </row>
    <row r="18041" spans="50:50">
      <c r="AX18041" s="159"/>
    </row>
    <row r="18042" spans="50:50">
      <c r="AX18042" s="159"/>
    </row>
    <row r="18043" spans="50:50">
      <c r="AX18043" s="159"/>
    </row>
    <row r="18044" spans="50:50">
      <c r="AX18044" s="159"/>
    </row>
    <row r="18045" spans="50:50">
      <c r="AX18045" s="159"/>
    </row>
    <row r="18046" spans="50:50">
      <c r="AX18046" s="159"/>
    </row>
    <row r="18047" spans="50:50">
      <c r="AX18047" s="159"/>
    </row>
    <row r="18048" spans="50:50">
      <c r="AX18048" s="159"/>
    </row>
    <row r="18049" spans="50:50">
      <c r="AX18049" s="159"/>
    </row>
    <row r="18050" spans="50:50">
      <c r="AX18050" s="159"/>
    </row>
    <row r="18051" spans="50:50">
      <c r="AX18051" s="159"/>
    </row>
    <row r="18052" spans="50:50">
      <c r="AX18052" s="159"/>
    </row>
    <row r="18053" spans="50:50">
      <c r="AX18053" s="159"/>
    </row>
    <row r="18054" spans="50:50">
      <c r="AX18054" s="159"/>
    </row>
    <row r="18055" spans="50:50">
      <c r="AX18055" s="159"/>
    </row>
    <row r="18056" spans="50:50">
      <c r="AX18056" s="159"/>
    </row>
    <row r="18057" spans="50:50">
      <c r="AX18057" s="159"/>
    </row>
    <row r="18058" spans="50:50">
      <c r="AX18058" s="159"/>
    </row>
    <row r="18059" spans="50:50">
      <c r="AX18059" s="159"/>
    </row>
    <row r="18060" spans="50:50">
      <c r="AX18060" s="159"/>
    </row>
    <row r="18061" spans="50:50">
      <c r="AX18061" s="159"/>
    </row>
    <row r="18062" spans="50:50">
      <c r="AX18062" s="159"/>
    </row>
    <row r="18063" spans="50:50">
      <c r="AX18063" s="159"/>
    </row>
    <row r="18064" spans="50:50">
      <c r="AX18064" s="159"/>
    </row>
    <row r="18065" spans="50:50">
      <c r="AX18065" s="159"/>
    </row>
    <row r="18066" spans="50:50">
      <c r="AX18066" s="159"/>
    </row>
    <row r="18067" spans="50:50">
      <c r="AX18067" s="159"/>
    </row>
    <row r="18068" spans="50:50">
      <c r="AX18068" s="159"/>
    </row>
    <row r="18069" spans="50:50">
      <c r="AX18069" s="159"/>
    </row>
    <row r="18070" spans="50:50">
      <c r="AX18070" s="159"/>
    </row>
    <row r="18071" spans="50:50">
      <c r="AX18071" s="159"/>
    </row>
    <row r="18072" spans="50:50">
      <c r="AX18072" s="159"/>
    </row>
    <row r="18073" spans="50:50">
      <c r="AX18073" s="159"/>
    </row>
    <row r="18074" spans="50:50">
      <c r="AX18074" s="159"/>
    </row>
    <row r="18075" spans="50:50">
      <c r="AX18075" s="159"/>
    </row>
    <row r="18076" spans="50:50">
      <c r="AX18076" s="159"/>
    </row>
    <row r="18077" spans="50:50">
      <c r="AX18077" s="159"/>
    </row>
    <row r="18078" spans="50:50">
      <c r="AX18078" s="159"/>
    </row>
    <row r="18079" spans="50:50">
      <c r="AX18079" s="159"/>
    </row>
    <row r="18080" spans="50:50">
      <c r="AX18080" s="159"/>
    </row>
    <row r="18081" spans="50:50">
      <c r="AX18081" s="159"/>
    </row>
    <row r="18082" spans="50:50">
      <c r="AX18082" s="159"/>
    </row>
    <row r="18083" spans="50:50">
      <c r="AX18083" s="159"/>
    </row>
    <row r="18084" spans="50:50">
      <c r="AX18084" s="159"/>
    </row>
    <row r="18085" spans="50:50">
      <c r="AX18085" s="159"/>
    </row>
    <row r="18086" spans="50:50">
      <c r="AX18086" s="159"/>
    </row>
    <row r="18087" spans="50:50">
      <c r="AX18087" s="159"/>
    </row>
    <row r="18088" spans="50:50">
      <c r="AX18088" s="159"/>
    </row>
    <row r="18089" spans="50:50">
      <c r="AX18089" s="159"/>
    </row>
    <row r="18090" spans="50:50">
      <c r="AX18090" s="159"/>
    </row>
    <row r="18091" spans="50:50">
      <c r="AX18091" s="159"/>
    </row>
    <row r="18092" spans="50:50">
      <c r="AX18092" s="159"/>
    </row>
    <row r="18093" spans="50:50">
      <c r="AX18093" s="159"/>
    </row>
    <row r="18094" spans="50:50">
      <c r="AX18094" s="159"/>
    </row>
    <row r="18095" spans="50:50">
      <c r="AX18095" s="159"/>
    </row>
    <row r="18096" spans="50:50">
      <c r="AX18096" s="159"/>
    </row>
    <row r="18097" spans="50:50">
      <c r="AX18097" s="159"/>
    </row>
    <row r="18098" spans="50:50">
      <c r="AX18098" s="159"/>
    </row>
    <row r="18099" spans="50:50">
      <c r="AX18099" s="159"/>
    </row>
    <row r="18100" spans="50:50">
      <c r="AX18100" s="159"/>
    </row>
    <row r="18101" spans="50:50">
      <c r="AX18101" s="159"/>
    </row>
    <row r="18102" spans="50:50">
      <c r="AX18102" s="159"/>
    </row>
    <row r="18103" spans="50:50">
      <c r="AX18103" s="159"/>
    </row>
    <row r="18104" spans="50:50">
      <c r="AX18104" s="159"/>
    </row>
    <row r="18105" spans="50:50">
      <c r="AX18105" s="159"/>
    </row>
    <row r="18106" spans="50:50">
      <c r="AX18106" s="159"/>
    </row>
    <row r="18107" spans="50:50">
      <c r="AX18107" s="159"/>
    </row>
    <row r="18108" spans="50:50">
      <c r="AX18108" s="159"/>
    </row>
    <row r="18109" spans="50:50">
      <c r="AX18109" s="159"/>
    </row>
    <row r="18110" spans="50:50">
      <c r="AX18110" s="159"/>
    </row>
    <row r="18111" spans="50:50">
      <c r="AX18111" s="159"/>
    </row>
    <row r="18112" spans="50:50">
      <c r="AX18112" s="159"/>
    </row>
    <row r="18113" spans="50:50">
      <c r="AX18113" s="159"/>
    </row>
    <row r="18114" spans="50:50">
      <c r="AX18114" s="159"/>
    </row>
    <row r="18115" spans="50:50">
      <c r="AX18115" s="159"/>
    </row>
    <row r="18116" spans="50:50">
      <c r="AX18116" s="159"/>
    </row>
    <row r="18117" spans="50:50">
      <c r="AX18117" s="159"/>
    </row>
    <row r="18118" spans="50:50">
      <c r="AX18118" s="159"/>
    </row>
    <row r="18119" spans="50:50">
      <c r="AX18119" s="159"/>
    </row>
    <row r="18120" spans="50:50">
      <c r="AX18120" s="159"/>
    </row>
    <row r="18121" spans="50:50">
      <c r="AX18121" s="159"/>
    </row>
    <row r="18122" spans="50:50">
      <c r="AX18122" s="159"/>
    </row>
    <row r="18123" spans="50:50">
      <c r="AX18123" s="159"/>
    </row>
    <row r="18124" spans="50:50">
      <c r="AX18124" s="159"/>
    </row>
    <row r="18125" spans="50:50">
      <c r="AX18125" s="159"/>
    </row>
    <row r="18126" spans="50:50">
      <c r="AX18126" s="159"/>
    </row>
    <row r="18127" spans="50:50">
      <c r="AX18127" s="159"/>
    </row>
    <row r="18128" spans="50:50">
      <c r="AX18128" s="159"/>
    </row>
    <row r="18129" spans="50:50">
      <c r="AX18129" s="159"/>
    </row>
    <row r="18130" spans="50:50">
      <c r="AX18130" s="159"/>
    </row>
    <row r="18131" spans="50:50">
      <c r="AX18131" s="159"/>
    </row>
    <row r="18132" spans="50:50">
      <c r="AX18132" s="159"/>
    </row>
    <row r="18133" spans="50:50">
      <c r="AX18133" s="159"/>
    </row>
    <row r="18134" spans="50:50">
      <c r="AX18134" s="159"/>
    </row>
    <row r="18135" spans="50:50">
      <c r="AX18135" s="159"/>
    </row>
    <row r="18136" spans="50:50">
      <c r="AX18136" s="159"/>
    </row>
    <row r="18137" spans="50:50">
      <c r="AX18137" s="159"/>
    </row>
    <row r="18138" spans="50:50">
      <c r="AX18138" s="159"/>
    </row>
    <row r="18139" spans="50:50">
      <c r="AX18139" s="159"/>
    </row>
    <row r="18140" spans="50:50">
      <c r="AX18140" s="159"/>
    </row>
    <row r="18141" spans="50:50">
      <c r="AX18141" s="159"/>
    </row>
    <row r="18142" spans="50:50">
      <c r="AX18142" s="159"/>
    </row>
    <row r="18143" spans="50:50">
      <c r="AX18143" s="159"/>
    </row>
    <row r="18144" spans="50:50">
      <c r="AX18144" s="159"/>
    </row>
    <row r="18145" spans="50:50">
      <c r="AX18145" s="159"/>
    </row>
    <row r="18146" spans="50:50">
      <c r="AX18146" s="159"/>
    </row>
    <row r="18147" spans="50:50">
      <c r="AX18147" s="159"/>
    </row>
    <row r="18148" spans="50:50">
      <c r="AX18148" s="159"/>
    </row>
    <row r="18149" spans="50:50">
      <c r="AX18149" s="159"/>
    </row>
    <row r="18150" spans="50:50">
      <c r="AX18150" s="159"/>
    </row>
    <row r="18151" spans="50:50">
      <c r="AX18151" s="159"/>
    </row>
    <row r="18152" spans="50:50">
      <c r="AX18152" s="159"/>
    </row>
    <row r="18153" spans="50:50">
      <c r="AX18153" s="159"/>
    </row>
    <row r="18154" spans="50:50">
      <c r="AX18154" s="159"/>
    </row>
    <row r="18155" spans="50:50">
      <c r="AX18155" s="159"/>
    </row>
    <row r="18156" spans="50:50">
      <c r="AX18156" s="159"/>
    </row>
    <row r="18157" spans="50:50">
      <c r="AX18157" s="159"/>
    </row>
    <row r="18158" spans="50:50">
      <c r="AX18158" s="159"/>
    </row>
    <row r="18159" spans="50:50">
      <c r="AX18159" s="159"/>
    </row>
    <row r="18160" spans="50:50">
      <c r="AX18160" s="159"/>
    </row>
    <row r="18161" spans="50:50">
      <c r="AX18161" s="159"/>
    </row>
    <row r="18162" spans="50:50">
      <c r="AX18162" s="159"/>
    </row>
    <row r="18163" spans="50:50">
      <c r="AX18163" s="159"/>
    </row>
    <row r="18164" spans="50:50">
      <c r="AX18164" s="159"/>
    </row>
    <row r="18165" spans="50:50">
      <c r="AX18165" s="159"/>
    </row>
    <row r="18166" spans="50:50">
      <c r="AX18166" s="159"/>
    </row>
    <row r="18167" spans="50:50">
      <c r="AX18167" s="159"/>
    </row>
    <row r="18168" spans="50:50">
      <c r="AX18168" s="159"/>
    </row>
    <row r="18169" spans="50:50">
      <c r="AX18169" s="159"/>
    </row>
    <row r="18170" spans="50:50">
      <c r="AX18170" s="159"/>
    </row>
    <row r="18171" spans="50:50">
      <c r="AX18171" s="159"/>
    </row>
    <row r="18172" spans="50:50">
      <c r="AX18172" s="159"/>
    </row>
    <row r="18173" spans="50:50">
      <c r="AX18173" s="159"/>
    </row>
    <row r="18174" spans="50:50">
      <c r="AX18174" s="159"/>
    </row>
    <row r="18175" spans="50:50">
      <c r="AX18175" s="159"/>
    </row>
    <row r="18176" spans="50:50">
      <c r="AX18176" s="159"/>
    </row>
    <row r="18177" spans="50:50">
      <c r="AX18177" s="159"/>
    </row>
    <row r="18178" spans="50:50">
      <c r="AX18178" s="159"/>
    </row>
    <row r="18179" spans="50:50">
      <c r="AX18179" s="159"/>
    </row>
    <row r="18180" spans="50:50">
      <c r="AX18180" s="159"/>
    </row>
    <row r="18181" spans="50:50">
      <c r="AX18181" s="159"/>
    </row>
    <row r="18182" spans="50:50">
      <c r="AX18182" s="159"/>
    </row>
    <row r="18183" spans="50:50">
      <c r="AX18183" s="159"/>
    </row>
    <row r="18184" spans="50:50">
      <c r="AX18184" s="159"/>
    </row>
    <row r="18185" spans="50:50">
      <c r="AX18185" s="159"/>
    </row>
    <row r="18186" spans="50:50">
      <c r="AX18186" s="159"/>
    </row>
    <row r="18187" spans="50:50">
      <c r="AX18187" s="159"/>
    </row>
    <row r="18188" spans="50:50">
      <c r="AX18188" s="159"/>
    </row>
    <row r="18189" spans="50:50">
      <c r="AX18189" s="159"/>
    </row>
    <row r="18190" spans="50:50">
      <c r="AX18190" s="159"/>
    </row>
    <row r="18191" spans="50:50">
      <c r="AX18191" s="159"/>
    </row>
    <row r="18192" spans="50:50">
      <c r="AX18192" s="159"/>
    </row>
    <row r="18193" spans="50:50">
      <c r="AX18193" s="159"/>
    </row>
    <row r="18194" spans="50:50">
      <c r="AX18194" s="159"/>
    </row>
    <row r="18195" spans="50:50">
      <c r="AX18195" s="159"/>
    </row>
    <row r="18196" spans="50:50">
      <c r="AX18196" s="159"/>
    </row>
    <row r="18197" spans="50:50">
      <c r="AX18197" s="159"/>
    </row>
    <row r="18198" spans="50:50">
      <c r="AX18198" s="159"/>
    </row>
    <row r="18199" spans="50:50">
      <c r="AX18199" s="159"/>
    </row>
    <row r="18200" spans="50:50">
      <c r="AX18200" s="159"/>
    </row>
    <row r="18201" spans="50:50">
      <c r="AX18201" s="159"/>
    </row>
    <row r="18202" spans="50:50">
      <c r="AX18202" s="159"/>
    </row>
    <row r="18203" spans="50:50">
      <c r="AX18203" s="159"/>
    </row>
    <row r="18204" spans="50:50">
      <c r="AX18204" s="159"/>
    </row>
    <row r="18205" spans="50:50">
      <c r="AX18205" s="159"/>
    </row>
    <row r="18206" spans="50:50">
      <c r="AX18206" s="159"/>
    </row>
    <row r="18207" spans="50:50">
      <c r="AX18207" s="159"/>
    </row>
    <row r="18208" spans="50:50">
      <c r="AX18208" s="159"/>
    </row>
    <row r="18209" spans="50:50">
      <c r="AX18209" s="159"/>
    </row>
    <row r="18210" spans="50:50">
      <c r="AX18210" s="159"/>
    </row>
    <row r="18211" spans="50:50">
      <c r="AX18211" s="159"/>
    </row>
    <row r="18212" spans="50:50">
      <c r="AX18212" s="159"/>
    </row>
    <row r="18213" spans="50:50">
      <c r="AX18213" s="159"/>
    </row>
    <row r="18214" spans="50:50">
      <c r="AX18214" s="159"/>
    </row>
    <row r="18215" spans="50:50">
      <c r="AX18215" s="159"/>
    </row>
    <row r="18216" spans="50:50">
      <c r="AX18216" s="159"/>
    </row>
    <row r="18217" spans="50:50">
      <c r="AX18217" s="159"/>
    </row>
    <row r="18218" spans="50:50">
      <c r="AX18218" s="159"/>
    </row>
    <row r="18219" spans="50:50">
      <c r="AX18219" s="159"/>
    </row>
    <row r="18220" spans="50:50">
      <c r="AX18220" s="159"/>
    </row>
    <row r="18221" spans="50:50">
      <c r="AX18221" s="159"/>
    </row>
    <row r="18222" spans="50:50">
      <c r="AX18222" s="159"/>
    </row>
    <row r="18223" spans="50:50">
      <c r="AX18223" s="159"/>
    </row>
    <row r="18224" spans="50:50">
      <c r="AX18224" s="159"/>
    </row>
    <row r="18225" spans="50:50">
      <c r="AX18225" s="159"/>
    </row>
    <row r="18226" spans="50:50">
      <c r="AX18226" s="159"/>
    </row>
    <row r="18227" spans="50:50">
      <c r="AX18227" s="159"/>
    </row>
    <row r="18228" spans="50:50">
      <c r="AX18228" s="159"/>
    </row>
    <row r="18229" spans="50:50">
      <c r="AX18229" s="159"/>
    </row>
    <row r="18230" spans="50:50">
      <c r="AX18230" s="159"/>
    </row>
    <row r="18231" spans="50:50">
      <c r="AX18231" s="159"/>
    </row>
    <row r="18232" spans="50:50">
      <c r="AX18232" s="159"/>
    </row>
    <row r="18233" spans="50:50">
      <c r="AX18233" s="159"/>
    </row>
    <row r="18234" spans="50:50">
      <c r="AX18234" s="159"/>
    </row>
    <row r="18235" spans="50:50">
      <c r="AX18235" s="159"/>
    </row>
    <row r="18236" spans="50:50">
      <c r="AX18236" s="159"/>
    </row>
    <row r="18237" spans="50:50">
      <c r="AX18237" s="159"/>
    </row>
    <row r="18238" spans="50:50">
      <c r="AX18238" s="159"/>
    </row>
    <row r="18239" spans="50:50">
      <c r="AX18239" s="159"/>
    </row>
    <row r="18240" spans="50:50">
      <c r="AX18240" s="159"/>
    </row>
    <row r="18241" spans="50:50">
      <c r="AX18241" s="159"/>
    </row>
    <row r="18242" spans="50:50">
      <c r="AX18242" s="159"/>
    </row>
    <row r="18243" spans="50:50">
      <c r="AX18243" s="159"/>
    </row>
    <row r="18244" spans="50:50">
      <c r="AX18244" s="159"/>
    </row>
    <row r="18245" spans="50:50">
      <c r="AX18245" s="159"/>
    </row>
    <row r="18246" spans="50:50">
      <c r="AX18246" s="159"/>
    </row>
    <row r="18247" spans="50:50">
      <c r="AX18247" s="159"/>
    </row>
    <row r="18248" spans="50:50">
      <c r="AX18248" s="159"/>
    </row>
    <row r="18249" spans="50:50">
      <c r="AX18249" s="159"/>
    </row>
    <row r="18250" spans="50:50">
      <c r="AX18250" s="159"/>
    </row>
    <row r="18251" spans="50:50">
      <c r="AX18251" s="159"/>
    </row>
    <row r="18252" spans="50:50">
      <c r="AX18252" s="159"/>
    </row>
    <row r="18253" spans="50:50">
      <c r="AX18253" s="159"/>
    </row>
    <row r="18254" spans="50:50">
      <c r="AX18254" s="159"/>
    </row>
    <row r="18255" spans="50:50">
      <c r="AX18255" s="159"/>
    </row>
    <row r="18256" spans="50:50">
      <c r="AX18256" s="159"/>
    </row>
    <row r="18257" spans="50:50">
      <c r="AX18257" s="159"/>
    </row>
    <row r="18258" spans="50:50">
      <c r="AX18258" s="159"/>
    </row>
    <row r="18259" spans="50:50">
      <c r="AX18259" s="159"/>
    </row>
    <row r="18260" spans="50:50">
      <c r="AX18260" s="159"/>
    </row>
    <row r="18261" spans="50:50">
      <c r="AX18261" s="159"/>
    </row>
    <row r="18262" spans="50:50">
      <c r="AX18262" s="159"/>
    </row>
    <row r="18263" spans="50:50">
      <c r="AX18263" s="159"/>
    </row>
    <row r="18264" spans="50:50">
      <c r="AX18264" s="159"/>
    </row>
    <row r="18265" spans="50:50">
      <c r="AX18265" s="159"/>
    </row>
    <row r="18266" spans="50:50">
      <c r="AX18266" s="159"/>
    </row>
    <row r="18267" spans="50:50">
      <c r="AX18267" s="159"/>
    </row>
    <row r="18268" spans="50:50">
      <c r="AX18268" s="159"/>
    </row>
    <row r="18269" spans="50:50">
      <c r="AX18269" s="159"/>
    </row>
    <row r="18270" spans="50:50">
      <c r="AX18270" s="159"/>
    </row>
    <row r="18271" spans="50:50">
      <c r="AX18271" s="159"/>
    </row>
    <row r="18272" spans="50:50">
      <c r="AX18272" s="159"/>
    </row>
    <row r="18273" spans="50:50">
      <c r="AX18273" s="159"/>
    </row>
    <row r="18274" spans="50:50">
      <c r="AX18274" s="159"/>
    </row>
    <row r="18275" spans="50:50">
      <c r="AX18275" s="159"/>
    </row>
    <row r="18276" spans="50:50">
      <c r="AX18276" s="159"/>
    </row>
    <row r="18277" spans="50:50">
      <c r="AX18277" s="159"/>
    </row>
    <row r="18278" spans="50:50">
      <c r="AX18278" s="159"/>
    </row>
    <row r="18279" spans="50:50">
      <c r="AX18279" s="159"/>
    </row>
    <row r="18280" spans="50:50">
      <c r="AX18280" s="159"/>
    </row>
    <row r="18281" spans="50:50">
      <c r="AX18281" s="159"/>
    </row>
    <row r="18282" spans="50:50">
      <c r="AX18282" s="159"/>
    </row>
    <row r="18283" spans="50:50">
      <c r="AX18283" s="159"/>
    </row>
    <row r="18284" spans="50:50">
      <c r="AX18284" s="159"/>
    </row>
    <row r="18285" spans="50:50">
      <c r="AX18285" s="159"/>
    </row>
    <row r="18286" spans="50:50">
      <c r="AX18286" s="159"/>
    </row>
    <row r="18287" spans="50:50">
      <c r="AX18287" s="159"/>
    </row>
    <row r="18288" spans="50:50">
      <c r="AX18288" s="159"/>
    </row>
    <row r="18289" spans="50:50">
      <c r="AX18289" s="159"/>
    </row>
    <row r="18290" spans="50:50">
      <c r="AX18290" s="159"/>
    </row>
    <row r="18291" spans="50:50">
      <c r="AX18291" s="159"/>
    </row>
    <row r="18292" spans="50:50">
      <c r="AX18292" s="159"/>
    </row>
    <row r="18293" spans="50:50">
      <c r="AX18293" s="159"/>
    </row>
    <row r="18294" spans="50:50">
      <c r="AX18294" s="159"/>
    </row>
    <row r="18295" spans="50:50">
      <c r="AX18295" s="159"/>
    </row>
    <row r="18296" spans="50:50">
      <c r="AX18296" s="159"/>
    </row>
    <row r="18297" spans="50:50">
      <c r="AX18297" s="159"/>
    </row>
    <row r="18298" spans="50:50">
      <c r="AX18298" s="159"/>
    </row>
    <row r="18299" spans="50:50">
      <c r="AX18299" s="159"/>
    </row>
    <row r="18300" spans="50:50">
      <c r="AX18300" s="159"/>
    </row>
    <row r="18301" spans="50:50">
      <c r="AX18301" s="159"/>
    </row>
    <row r="18302" spans="50:50">
      <c r="AX18302" s="159"/>
    </row>
    <row r="18303" spans="50:50">
      <c r="AX18303" s="159"/>
    </row>
    <row r="18304" spans="50:50">
      <c r="AX18304" s="159"/>
    </row>
    <row r="18305" spans="50:50">
      <c r="AX18305" s="159"/>
    </row>
    <row r="18306" spans="50:50">
      <c r="AX18306" s="159"/>
    </row>
    <row r="18307" spans="50:50">
      <c r="AX18307" s="159"/>
    </row>
    <row r="18308" spans="50:50">
      <c r="AX18308" s="159"/>
    </row>
    <row r="18309" spans="50:50">
      <c r="AX18309" s="159"/>
    </row>
    <row r="18310" spans="50:50">
      <c r="AX18310" s="159"/>
    </row>
    <row r="18311" spans="50:50">
      <c r="AX18311" s="159"/>
    </row>
    <row r="18312" spans="50:50">
      <c r="AX18312" s="159"/>
    </row>
    <row r="18313" spans="50:50">
      <c r="AX18313" s="159"/>
    </row>
    <row r="18314" spans="50:50">
      <c r="AX18314" s="159"/>
    </row>
    <row r="18315" spans="50:50">
      <c r="AX18315" s="159"/>
    </row>
    <row r="18316" spans="50:50">
      <c r="AX18316" s="159"/>
    </row>
    <row r="18317" spans="50:50">
      <c r="AX18317" s="159"/>
    </row>
    <row r="18318" spans="50:50">
      <c r="AX18318" s="159"/>
    </row>
    <row r="18319" spans="50:50">
      <c r="AX18319" s="159"/>
    </row>
    <row r="18320" spans="50:50">
      <c r="AX18320" s="159"/>
    </row>
    <row r="18321" spans="50:50">
      <c r="AX18321" s="159"/>
    </row>
    <row r="18322" spans="50:50">
      <c r="AX18322" s="159"/>
    </row>
    <row r="18323" spans="50:50">
      <c r="AX18323" s="159"/>
    </row>
    <row r="18324" spans="50:50">
      <c r="AX18324" s="159"/>
    </row>
    <row r="18325" spans="50:50">
      <c r="AX18325" s="159"/>
    </row>
    <row r="18326" spans="50:50">
      <c r="AX18326" s="159"/>
    </row>
    <row r="18327" spans="50:50">
      <c r="AX18327" s="159"/>
    </row>
    <row r="18328" spans="50:50">
      <c r="AX18328" s="159"/>
    </row>
    <row r="18329" spans="50:50">
      <c r="AX18329" s="159"/>
    </row>
    <row r="18330" spans="50:50">
      <c r="AX18330" s="159"/>
    </row>
    <row r="18331" spans="50:50">
      <c r="AX18331" s="159"/>
    </row>
    <row r="18332" spans="50:50">
      <c r="AX18332" s="159"/>
    </row>
    <row r="18333" spans="50:50">
      <c r="AX18333" s="159"/>
    </row>
    <row r="18334" spans="50:50">
      <c r="AX18334" s="159"/>
    </row>
    <row r="18335" spans="50:50">
      <c r="AX18335" s="159"/>
    </row>
    <row r="18336" spans="50:50">
      <c r="AX18336" s="159"/>
    </row>
    <row r="18337" spans="50:50">
      <c r="AX18337" s="159"/>
    </row>
    <row r="18338" spans="50:50">
      <c r="AX18338" s="159"/>
    </row>
    <row r="18339" spans="50:50">
      <c r="AX18339" s="159"/>
    </row>
    <row r="18340" spans="50:50">
      <c r="AX18340" s="159"/>
    </row>
    <row r="18341" spans="50:50">
      <c r="AX18341" s="159"/>
    </row>
    <row r="18342" spans="50:50">
      <c r="AX18342" s="159"/>
    </row>
    <row r="18343" spans="50:50">
      <c r="AX18343" s="159"/>
    </row>
    <row r="18344" spans="50:50">
      <c r="AX18344" s="159"/>
    </row>
    <row r="18345" spans="50:50">
      <c r="AX18345" s="159"/>
    </row>
    <row r="18346" spans="50:50">
      <c r="AX18346" s="159"/>
    </row>
    <row r="18347" spans="50:50">
      <c r="AX18347" s="159"/>
    </row>
    <row r="18348" spans="50:50">
      <c r="AX18348" s="159"/>
    </row>
    <row r="18349" spans="50:50">
      <c r="AX18349" s="159"/>
    </row>
    <row r="18350" spans="50:50">
      <c r="AX18350" s="159"/>
    </row>
    <row r="18351" spans="50:50">
      <c r="AX18351" s="159"/>
    </row>
    <row r="18352" spans="50:50">
      <c r="AX18352" s="159"/>
    </row>
    <row r="18353" spans="50:50">
      <c r="AX18353" s="159"/>
    </row>
    <row r="18354" spans="50:50">
      <c r="AX18354" s="159"/>
    </row>
    <row r="18355" spans="50:50">
      <c r="AX18355" s="159"/>
    </row>
    <row r="18356" spans="50:50">
      <c r="AX18356" s="159"/>
    </row>
    <row r="18357" spans="50:50">
      <c r="AX18357" s="159"/>
    </row>
    <row r="18358" spans="50:50">
      <c r="AX18358" s="159"/>
    </row>
    <row r="18359" spans="50:50">
      <c r="AX18359" s="159"/>
    </row>
    <row r="18360" spans="50:50">
      <c r="AX18360" s="159"/>
    </row>
    <row r="18361" spans="50:50">
      <c r="AX18361" s="159"/>
    </row>
    <row r="18362" spans="50:50">
      <c r="AX18362" s="159"/>
    </row>
    <row r="18363" spans="50:50">
      <c r="AX18363" s="159"/>
    </row>
    <row r="18364" spans="50:50">
      <c r="AX18364" s="159"/>
    </row>
    <row r="18365" spans="50:50">
      <c r="AX18365" s="159"/>
    </row>
    <row r="18366" spans="50:50">
      <c r="AX18366" s="159"/>
    </row>
    <row r="18367" spans="50:50">
      <c r="AX18367" s="159"/>
    </row>
    <row r="18368" spans="50:50">
      <c r="AX18368" s="159"/>
    </row>
    <row r="18369" spans="50:50">
      <c r="AX18369" s="159"/>
    </row>
    <row r="18370" spans="50:50">
      <c r="AX18370" s="159"/>
    </row>
    <row r="18371" spans="50:50">
      <c r="AX18371" s="159"/>
    </row>
    <row r="18372" spans="50:50">
      <c r="AX18372" s="159"/>
    </row>
    <row r="18373" spans="50:50">
      <c r="AX18373" s="159"/>
    </row>
    <row r="18374" spans="50:50">
      <c r="AX18374" s="159"/>
    </row>
    <row r="18375" spans="50:50">
      <c r="AX18375" s="159"/>
    </row>
    <row r="18376" spans="50:50">
      <c r="AX18376" s="159"/>
    </row>
    <row r="18377" spans="50:50">
      <c r="AX18377" s="159"/>
    </row>
    <row r="18378" spans="50:50">
      <c r="AX18378" s="159"/>
    </row>
    <row r="18379" spans="50:50">
      <c r="AX18379" s="159"/>
    </row>
    <row r="18380" spans="50:50">
      <c r="AX18380" s="159"/>
    </row>
    <row r="18381" spans="50:50">
      <c r="AX18381" s="159"/>
    </row>
    <row r="18382" spans="50:50">
      <c r="AX18382" s="159"/>
    </row>
    <row r="18383" spans="50:50">
      <c r="AX18383" s="159"/>
    </row>
    <row r="18384" spans="50:50">
      <c r="AX18384" s="159"/>
    </row>
    <row r="18385" spans="50:50">
      <c r="AX18385" s="159"/>
    </row>
    <row r="18386" spans="50:50">
      <c r="AX18386" s="159"/>
    </row>
    <row r="18387" spans="50:50">
      <c r="AX18387" s="159"/>
    </row>
    <row r="18388" spans="50:50">
      <c r="AX18388" s="159"/>
    </row>
    <row r="18389" spans="50:50">
      <c r="AX18389" s="159"/>
    </row>
    <row r="18390" spans="50:50">
      <c r="AX18390" s="159"/>
    </row>
    <row r="18391" spans="50:50">
      <c r="AX18391" s="159"/>
    </row>
    <row r="18392" spans="50:50">
      <c r="AX18392" s="159"/>
    </row>
    <row r="18393" spans="50:50">
      <c r="AX18393" s="159"/>
    </row>
    <row r="18394" spans="50:50">
      <c r="AX18394" s="159"/>
    </row>
    <row r="18395" spans="50:50">
      <c r="AX18395" s="159"/>
    </row>
    <row r="18396" spans="50:50">
      <c r="AX18396" s="159"/>
    </row>
    <row r="18397" spans="50:50">
      <c r="AX18397" s="159"/>
    </row>
    <row r="18398" spans="50:50">
      <c r="AX18398" s="159"/>
    </row>
    <row r="18399" spans="50:50">
      <c r="AX18399" s="159"/>
    </row>
    <row r="18400" spans="50:50">
      <c r="AX18400" s="159"/>
    </row>
    <row r="18401" spans="50:50">
      <c r="AX18401" s="159"/>
    </row>
    <row r="18402" spans="50:50">
      <c r="AX18402" s="159"/>
    </row>
    <row r="18403" spans="50:50">
      <c r="AX18403" s="159"/>
    </row>
    <row r="18404" spans="50:50">
      <c r="AX18404" s="159"/>
    </row>
    <row r="18405" spans="50:50">
      <c r="AX18405" s="159"/>
    </row>
    <row r="18406" spans="50:50">
      <c r="AX18406" s="159"/>
    </row>
    <row r="18407" spans="50:50">
      <c r="AX18407" s="159"/>
    </row>
    <row r="18408" spans="50:50">
      <c r="AX18408" s="159"/>
    </row>
    <row r="18409" spans="50:50">
      <c r="AX18409" s="159"/>
    </row>
    <row r="18410" spans="50:50">
      <c r="AX18410" s="159"/>
    </row>
    <row r="18411" spans="50:50">
      <c r="AX18411" s="159"/>
    </row>
    <row r="18412" spans="50:50">
      <c r="AX18412" s="159"/>
    </row>
    <row r="18413" spans="50:50">
      <c r="AX18413" s="159"/>
    </row>
    <row r="18414" spans="50:50">
      <c r="AX18414" s="159"/>
    </row>
    <row r="18415" spans="50:50">
      <c r="AX18415" s="159"/>
    </row>
    <row r="18416" spans="50:50">
      <c r="AX18416" s="159"/>
    </row>
    <row r="18417" spans="50:50">
      <c r="AX18417" s="159"/>
    </row>
    <row r="18418" spans="50:50">
      <c r="AX18418" s="159"/>
    </row>
    <row r="18419" spans="50:50">
      <c r="AX18419" s="159"/>
    </row>
    <row r="18420" spans="50:50">
      <c r="AX18420" s="159"/>
    </row>
    <row r="18421" spans="50:50">
      <c r="AX18421" s="159"/>
    </row>
    <row r="18422" spans="50:50">
      <c r="AX18422" s="159"/>
    </row>
    <row r="18423" spans="50:50">
      <c r="AX18423" s="159"/>
    </row>
    <row r="18424" spans="50:50">
      <c r="AX18424" s="159"/>
    </row>
    <row r="18425" spans="50:50">
      <c r="AX18425" s="159"/>
    </row>
    <row r="18426" spans="50:50">
      <c r="AX18426" s="159"/>
    </row>
    <row r="18427" spans="50:50">
      <c r="AX18427" s="159"/>
    </row>
    <row r="18428" spans="50:50">
      <c r="AX18428" s="159"/>
    </row>
    <row r="18429" spans="50:50">
      <c r="AX18429" s="159"/>
    </row>
    <row r="18430" spans="50:50">
      <c r="AX18430" s="159"/>
    </row>
    <row r="18431" spans="50:50">
      <c r="AX18431" s="159"/>
    </row>
    <row r="18432" spans="50:50">
      <c r="AX18432" s="159"/>
    </row>
    <row r="18433" spans="50:50">
      <c r="AX18433" s="159"/>
    </row>
    <row r="18434" spans="50:50">
      <c r="AX18434" s="159"/>
    </row>
    <row r="18435" spans="50:50">
      <c r="AX18435" s="159"/>
    </row>
    <row r="18436" spans="50:50">
      <c r="AX18436" s="159"/>
    </row>
    <row r="18437" spans="50:50">
      <c r="AX18437" s="159"/>
    </row>
    <row r="18438" spans="50:50">
      <c r="AX18438" s="159"/>
    </row>
    <row r="18439" spans="50:50">
      <c r="AX18439" s="159"/>
    </row>
    <row r="18440" spans="50:50">
      <c r="AX18440" s="159"/>
    </row>
    <row r="18441" spans="50:50">
      <c r="AX18441" s="159"/>
    </row>
    <row r="18442" spans="50:50">
      <c r="AX18442" s="159"/>
    </row>
    <row r="18443" spans="50:50">
      <c r="AX18443" s="159"/>
    </row>
    <row r="18444" spans="50:50">
      <c r="AX18444" s="159"/>
    </row>
    <row r="18445" spans="50:50">
      <c r="AX18445" s="159"/>
    </row>
    <row r="18446" spans="50:50">
      <c r="AX18446" s="159"/>
    </row>
    <row r="18447" spans="50:50">
      <c r="AX18447" s="159"/>
    </row>
    <row r="18448" spans="50:50">
      <c r="AX18448" s="159"/>
    </row>
    <row r="18449" spans="50:50">
      <c r="AX18449" s="159"/>
    </row>
    <row r="18450" spans="50:50">
      <c r="AX18450" s="159"/>
    </row>
    <row r="18451" spans="50:50">
      <c r="AX18451" s="159"/>
    </row>
    <row r="18452" spans="50:50">
      <c r="AX18452" s="159"/>
    </row>
    <row r="18453" spans="50:50">
      <c r="AX18453" s="159"/>
    </row>
    <row r="18454" spans="50:50">
      <c r="AX18454" s="159"/>
    </row>
    <row r="18455" spans="50:50">
      <c r="AX18455" s="159"/>
    </row>
    <row r="18456" spans="50:50">
      <c r="AX18456" s="159"/>
    </row>
    <row r="18457" spans="50:50">
      <c r="AX18457" s="159"/>
    </row>
    <row r="18458" spans="50:50">
      <c r="AX18458" s="159"/>
    </row>
    <row r="18459" spans="50:50">
      <c r="AX18459" s="159"/>
    </row>
    <row r="18460" spans="50:50">
      <c r="AX18460" s="159"/>
    </row>
    <row r="18461" spans="50:50">
      <c r="AX18461" s="159"/>
    </row>
    <row r="18462" spans="50:50">
      <c r="AX18462" s="159"/>
    </row>
    <row r="18463" spans="50:50">
      <c r="AX18463" s="159"/>
    </row>
    <row r="18464" spans="50:50">
      <c r="AX18464" s="159"/>
    </row>
    <row r="18465" spans="50:50">
      <c r="AX18465" s="159"/>
    </row>
    <row r="18466" spans="50:50">
      <c r="AX18466" s="159"/>
    </row>
    <row r="18467" spans="50:50">
      <c r="AX18467" s="159"/>
    </row>
    <row r="18468" spans="50:50">
      <c r="AX18468" s="159"/>
    </row>
    <row r="18469" spans="50:50">
      <c r="AX18469" s="159"/>
    </row>
    <row r="18470" spans="50:50">
      <c r="AX18470" s="159"/>
    </row>
    <row r="18471" spans="50:50">
      <c r="AX18471" s="159"/>
    </row>
    <row r="18472" spans="50:50">
      <c r="AX18472" s="159"/>
    </row>
    <row r="18473" spans="50:50">
      <c r="AX18473" s="159"/>
    </row>
    <row r="18474" spans="50:50">
      <c r="AX18474" s="159"/>
    </row>
    <row r="18475" spans="50:50">
      <c r="AX18475" s="159"/>
    </row>
    <row r="18476" spans="50:50">
      <c r="AX18476" s="159"/>
    </row>
    <row r="18477" spans="50:50">
      <c r="AX18477" s="159"/>
    </row>
    <row r="18478" spans="50:50">
      <c r="AX18478" s="159"/>
    </row>
    <row r="18479" spans="50:50">
      <c r="AX18479" s="159"/>
    </row>
    <row r="18480" spans="50:50">
      <c r="AX18480" s="159"/>
    </row>
    <row r="18481" spans="50:50">
      <c r="AX18481" s="159"/>
    </row>
    <row r="18482" spans="50:50">
      <c r="AX18482" s="159"/>
    </row>
    <row r="18483" spans="50:50">
      <c r="AX18483" s="159"/>
    </row>
    <row r="18484" spans="50:50">
      <c r="AX18484" s="159"/>
    </row>
    <row r="18485" spans="50:50">
      <c r="AX18485" s="159"/>
    </row>
    <row r="18486" spans="50:50">
      <c r="AX18486" s="159"/>
    </row>
    <row r="18487" spans="50:50">
      <c r="AX18487" s="159"/>
    </row>
    <row r="18488" spans="50:50">
      <c r="AX18488" s="159"/>
    </row>
    <row r="18489" spans="50:50">
      <c r="AX18489" s="159"/>
    </row>
    <row r="18490" spans="50:50">
      <c r="AX18490" s="159"/>
    </row>
    <row r="18491" spans="50:50">
      <c r="AX18491" s="159"/>
    </row>
    <row r="18492" spans="50:50">
      <c r="AX18492" s="159"/>
    </row>
    <row r="18493" spans="50:50">
      <c r="AX18493" s="159"/>
    </row>
    <row r="18494" spans="50:50">
      <c r="AX18494" s="159"/>
    </row>
    <row r="18495" spans="50:50">
      <c r="AX18495" s="159"/>
    </row>
    <row r="18496" spans="50:50">
      <c r="AX18496" s="159"/>
    </row>
    <row r="18497" spans="50:50">
      <c r="AX18497" s="159"/>
    </row>
    <row r="18498" spans="50:50">
      <c r="AX18498" s="159"/>
    </row>
    <row r="18499" spans="50:50">
      <c r="AX18499" s="159"/>
    </row>
    <row r="18500" spans="50:50">
      <c r="AX18500" s="159"/>
    </row>
    <row r="18501" spans="50:50">
      <c r="AX18501" s="159"/>
    </row>
    <row r="18502" spans="50:50">
      <c r="AX18502" s="159"/>
    </row>
    <row r="18503" spans="50:50">
      <c r="AX18503" s="159"/>
    </row>
    <row r="18504" spans="50:50">
      <c r="AX18504" s="159"/>
    </row>
    <row r="18505" spans="50:50">
      <c r="AX18505" s="159"/>
    </row>
    <row r="18506" spans="50:50">
      <c r="AX18506" s="159"/>
    </row>
    <row r="18507" spans="50:50">
      <c r="AX18507" s="159"/>
    </row>
    <row r="18508" spans="50:50">
      <c r="AX18508" s="159"/>
    </row>
    <row r="18509" spans="50:50">
      <c r="AX18509" s="159"/>
    </row>
    <row r="18510" spans="50:50">
      <c r="AX18510" s="159"/>
    </row>
    <row r="18511" spans="50:50">
      <c r="AX18511" s="159"/>
    </row>
    <row r="18512" spans="50:50">
      <c r="AX18512" s="159"/>
    </row>
    <row r="18513" spans="50:50">
      <c r="AX18513" s="159"/>
    </row>
    <row r="18514" spans="50:50">
      <c r="AX18514" s="159"/>
    </row>
    <row r="18515" spans="50:50">
      <c r="AX18515" s="159"/>
    </row>
    <row r="18516" spans="50:50">
      <c r="AX18516" s="159"/>
    </row>
    <row r="18517" spans="50:50">
      <c r="AX18517" s="159"/>
    </row>
    <row r="18518" spans="50:50">
      <c r="AX18518" s="159"/>
    </row>
    <row r="18519" spans="50:50">
      <c r="AX18519" s="159"/>
    </row>
    <row r="18520" spans="50:50">
      <c r="AX18520" s="159"/>
    </row>
    <row r="18521" spans="50:50">
      <c r="AX18521" s="159"/>
    </row>
    <row r="18522" spans="50:50">
      <c r="AX18522" s="159"/>
    </row>
    <row r="18523" spans="50:50">
      <c r="AX18523" s="159"/>
    </row>
    <row r="18524" spans="50:50">
      <c r="AX18524" s="159"/>
    </row>
    <row r="18525" spans="50:50">
      <c r="AX18525" s="159"/>
    </row>
    <row r="18526" spans="50:50">
      <c r="AX18526" s="159"/>
    </row>
    <row r="18527" spans="50:50">
      <c r="AX18527" s="159"/>
    </row>
    <row r="18528" spans="50:50">
      <c r="AX18528" s="159"/>
    </row>
    <row r="18529" spans="50:50">
      <c r="AX18529" s="159"/>
    </row>
    <row r="18530" spans="50:50">
      <c r="AX18530" s="159"/>
    </row>
    <row r="18531" spans="50:50">
      <c r="AX18531" s="159"/>
    </row>
    <row r="18532" spans="50:50">
      <c r="AX18532" s="159"/>
    </row>
    <row r="18533" spans="50:50">
      <c r="AX18533" s="159"/>
    </row>
    <row r="18534" spans="50:50">
      <c r="AX18534" s="159"/>
    </row>
    <row r="18535" spans="50:50">
      <c r="AX18535" s="159"/>
    </row>
    <row r="18536" spans="50:50">
      <c r="AX18536" s="159"/>
    </row>
    <row r="18537" spans="50:50">
      <c r="AX18537" s="159"/>
    </row>
    <row r="18538" spans="50:50">
      <c r="AX18538" s="159"/>
    </row>
    <row r="18539" spans="50:50">
      <c r="AX18539" s="159"/>
    </row>
    <row r="18540" spans="50:50">
      <c r="AX18540" s="159"/>
    </row>
    <row r="18541" spans="50:50">
      <c r="AX18541" s="159"/>
    </row>
    <row r="18542" spans="50:50">
      <c r="AX18542" s="159"/>
    </row>
    <row r="18543" spans="50:50">
      <c r="AX18543" s="159"/>
    </row>
    <row r="18544" spans="50:50">
      <c r="AX18544" s="159"/>
    </row>
    <row r="18545" spans="50:50">
      <c r="AX18545" s="159"/>
    </row>
    <row r="18546" spans="50:50">
      <c r="AX18546" s="159"/>
    </row>
    <row r="18547" spans="50:50">
      <c r="AX18547" s="159"/>
    </row>
    <row r="18548" spans="50:50">
      <c r="AX18548" s="159"/>
    </row>
    <row r="18549" spans="50:50">
      <c r="AX18549" s="159"/>
    </row>
    <row r="18550" spans="50:50">
      <c r="AX18550" s="159"/>
    </row>
    <row r="18551" spans="50:50">
      <c r="AX18551" s="159"/>
    </row>
    <row r="18552" spans="50:50">
      <c r="AX18552" s="159"/>
    </row>
    <row r="18553" spans="50:50">
      <c r="AX18553" s="159"/>
    </row>
    <row r="18554" spans="50:50">
      <c r="AX18554" s="159"/>
    </row>
    <row r="18555" spans="50:50">
      <c r="AX18555" s="159"/>
    </row>
    <row r="18556" spans="50:50">
      <c r="AX18556" s="159"/>
    </row>
    <row r="18557" spans="50:50">
      <c r="AX18557" s="159"/>
    </row>
    <row r="18558" spans="50:50">
      <c r="AX18558" s="159"/>
    </row>
    <row r="18559" spans="50:50">
      <c r="AX18559" s="159"/>
    </row>
    <row r="18560" spans="50:50">
      <c r="AX18560" s="159"/>
    </row>
    <row r="18561" spans="50:50">
      <c r="AX18561" s="159"/>
    </row>
    <row r="18562" spans="50:50">
      <c r="AX18562" s="159"/>
    </row>
    <row r="18563" spans="50:50">
      <c r="AX18563" s="159"/>
    </row>
    <row r="18564" spans="50:50">
      <c r="AX18564" s="159"/>
    </row>
    <row r="18565" spans="50:50">
      <c r="AX18565" s="159"/>
    </row>
    <row r="18566" spans="50:50">
      <c r="AX18566" s="159"/>
    </row>
    <row r="18567" spans="50:50">
      <c r="AX18567" s="159"/>
    </row>
    <row r="18568" spans="50:50">
      <c r="AX18568" s="159"/>
    </row>
    <row r="18569" spans="50:50">
      <c r="AX18569" s="159"/>
    </row>
    <row r="18570" spans="50:50">
      <c r="AX18570" s="159"/>
    </row>
    <row r="18571" spans="50:50">
      <c r="AX18571" s="159"/>
    </row>
    <row r="18572" spans="50:50">
      <c r="AX18572" s="159"/>
    </row>
    <row r="18573" spans="50:50">
      <c r="AX18573" s="159"/>
    </row>
    <row r="18574" spans="50:50">
      <c r="AX18574" s="159"/>
    </row>
    <row r="18575" spans="50:50">
      <c r="AX18575" s="159"/>
    </row>
    <row r="18576" spans="50:50">
      <c r="AX18576" s="159"/>
    </row>
    <row r="18577" spans="50:50">
      <c r="AX18577" s="159"/>
    </row>
    <row r="18578" spans="50:50">
      <c r="AX18578" s="159"/>
    </row>
    <row r="18579" spans="50:50">
      <c r="AX18579" s="159"/>
    </row>
    <row r="18580" spans="50:50">
      <c r="AX18580" s="159"/>
    </row>
    <row r="18581" spans="50:50">
      <c r="AX18581" s="159"/>
    </row>
    <row r="18582" spans="50:50">
      <c r="AX18582" s="159"/>
    </row>
    <row r="18583" spans="50:50">
      <c r="AX18583" s="159"/>
    </row>
    <row r="18584" spans="50:50">
      <c r="AX18584" s="159"/>
    </row>
    <row r="18585" spans="50:50">
      <c r="AX18585" s="159"/>
    </row>
    <row r="18586" spans="50:50">
      <c r="AX18586" s="159"/>
    </row>
    <row r="18587" spans="50:50">
      <c r="AX18587" s="159"/>
    </row>
    <row r="18588" spans="50:50">
      <c r="AX18588" s="159"/>
    </row>
    <row r="18589" spans="50:50">
      <c r="AX18589" s="159"/>
    </row>
    <row r="18590" spans="50:50">
      <c r="AX18590" s="159"/>
    </row>
    <row r="18591" spans="50:50">
      <c r="AX18591" s="159"/>
    </row>
    <row r="18592" spans="50:50">
      <c r="AX18592" s="159"/>
    </row>
    <row r="18593" spans="50:50">
      <c r="AX18593" s="159"/>
    </row>
    <row r="18594" spans="50:50">
      <c r="AX18594" s="159"/>
    </row>
    <row r="18595" spans="50:50">
      <c r="AX18595" s="159"/>
    </row>
    <row r="18596" spans="50:50">
      <c r="AX18596" s="159"/>
    </row>
    <row r="18597" spans="50:50">
      <c r="AX18597" s="159"/>
    </row>
    <row r="18598" spans="50:50">
      <c r="AX18598" s="159"/>
    </row>
    <row r="18599" spans="50:50">
      <c r="AX18599" s="159"/>
    </row>
    <row r="18600" spans="50:50">
      <c r="AX18600" s="159"/>
    </row>
    <row r="18601" spans="50:50">
      <c r="AX18601" s="159"/>
    </row>
    <row r="18602" spans="50:50">
      <c r="AX18602" s="159"/>
    </row>
    <row r="18603" spans="50:50">
      <c r="AX18603" s="159"/>
    </row>
    <row r="18604" spans="50:50">
      <c r="AX18604" s="159"/>
    </row>
    <row r="18605" spans="50:50">
      <c r="AX18605" s="159"/>
    </row>
    <row r="18606" spans="50:50">
      <c r="AX18606" s="159"/>
    </row>
    <row r="18607" spans="50:50">
      <c r="AX18607" s="159"/>
    </row>
    <row r="18608" spans="50:50">
      <c r="AX18608" s="159"/>
    </row>
    <row r="18609" spans="50:50">
      <c r="AX18609" s="159"/>
    </row>
    <row r="18610" spans="50:50">
      <c r="AX18610" s="159"/>
    </row>
    <row r="18611" spans="50:50">
      <c r="AX18611" s="159"/>
    </row>
    <row r="18612" spans="50:50">
      <c r="AX18612" s="159"/>
    </row>
    <row r="18613" spans="50:50">
      <c r="AX18613" s="159"/>
    </row>
    <row r="18614" spans="50:50">
      <c r="AX18614" s="159"/>
    </row>
    <row r="18615" spans="50:50">
      <c r="AX18615" s="159"/>
    </row>
    <row r="18616" spans="50:50">
      <c r="AX18616" s="159"/>
    </row>
    <row r="18617" spans="50:50">
      <c r="AX18617" s="159"/>
    </row>
    <row r="18618" spans="50:50">
      <c r="AX18618" s="159"/>
    </row>
    <row r="18619" spans="50:50">
      <c r="AX18619" s="159"/>
    </row>
    <row r="18620" spans="50:50">
      <c r="AX18620" s="159"/>
    </row>
    <row r="18621" spans="50:50">
      <c r="AX18621" s="159"/>
    </row>
    <row r="18622" spans="50:50">
      <c r="AX18622" s="159"/>
    </row>
    <row r="18623" spans="50:50">
      <c r="AX18623" s="159"/>
    </row>
    <row r="18624" spans="50:50">
      <c r="AX18624" s="159"/>
    </row>
    <row r="18625" spans="50:50">
      <c r="AX18625" s="159"/>
    </row>
    <row r="18626" spans="50:50">
      <c r="AX18626" s="159"/>
    </row>
    <row r="18627" spans="50:50">
      <c r="AX18627" s="159"/>
    </row>
    <row r="18628" spans="50:50">
      <c r="AX18628" s="159"/>
    </row>
    <row r="18629" spans="50:50">
      <c r="AX18629" s="159"/>
    </row>
    <row r="18630" spans="50:50">
      <c r="AX18630" s="159"/>
    </row>
    <row r="18631" spans="50:50">
      <c r="AX18631" s="159"/>
    </row>
    <row r="18632" spans="50:50">
      <c r="AX18632" s="159"/>
    </row>
    <row r="18633" spans="50:50">
      <c r="AX18633" s="159"/>
    </row>
    <row r="18634" spans="50:50">
      <c r="AX18634" s="159"/>
    </row>
    <row r="18635" spans="50:50">
      <c r="AX18635" s="159"/>
    </row>
    <row r="18636" spans="50:50">
      <c r="AX18636" s="159"/>
    </row>
    <row r="18637" spans="50:50">
      <c r="AX18637" s="159"/>
    </row>
    <row r="18638" spans="50:50">
      <c r="AX18638" s="159"/>
    </row>
    <row r="18639" spans="50:50">
      <c r="AX18639" s="159"/>
    </row>
    <row r="18640" spans="50:50">
      <c r="AX18640" s="159"/>
    </row>
    <row r="18641" spans="50:50">
      <c r="AX18641" s="159"/>
    </row>
    <row r="18642" spans="50:50">
      <c r="AX18642" s="159"/>
    </row>
    <row r="18643" spans="50:50">
      <c r="AX18643" s="159"/>
    </row>
    <row r="18644" spans="50:50">
      <c r="AX18644" s="159"/>
    </row>
    <row r="18645" spans="50:50">
      <c r="AX18645" s="159"/>
    </row>
    <row r="18646" spans="50:50">
      <c r="AX18646" s="159"/>
    </row>
    <row r="18647" spans="50:50">
      <c r="AX18647" s="159"/>
    </row>
    <row r="18648" spans="50:50">
      <c r="AX18648" s="159"/>
    </row>
    <row r="18649" spans="50:50">
      <c r="AX18649" s="159"/>
    </row>
    <row r="18650" spans="50:50">
      <c r="AX18650" s="159"/>
    </row>
    <row r="18651" spans="50:50">
      <c r="AX18651" s="159"/>
    </row>
    <row r="18652" spans="50:50">
      <c r="AX18652" s="159"/>
    </row>
    <row r="18653" spans="50:50">
      <c r="AX18653" s="159"/>
    </row>
    <row r="18654" spans="50:50">
      <c r="AX18654" s="159"/>
    </row>
    <row r="18655" spans="50:50">
      <c r="AX18655" s="159"/>
    </row>
    <row r="18656" spans="50:50">
      <c r="AX18656" s="159"/>
    </row>
    <row r="18657" spans="50:50">
      <c r="AX18657" s="159"/>
    </row>
    <row r="18658" spans="50:50">
      <c r="AX18658" s="159"/>
    </row>
    <row r="18659" spans="50:50">
      <c r="AX18659" s="159"/>
    </row>
    <row r="18660" spans="50:50">
      <c r="AX18660" s="159"/>
    </row>
    <row r="18661" spans="50:50">
      <c r="AX18661" s="159"/>
    </row>
    <row r="18662" spans="50:50">
      <c r="AX18662" s="159"/>
    </row>
    <row r="18663" spans="50:50">
      <c r="AX18663" s="159"/>
    </row>
    <row r="18664" spans="50:50">
      <c r="AX18664" s="159"/>
    </row>
    <row r="18665" spans="50:50">
      <c r="AX18665" s="159"/>
    </row>
    <row r="18666" spans="50:50">
      <c r="AX18666" s="159"/>
    </row>
    <row r="18667" spans="50:50">
      <c r="AX18667" s="159"/>
    </row>
    <row r="18668" spans="50:50">
      <c r="AX18668" s="159"/>
    </row>
    <row r="18669" spans="50:50">
      <c r="AX18669" s="159"/>
    </row>
    <row r="18670" spans="50:50">
      <c r="AX18670" s="159"/>
    </row>
    <row r="18671" spans="50:50">
      <c r="AX18671" s="159"/>
    </row>
    <row r="18672" spans="50:50">
      <c r="AX18672" s="159"/>
    </row>
    <row r="18673" spans="50:50">
      <c r="AX18673" s="159"/>
    </row>
    <row r="18674" spans="50:50">
      <c r="AX18674" s="159"/>
    </row>
    <row r="18675" spans="50:50">
      <c r="AX18675" s="159"/>
    </row>
    <row r="18676" spans="50:50">
      <c r="AX18676" s="159"/>
    </row>
    <row r="18677" spans="50:50">
      <c r="AX18677" s="159"/>
    </row>
    <row r="18678" spans="50:50">
      <c r="AX18678" s="159"/>
    </row>
    <row r="18679" spans="50:50">
      <c r="AX18679" s="159"/>
    </row>
    <row r="18680" spans="50:50">
      <c r="AX18680" s="159"/>
    </row>
    <row r="18681" spans="50:50">
      <c r="AX18681" s="159"/>
    </row>
    <row r="18682" spans="50:50">
      <c r="AX18682" s="159"/>
    </row>
    <row r="18683" spans="50:50">
      <c r="AX18683" s="159"/>
    </row>
    <row r="18684" spans="50:50">
      <c r="AX18684" s="159"/>
    </row>
    <row r="18685" spans="50:50">
      <c r="AX18685" s="159"/>
    </row>
    <row r="18686" spans="50:50">
      <c r="AX18686" s="159"/>
    </row>
    <row r="18687" spans="50:50">
      <c r="AX18687" s="159"/>
    </row>
    <row r="18688" spans="50:50">
      <c r="AX18688" s="159"/>
    </row>
    <row r="18689" spans="50:50">
      <c r="AX18689" s="159"/>
    </row>
    <row r="18690" spans="50:50">
      <c r="AX18690" s="159"/>
    </row>
    <row r="18691" spans="50:50">
      <c r="AX18691" s="159"/>
    </row>
    <row r="18692" spans="50:50">
      <c r="AX18692" s="159"/>
    </row>
    <row r="18693" spans="50:50">
      <c r="AX18693" s="159"/>
    </row>
    <row r="18694" spans="50:50">
      <c r="AX18694" s="159"/>
    </row>
    <row r="18695" spans="50:50">
      <c r="AX18695" s="159"/>
    </row>
    <row r="18696" spans="50:50">
      <c r="AX18696" s="159"/>
    </row>
    <row r="18697" spans="50:50">
      <c r="AX18697" s="159"/>
    </row>
    <row r="18698" spans="50:50">
      <c r="AX18698" s="159"/>
    </row>
    <row r="18699" spans="50:50">
      <c r="AX18699" s="159"/>
    </row>
    <row r="18700" spans="50:50">
      <c r="AX18700" s="159"/>
    </row>
    <row r="18701" spans="50:50">
      <c r="AX18701" s="159"/>
    </row>
    <row r="18702" spans="50:50">
      <c r="AX18702" s="159"/>
    </row>
    <row r="18703" spans="50:50">
      <c r="AX18703" s="159"/>
    </row>
    <row r="18704" spans="50:50">
      <c r="AX18704" s="159"/>
    </row>
    <row r="18705" spans="50:50">
      <c r="AX18705" s="159"/>
    </row>
    <row r="18706" spans="50:50">
      <c r="AX18706" s="159"/>
    </row>
    <row r="18707" spans="50:50">
      <c r="AX18707" s="159"/>
    </row>
    <row r="18708" spans="50:50">
      <c r="AX18708" s="159"/>
    </row>
    <row r="18709" spans="50:50">
      <c r="AX18709" s="159"/>
    </row>
    <row r="18710" spans="50:50">
      <c r="AX18710" s="159"/>
    </row>
    <row r="18711" spans="50:50">
      <c r="AX18711" s="159"/>
    </row>
    <row r="18712" spans="50:50">
      <c r="AX18712" s="159"/>
    </row>
    <row r="18713" spans="50:50">
      <c r="AX18713" s="159"/>
    </row>
    <row r="18714" spans="50:50">
      <c r="AX18714" s="159"/>
    </row>
    <row r="18715" spans="50:50">
      <c r="AX18715" s="159"/>
    </row>
    <row r="18716" spans="50:50">
      <c r="AX18716" s="159"/>
    </row>
    <row r="18717" spans="50:50">
      <c r="AX18717" s="159"/>
    </row>
    <row r="18718" spans="50:50">
      <c r="AX18718" s="159"/>
    </row>
    <row r="18719" spans="50:50">
      <c r="AX18719" s="159"/>
    </row>
    <row r="18720" spans="50:50">
      <c r="AX18720" s="159"/>
    </row>
    <row r="18721" spans="50:50">
      <c r="AX18721" s="159"/>
    </row>
    <row r="18722" spans="50:50">
      <c r="AX18722" s="159"/>
    </row>
    <row r="18723" spans="50:50">
      <c r="AX18723" s="159"/>
    </row>
    <row r="18724" spans="50:50">
      <c r="AX18724" s="159"/>
    </row>
    <row r="18725" spans="50:50">
      <c r="AX18725" s="159"/>
    </row>
    <row r="18726" spans="50:50">
      <c r="AX18726" s="159"/>
    </row>
    <row r="18727" spans="50:50">
      <c r="AX18727" s="159"/>
    </row>
    <row r="18728" spans="50:50">
      <c r="AX18728" s="159"/>
    </row>
    <row r="18729" spans="50:50">
      <c r="AX18729" s="159"/>
    </row>
    <row r="18730" spans="50:50">
      <c r="AX18730" s="159"/>
    </row>
    <row r="18731" spans="50:50">
      <c r="AX18731" s="159"/>
    </row>
    <row r="18732" spans="50:50">
      <c r="AX18732" s="159"/>
    </row>
    <row r="18733" spans="50:50">
      <c r="AX18733" s="159"/>
    </row>
    <row r="18734" spans="50:50">
      <c r="AX18734" s="159"/>
    </row>
    <row r="18735" spans="50:50">
      <c r="AX18735" s="159"/>
    </row>
    <row r="18736" spans="50:50">
      <c r="AX18736" s="159"/>
    </row>
    <row r="18737" spans="50:50">
      <c r="AX18737" s="159"/>
    </row>
    <row r="18738" spans="50:50">
      <c r="AX18738" s="159"/>
    </row>
    <row r="18739" spans="50:50">
      <c r="AX18739" s="159"/>
    </row>
    <row r="18740" spans="50:50">
      <c r="AX18740" s="159"/>
    </row>
    <row r="18741" spans="50:50">
      <c r="AX18741" s="159"/>
    </row>
    <row r="18742" spans="50:50">
      <c r="AX18742" s="159"/>
    </row>
    <row r="18743" spans="50:50">
      <c r="AX18743" s="159"/>
    </row>
    <row r="18744" spans="50:50">
      <c r="AX18744" s="159"/>
    </row>
    <row r="18745" spans="50:50">
      <c r="AX18745" s="159"/>
    </row>
    <row r="18746" spans="50:50">
      <c r="AX18746" s="159"/>
    </row>
    <row r="18747" spans="50:50">
      <c r="AX18747" s="159"/>
    </row>
    <row r="18748" spans="50:50">
      <c r="AX18748" s="159"/>
    </row>
    <row r="18749" spans="50:50">
      <c r="AX18749" s="159"/>
    </row>
    <row r="18750" spans="50:50">
      <c r="AX18750" s="159"/>
    </row>
    <row r="18751" spans="50:50">
      <c r="AX18751" s="159"/>
    </row>
    <row r="18752" spans="50:50">
      <c r="AX18752" s="159"/>
    </row>
    <row r="18753" spans="50:50">
      <c r="AX18753" s="159"/>
    </row>
    <row r="18754" spans="50:50">
      <c r="AX18754" s="159"/>
    </row>
    <row r="18755" spans="50:50">
      <c r="AX18755" s="159"/>
    </row>
    <row r="18756" spans="50:50">
      <c r="AX18756" s="159"/>
    </row>
    <row r="18757" spans="50:50">
      <c r="AX18757" s="159"/>
    </row>
    <row r="18758" spans="50:50">
      <c r="AX18758" s="159"/>
    </row>
    <row r="18759" spans="50:50">
      <c r="AX18759" s="159"/>
    </row>
    <row r="18760" spans="50:50">
      <c r="AX18760" s="159"/>
    </row>
    <row r="18761" spans="50:50">
      <c r="AX18761" s="159"/>
    </row>
    <row r="18762" spans="50:50">
      <c r="AX18762" s="159"/>
    </row>
    <row r="18763" spans="50:50">
      <c r="AX18763" s="159"/>
    </row>
    <row r="18764" spans="50:50">
      <c r="AX18764" s="159"/>
    </row>
    <row r="18765" spans="50:50">
      <c r="AX18765" s="159"/>
    </row>
    <row r="18766" spans="50:50">
      <c r="AX18766" s="159"/>
    </row>
    <row r="18767" spans="50:50">
      <c r="AX18767" s="159"/>
    </row>
    <row r="18768" spans="50:50">
      <c r="AX18768" s="159"/>
    </row>
    <row r="18769" spans="50:50">
      <c r="AX18769" s="159"/>
    </row>
    <row r="18770" spans="50:50">
      <c r="AX18770" s="159"/>
    </row>
    <row r="18771" spans="50:50">
      <c r="AX18771" s="159"/>
    </row>
    <row r="18772" spans="50:50">
      <c r="AX18772" s="159"/>
    </row>
    <row r="18773" spans="50:50">
      <c r="AX18773" s="159"/>
    </row>
    <row r="18774" spans="50:50">
      <c r="AX18774" s="159"/>
    </row>
    <row r="18775" spans="50:50">
      <c r="AX18775" s="159"/>
    </row>
    <row r="18776" spans="50:50">
      <c r="AX18776" s="159"/>
    </row>
    <row r="18777" spans="50:50">
      <c r="AX18777" s="159"/>
    </row>
    <row r="18778" spans="50:50">
      <c r="AX18778" s="159"/>
    </row>
    <row r="18779" spans="50:50">
      <c r="AX18779" s="159"/>
    </row>
    <row r="18780" spans="50:50">
      <c r="AX18780" s="159"/>
    </row>
    <row r="18781" spans="50:50">
      <c r="AX18781" s="159"/>
    </row>
    <row r="18782" spans="50:50">
      <c r="AX18782" s="159"/>
    </row>
    <row r="18783" spans="50:50">
      <c r="AX18783" s="159"/>
    </row>
    <row r="18784" spans="50:50">
      <c r="AX18784" s="159"/>
    </row>
    <row r="18785" spans="50:50">
      <c r="AX18785" s="159"/>
    </row>
    <row r="18786" spans="50:50">
      <c r="AX18786" s="159"/>
    </row>
    <row r="18787" spans="50:50">
      <c r="AX18787" s="159"/>
    </row>
    <row r="18788" spans="50:50">
      <c r="AX18788" s="159"/>
    </row>
    <row r="18789" spans="50:50">
      <c r="AX18789" s="159"/>
    </row>
    <row r="18790" spans="50:50">
      <c r="AX18790" s="159"/>
    </row>
    <row r="18791" spans="50:50">
      <c r="AX18791" s="159"/>
    </row>
    <row r="18792" spans="50:50">
      <c r="AX18792" s="159"/>
    </row>
    <row r="18793" spans="50:50">
      <c r="AX18793" s="159"/>
    </row>
    <row r="18794" spans="50:50">
      <c r="AX18794" s="159"/>
    </row>
    <row r="18795" spans="50:50">
      <c r="AX18795" s="159"/>
    </row>
    <row r="18796" spans="50:50">
      <c r="AX18796" s="159"/>
    </row>
    <row r="18797" spans="50:50">
      <c r="AX18797" s="159"/>
    </row>
    <row r="18798" spans="50:50">
      <c r="AX18798" s="159"/>
    </row>
    <row r="18799" spans="50:50">
      <c r="AX18799" s="159"/>
    </row>
    <row r="18800" spans="50:50">
      <c r="AX18800" s="159"/>
    </row>
    <row r="18801" spans="50:50">
      <c r="AX18801" s="159"/>
    </row>
    <row r="18802" spans="50:50">
      <c r="AX18802" s="159"/>
    </row>
    <row r="18803" spans="50:50">
      <c r="AX18803" s="159"/>
    </row>
    <row r="18804" spans="50:50">
      <c r="AX18804" s="159"/>
    </row>
    <row r="18805" spans="50:50">
      <c r="AX18805" s="159"/>
    </row>
    <row r="18806" spans="50:50">
      <c r="AX18806" s="159"/>
    </row>
    <row r="18807" spans="50:50">
      <c r="AX18807" s="159"/>
    </row>
    <row r="18808" spans="50:50">
      <c r="AX18808" s="159"/>
    </row>
    <row r="18809" spans="50:50">
      <c r="AX18809" s="159"/>
    </row>
    <row r="18810" spans="50:50">
      <c r="AX18810" s="159"/>
    </row>
    <row r="18811" spans="50:50">
      <c r="AX18811" s="159"/>
    </row>
    <row r="18812" spans="50:50">
      <c r="AX18812" s="159"/>
    </row>
    <row r="18813" spans="50:50">
      <c r="AX18813" s="159"/>
    </row>
    <row r="18814" spans="50:50">
      <c r="AX18814" s="159"/>
    </row>
    <row r="18815" spans="50:50">
      <c r="AX18815" s="159"/>
    </row>
    <row r="18816" spans="50:50">
      <c r="AX18816" s="159"/>
    </row>
    <row r="18817" spans="50:50">
      <c r="AX18817" s="159"/>
    </row>
    <row r="18818" spans="50:50">
      <c r="AX18818" s="159"/>
    </row>
    <row r="18819" spans="50:50">
      <c r="AX18819" s="159"/>
    </row>
    <row r="18820" spans="50:50">
      <c r="AX18820" s="159"/>
    </row>
    <row r="18821" spans="50:50">
      <c r="AX18821" s="159"/>
    </row>
    <row r="18822" spans="50:50">
      <c r="AX18822" s="159"/>
    </row>
    <row r="18823" spans="50:50">
      <c r="AX18823" s="159"/>
    </row>
    <row r="18824" spans="50:50">
      <c r="AX18824" s="159"/>
    </row>
    <row r="18825" spans="50:50">
      <c r="AX18825" s="159"/>
    </row>
    <row r="18826" spans="50:50">
      <c r="AX18826" s="159"/>
    </row>
    <row r="18827" spans="50:50">
      <c r="AX18827" s="159"/>
    </row>
    <row r="18828" spans="50:50">
      <c r="AX18828" s="159"/>
    </row>
    <row r="18829" spans="50:50">
      <c r="AX18829" s="159"/>
    </row>
    <row r="18830" spans="50:50">
      <c r="AX18830" s="159"/>
    </row>
    <row r="18831" spans="50:50">
      <c r="AX18831" s="159"/>
    </row>
    <row r="18832" spans="50:50">
      <c r="AX18832" s="159"/>
    </row>
    <row r="18833" spans="50:50">
      <c r="AX18833" s="159"/>
    </row>
    <row r="18834" spans="50:50">
      <c r="AX18834" s="159"/>
    </row>
    <row r="18835" spans="50:50">
      <c r="AX18835" s="159"/>
    </row>
    <row r="18836" spans="50:50">
      <c r="AX18836" s="159"/>
    </row>
    <row r="18837" spans="50:50">
      <c r="AX18837" s="159"/>
    </row>
    <row r="18838" spans="50:50">
      <c r="AX18838" s="159"/>
    </row>
    <row r="18839" spans="50:50">
      <c r="AX18839" s="159"/>
    </row>
    <row r="18840" spans="50:50">
      <c r="AX18840" s="159"/>
    </row>
    <row r="18841" spans="50:50">
      <c r="AX18841" s="159"/>
    </row>
    <row r="18842" spans="50:50">
      <c r="AX18842" s="159"/>
    </row>
    <row r="18843" spans="50:50">
      <c r="AX18843" s="159"/>
    </row>
    <row r="18844" spans="50:50">
      <c r="AX18844" s="159"/>
    </row>
    <row r="18845" spans="50:50">
      <c r="AX18845" s="159"/>
    </row>
    <row r="18846" spans="50:50">
      <c r="AX18846" s="159"/>
    </row>
    <row r="18847" spans="50:50">
      <c r="AX18847" s="159"/>
    </row>
    <row r="18848" spans="50:50">
      <c r="AX18848" s="159"/>
    </row>
    <row r="18849" spans="50:50">
      <c r="AX18849" s="159"/>
    </row>
    <row r="18850" spans="50:50">
      <c r="AX18850" s="159"/>
    </row>
    <row r="18851" spans="50:50">
      <c r="AX18851" s="159"/>
    </row>
    <row r="18852" spans="50:50">
      <c r="AX18852" s="159"/>
    </row>
    <row r="18853" spans="50:50">
      <c r="AX18853" s="159"/>
    </row>
    <row r="18854" spans="50:50">
      <c r="AX18854" s="159"/>
    </row>
    <row r="18855" spans="50:50">
      <c r="AX18855" s="159"/>
    </row>
    <row r="18856" spans="50:50">
      <c r="AX18856" s="159"/>
    </row>
    <row r="18857" spans="50:50">
      <c r="AX18857" s="159"/>
    </row>
    <row r="18858" spans="50:50">
      <c r="AX18858" s="159"/>
    </row>
    <row r="18859" spans="50:50">
      <c r="AX18859" s="159"/>
    </row>
    <row r="18860" spans="50:50">
      <c r="AX18860" s="159"/>
    </row>
    <row r="18861" spans="50:50">
      <c r="AX18861" s="159"/>
    </row>
    <row r="18862" spans="50:50">
      <c r="AX18862" s="159"/>
    </row>
    <row r="18863" spans="50:50">
      <c r="AX18863" s="159"/>
    </row>
    <row r="18864" spans="50:50">
      <c r="AX18864" s="159"/>
    </row>
    <row r="18865" spans="50:50">
      <c r="AX18865" s="159"/>
    </row>
    <row r="18866" spans="50:50">
      <c r="AX18866" s="159"/>
    </row>
    <row r="18867" spans="50:50">
      <c r="AX18867" s="159"/>
    </row>
    <row r="18868" spans="50:50">
      <c r="AX18868" s="159"/>
    </row>
    <row r="18869" spans="50:50">
      <c r="AX18869" s="159"/>
    </row>
    <row r="18870" spans="50:50">
      <c r="AX18870" s="159"/>
    </row>
    <row r="18871" spans="50:50">
      <c r="AX18871" s="159"/>
    </row>
    <row r="18872" spans="50:50">
      <c r="AX18872" s="159"/>
    </row>
    <row r="18873" spans="50:50">
      <c r="AX18873" s="159"/>
    </row>
    <row r="18874" spans="50:50">
      <c r="AX18874" s="159"/>
    </row>
    <row r="18875" spans="50:50">
      <c r="AX18875" s="159"/>
    </row>
    <row r="18876" spans="50:50">
      <c r="AX18876" s="159"/>
    </row>
    <row r="18877" spans="50:50">
      <c r="AX18877" s="159"/>
    </row>
    <row r="18878" spans="50:50">
      <c r="AX18878" s="159"/>
    </row>
    <row r="18879" spans="50:50">
      <c r="AX18879" s="159"/>
    </row>
    <row r="18880" spans="50:50">
      <c r="AX18880" s="159"/>
    </row>
    <row r="18881" spans="50:50">
      <c r="AX18881" s="159"/>
    </row>
    <row r="18882" spans="50:50">
      <c r="AX18882" s="159"/>
    </row>
    <row r="18883" spans="50:50">
      <c r="AX18883" s="159"/>
    </row>
    <row r="18884" spans="50:50">
      <c r="AX18884" s="159"/>
    </row>
    <row r="18885" spans="50:50">
      <c r="AX18885" s="159"/>
    </row>
    <row r="18886" spans="50:50">
      <c r="AX18886" s="159"/>
    </row>
    <row r="18887" spans="50:50">
      <c r="AX18887" s="159"/>
    </row>
    <row r="18888" spans="50:50">
      <c r="AX18888" s="159"/>
    </row>
    <row r="18889" spans="50:50">
      <c r="AX18889" s="159"/>
    </row>
    <row r="18890" spans="50:50">
      <c r="AX18890" s="159"/>
    </row>
    <row r="18891" spans="50:50">
      <c r="AX18891" s="159"/>
    </row>
    <row r="18892" spans="50:50">
      <c r="AX18892" s="159"/>
    </row>
    <row r="18893" spans="50:50">
      <c r="AX18893" s="159"/>
    </row>
    <row r="18894" spans="50:50">
      <c r="AX18894" s="159"/>
    </row>
    <row r="18895" spans="50:50">
      <c r="AX18895" s="159"/>
    </row>
    <row r="18896" spans="50:50">
      <c r="AX18896" s="159"/>
    </row>
    <row r="18897" spans="50:50">
      <c r="AX18897" s="159"/>
    </row>
    <row r="18898" spans="50:50">
      <c r="AX18898" s="159"/>
    </row>
    <row r="18899" spans="50:50">
      <c r="AX18899" s="159"/>
    </row>
    <row r="18900" spans="50:50">
      <c r="AX18900" s="159"/>
    </row>
    <row r="18901" spans="50:50">
      <c r="AX18901" s="159"/>
    </row>
    <row r="18902" spans="50:50">
      <c r="AX18902" s="159"/>
    </row>
    <row r="18903" spans="50:50">
      <c r="AX18903" s="159"/>
    </row>
    <row r="18904" spans="50:50">
      <c r="AX18904" s="159"/>
    </row>
    <row r="18905" spans="50:50">
      <c r="AX18905" s="159"/>
    </row>
    <row r="18906" spans="50:50">
      <c r="AX18906" s="159"/>
    </row>
    <row r="18907" spans="50:50">
      <c r="AX18907" s="159"/>
    </row>
    <row r="18908" spans="50:50">
      <c r="AX18908" s="159"/>
    </row>
    <row r="18909" spans="50:50">
      <c r="AX18909" s="159"/>
    </row>
    <row r="18910" spans="50:50">
      <c r="AX18910" s="159"/>
    </row>
    <row r="18911" spans="50:50">
      <c r="AX18911" s="159"/>
    </row>
    <row r="18912" spans="50:50">
      <c r="AX18912" s="159"/>
    </row>
    <row r="18913" spans="50:50">
      <c r="AX18913" s="159"/>
    </row>
    <row r="18914" spans="50:50">
      <c r="AX18914" s="159"/>
    </row>
    <row r="18915" spans="50:50">
      <c r="AX18915" s="159"/>
    </row>
    <row r="18916" spans="50:50">
      <c r="AX18916" s="159"/>
    </row>
    <row r="18917" spans="50:50">
      <c r="AX18917" s="159"/>
    </row>
    <row r="18918" spans="50:50">
      <c r="AX18918" s="159"/>
    </row>
    <row r="18919" spans="50:50">
      <c r="AX18919" s="159"/>
    </row>
    <row r="18920" spans="50:50">
      <c r="AX18920" s="159"/>
    </row>
    <row r="18921" spans="50:50">
      <c r="AX18921" s="159"/>
    </row>
    <row r="18922" spans="50:50">
      <c r="AX18922" s="159"/>
    </row>
    <row r="18923" spans="50:50">
      <c r="AX18923" s="159"/>
    </row>
    <row r="18924" spans="50:50">
      <c r="AX18924" s="159"/>
    </row>
    <row r="18925" spans="50:50">
      <c r="AX18925" s="159"/>
    </row>
    <row r="18926" spans="50:50">
      <c r="AX18926" s="159"/>
    </row>
    <row r="18927" spans="50:50">
      <c r="AX18927" s="159"/>
    </row>
    <row r="18928" spans="50:50">
      <c r="AX18928" s="159"/>
    </row>
    <row r="18929" spans="50:50">
      <c r="AX18929" s="159"/>
    </row>
    <row r="18930" spans="50:50">
      <c r="AX18930" s="159"/>
    </row>
    <row r="18931" spans="50:50">
      <c r="AX18931" s="159"/>
    </row>
    <row r="18932" spans="50:50">
      <c r="AX18932" s="159"/>
    </row>
    <row r="18933" spans="50:50">
      <c r="AX18933" s="159"/>
    </row>
    <row r="18934" spans="50:50">
      <c r="AX18934" s="159"/>
    </row>
    <row r="18935" spans="50:50">
      <c r="AX18935" s="159"/>
    </row>
    <row r="18936" spans="50:50">
      <c r="AX18936" s="159"/>
    </row>
    <row r="18937" spans="50:50">
      <c r="AX18937" s="159"/>
    </row>
    <row r="18938" spans="50:50">
      <c r="AX18938" s="159"/>
    </row>
    <row r="18939" spans="50:50">
      <c r="AX18939" s="159"/>
    </row>
    <row r="18940" spans="50:50">
      <c r="AX18940" s="159"/>
    </row>
    <row r="18941" spans="50:50">
      <c r="AX18941" s="159"/>
    </row>
    <row r="18942" spans="50:50">
      <c r="AX18942" s="159"/>
    </row>
    <row r="18943" spans="50:50">
      <c r="AX18943" s="159"/>
    </row>
    <row r="18944" spans="50:50">
      <c r="AX18944" s="159"/>
    </row>
    <row r="18945" spans="50:50">
      <c r="AX18945" s="159"/>
    </row>
    <row r="18946" spans="50:50">
      <c r="AX18946" s="159"/>
    </row>
    <row r="18947" spans="50:50">
      <c r="AX18947" s="159"/>
    </row>
    <row r="18948" spans="50:50">
      <c r="AX18948" s="159"/>
    </row>
    <row r="18949" spans="50:50">
      <c r="AX18949" s="159"/>
    </row>
    <row r="18950" spans="50:50">
      <c r="AX18950" s="159"/>
    </row>
    <row r="18951" spans="50:50">
      <c r="AX18951" s="159"/>
    </row>
    <row r="18952" spans="50:50">
      <c r="AX18952" s="159"/>
    </row>
    <row r="18953" spans="50:50">
      <c r="AX18953" s="159"/>
    </row>
    <row r="18954" spans="50:50">
      <c r="AX18954" s="159"/>
    </row>
    <row r="18955" spans="50:50">
      <c r="AX18955" s="159"/>
    </row>
    <row r="18956" spans="50:50">
      <c r="AX18956" s="159"/>
    </row>
    <row r="18957" spans="50:50">
      <c r="AX18957" s="159"/>
    </row>
    <row r="18958" spans="50:50">
      <c r="AX18958" s="159"/>
    </row>
    <row r="18959" spans="50:50">
      <c r="AX18959" s="159"/>
    </row>
    <row r="18960" spans="50:50">
      <c r="AX18960" s="159"/>
    </row>
    <row r="18961" spans="50:50">
      <c r="AX18961" s="159"/>
    </row>
    <row r="18962" spans="50:50">
      <c r="AX18962" s="159"/>
    </row>
    <row r="18963" spans="50:50">
      <c r="AX18963" s="159"/>
    </row>
    <row r="18964" spans="50:50">
      <c r="AX18964" s="159"/>
    </row>
    <row r="18965" spans="50:50">
      <c r="AX18965" s="159"/>
    </row>
    <row r="18966" spans="50:50">
      <c r="AX18966" s="159"/>
    </row>
    <row r="18967" spans="50:50">
      <c r="AX18967" s="159"/>
    </row>
    <row r="18968" spans="50:50">
      <c r="AX18968" s="159"/>
    </row>
    <row r="18969" spans="50:50">
      <c r="AX18969" s="159"/>
    </row>
    <row r="18970" spans="50:50">
      <c r="AX18970" s="159"/>
    </row>
    <row r="18971" spans="50:50">
      <c r="AX18971" s="159"/>
    </row>
    <row r="18972" spans="50:50">
      <c r="AX18972" s="159"/>
    </row>
    <row r="18973" spans="50:50">
      <c r="AX18973" s="159"/>
    </row>
    <row r="18974" spans="50:50">
      <c r="AX18974" s="159"/>
    </row>
    <row r="18975" spans="50:50">
      <c r="AX18975" s="159"/>
    </row>
    <row r="18976" spans="50:50">
      <c r="AX18976" s="159"/>
    </row>
    <row r="18977" spans="50:50">
      <c r="AX18977" s="159"/>
    </row>
    <row r="18978" spans="50:50">
      <c r="AX18978" s="159"/>
    </row>
    <row r="18979" spans="50:50">
      <c r="AX18979" s="159"/>
    </row>
    <row r="18980" spans="50:50">
      <c r="AX18980" s="159"/>
    </row>
    <row r="18981" spans="50:50">
      <c r="AX18981" s="159"/>
    </row>
    <row r="18982" spans="50:50">
      <c r="AX18982" s="159"/>
    </row>
    <row r="18983" spans="50:50">
      <c r="AX18983" s="159"/>
    </row>
    <row r="18984" spans="50:50">
      <c r="AX18984" s="159"/>
    </row>
    <row r="18985" spans="50:50">
      <c r="AX18985" s="159"/>
    </row>
    <row r="18986" spans="50:50">
      <c r="AX18986" s="159"/>
    </row>
    <row r="18987" spans="50:50">
      <c r="AX18987" s="159"/>
    </row>
    <row r="18988" spans="50:50">
      <c r="AX18988" s="159"/>
    </row>
    <row r="18989" spans="50:50">
      <c r="AX18989" s="159"/>
    </row>
    <row r="18990" spans="50:50">
      <c r="AX18990" s="159"/>
    </row>
    <row r="18991" spans="50:50">
      <c r="AX18991" s="159"/>
    </row>
    <row r="18992" spans="50:50">
      <c r="AX18992" s="159"/>
    </row>
    <row r="18993" spans="50:50">
      <c r="AX18993" s="159"/>
    </row>
    <row r="18994" spans="50:50">
      <c r="AX18994" s="159"/>
    </row>
    <row r="18995" spans="50:50">
      <c r="AX18995" s="159"/>
    </row>
    <row r="18996" spans="50:50">
      <c r="AX18996" s="159"/>
    </row>
    <row r="18997" spans="50:50">
      <c r="AX18997" s="159"/>
    </row>
    <row r="18998" spans="50:50">
      <c r="AX18998" s="159"/>
    </row>
    <row r="18999" spans="50:50">
      <c r="AX18999" s="159"/>
    </row>
    <row r="19000" spans="50:50">
      <c r="AX19000" s="159"/>
    </row>
    <row r="19001" spans="50:50">
      <c r="AX19001" s="159"/>
    </row>
    <row r="19002" spans="50:50">
      <c r="AX19002" s="159"/>
    </row>
    <row r="19003" spans="50:50">
      <c r="AX19003" s="159"/>
    </row>
    <row r="19004" spans="50:50">
      <c r="AX19004" s="159"/>
    </row>
    <row r="19005" spans="50:50">
      <c r="AX19005" s="159"/>
    </row>
    <row r="19006" spans="50:50">
      <c r="AX19006" s="159"/>
    </row>
    <row r="19007" spans="50:50">
      <c r="AX19007" s="159"/>
    </row>
    <row r="19008" spans="50:50">
      <c r="AX19008" s="159"/>
    </row>
    <row r="19009" spans="50:50">
      <c r="AX19009" s="159"/>
    </row>
    <row r="19010" spans="50:50">
      <c r="AX19010" s="159"/>
    </row>
    <row r="19011" spans="50:50">
      <c r="AX19011" s="159"/>
    </row>
    <row r="19012" spans="50:50">
      <c r="AX19012" s="159"/>
    </row>
    <row r="19013" spans="50:50">
      <c r="AX19013" s="159"/>
    </row>
    <row r="19014" spans="50:50">
      <c r="AX19014" s="159"/>
    </row>
    <row r="19015" spans="50:50">
      <c r="AX19015" s="159"/>
    </row>
    <row r="19016" spans="50:50">
      <c r="AX19016" s="159"/>
    </row>
    <row r="19017" spans="50:50">
      <c r="AX19017" s="159"/>
    </row>
    <row r="19018" spans="50:50">
      <c r="AX19018" s="159"/>
    </row>
    <row r="19019" spans="50:50">
      <c r="AX19019" s="159"/>
    </row>
    <row r="19020" spans="50:50">
      <c r="AX19020" s="159"/>
    </row>
    <row r="19021" spans="50:50">
      <c r="AX19021" s="159"/>
    </row>
    <row r="19022" spans="50:50">
      <c r="AX19022" s="159"/>
    </row>
    <row r="19023" spans="50:50">
      <c r="AX19023" s="159"/>
    </row>
    <row r="19024" spans="50:50">
      <c r="AX19024" s="159"/>
    </row>
    <row r="19025" spans="50:50">
      <c r="AX19025" s="159"/>
    </row>
    <row r="19026" spans="50:50">
      <c r="AX19026" s="159"/>
    </row>
    <row r="19027" spans="50:50">
      <c r="AX19027" s="159"/>
    </row>
    <row r="19028" spans="50:50">
      <c r="AX19028" s="159"/>
    </row>
    <row r="19029" spans="50:50">
      <c r="AX19029" s="159"/>
    </row>
    <row r="19030" spans="50:50">
      <c r="AX19030" s="159"/>
    </row>
    <row r="19031" spans="50:50">
      <c r="AX19031" s="159"/>
    </row>
    <row r="19032" spans="50:50">
      <c r="AX19032" s="159"/>
    </row>
    <row r="19033" spans="50:50">
      <c r="AX19033" s="159"/>
    </row>
    <row r="19034" spans="50:50">
      <c r="AX19034" s="159"/>
    </row>
    <row r="19035" spans="50:50">
      <c r="AX19035" s="159"/>
    </row>
    <row r="19036" spans="50:50">
      <c r="AX19036" s="159"/>
    </row>
    <row r="19037" spans="50:50">
      <c r="AX19037" s="159"/>
    </row>
    <row r="19038" spans="50:50">
      <c r="AX19038" s="159"/>
    </row>
    <row r="19039" spans="50:50">
      <c r="AX19039" s="159"/>
    </row>
    <row r="19040" spans="50:50">
      <c r="AX19040" s="159"/>
    </row>
    <row r="19041" spans="50:50">
      <c r="AX19041" s="159"/>
    </row>
    <row r="19042" spans="50:50">
      <c r="AX19042" s="159"/>
    </row>
    <row r="19043" spans="50:50">
      <c r="AX19043" s="159"/>
    </row>
    <row r="19044" spans="50:50">
      <c r="AX19044" s="159"/>
    </row>
    <row r="19045" spans="50:50">
      <c r="AX19045" s="159"/>
    </row>
    <row r="19046" spans="50:50">
      <c r="AX19046" s="159"/>
    </row>
    <row r="19047" spans="50:50">
      <c r="AX19047" s="159"/>
    </row>
    <row r="19048" spans="50:50">
      <c r="AX19048" s="159"/>
    </row>
    <row r="19049" spans="50:50">
      <c r="AX19049" s="159"/>
    </row>
    <row r="19050" spans="50:50">
      <c r="AX19050" s="159"/>
    </row>
    <row r="19051" spans="50:50">
      <c r="AX19051" s="159"/>
    </row>
    <row r="19052" spans="50:50">
      <c r="AX19052" s="159"/>
    </row>
    <row r="19053" spans="50:50">
      <c r="AX19053" s="159"/>
    </row>
    <row r="19054" spans="50:50">
      <c r="AX19054" s="159"/>
    </row>
    <row r="19055" spans="50:50">
      <c r="AX19055" s="159"/>
    </row>
    <row r="19056" spans="50:50">
      <c r="AX19056" s="159"/>
    </row>
    <row r="19057" spans="50:50">
      <c r="AX19057" s="159"/>
    </row>
    <row r="19058" spans="50:50">
      <c r="AX19058" s="159"/>
    </row>
    <row r="19059" spans="50:50">
      <c r="AX19059" s="159"/>
    </row>
    <row r="19060" spans="50:50">
      <c r="AX19060" s="159"/>
    </row>
    <row r="19061" spans="50:50">
      <c r="AX19061" s="159"/>
    </row>
    <row r="19062" spans="50:50">
      <c r="AX19062" s="159"/>
    </row>
    <row r="19063" spans="50:50">
      <c r="AX19063" s="159"/>
    </row>
    <row r="19064" spans="50:50">
      <c r="AX19064" s="159"/>
    </row>
    <row r="19065" spans="50:50">
      <c r="AX19065" s="159"/>
    </row>
    <row r="19066" spans="50:50">
      <c r="AX19066" s="159"/>
    </row>
    <row r="19067" spans="50:50">
      <c r="AX19067" s="159"/>
    </row>
    <row r="19068" spans="50:50">
      <c r="AX19068" s="159"/>
    </row>
    <row r="19069" spans="50:50">
      <c r="AX19069" s="159"/>
    </row>
    <row r="19070" spans="50:50">
      <c r="AX19070" s="159"/>
    </row>
    <row r="19071" spans="50:50">
      <c r="AX19071" s="159"/>
    </row>
    <row r="19072" spans="50:50">
      <c r="AX19072" s="159"/>
    </row>
    <row r="19073" spans="50:50">
      <c r="AX19073" s="159"/>
    </row>
    <row r="19074" spans="50:50">
      <c r="AX19074" s="159"/>
    </row>
    <row r="19075" spans="50:50">
      <c r="AX19075" s="159"/>
    </row>
    <row r="19076" spans="50:50">
      <c r="AX19076" s="159"/>
    </row>
    <row r="19077" spans="50:50">
      <c r="AX19077" s="159"/>
    </row>
    <row r="19078" spans="50:50">
      <c r="AX19078" s="159"/>
    </row>
    <row r="19079" spans="50:50">
      <c r="AX19079" s="159"/>
    </row>
    <row r="19080" spans="50:50">
      <c r="AX19080" s="159"/>
    </row>
    <row r="19081" spans="50:50">
      <c r="AX19081" s="159"/>
    </row>
    <row r="19082" spans="50:50">
      <c r="AX19082" s="159"/>
    </row>
    <row r="19083" spans="50:50">
      <c r="AX19083" s="159"/>
    </row>
    <row r="19084" spans="50:50">
      <c r="AX19084" s="159"/>
    </row>
    <row r="19085" spans="50:50">
      <c r="AX19085" s="159"/>
    </row>
    <row r="19086" spans="50:50">
      <c r="AX19086" s="159"/>
    </row>
    <row r="19087" spans="50:50">
      <c r="AX19087" s="159"/>
    </row>
    <row r="19088" spans="50:50">
      <c r="AX19088" s="159"/>
    </row>
    <row r="19089" spans="50:50">
      <c r="AX19089" s="159"/>
    </row>
    <row r="19090" spans="50:50">
      <c r="AX19090" s="159"/>
    </row>
    <row r="19091" spans="50:50">
      <c r="AX19091" s="159"/>
    </row>
    <row r="19092" spans="50:50">
      <c r="AX19092" s="159"/>
    </row>
    <row r="19093" spans="50:50">
      <c r="AX19093" s="159"/>
    </row>
    <row r="19094" spans="50:50">
      <c r="AX19094" s="159"/>
    </row>
    <row r="19095" spans="50:50">
      <c r="AX19095" s="159"/>
    </row>
    <row r="19096" spans="50:50">
      <c r="AX19096" s="159"/>
    </row>
    <row r="19097" spans="50:50">
      <c r="AX19097" s="159"/>
    </row>
    <row r="19098" spans="50:50">
      <c r="AX19098" s="159"/>
    </row>
    <row r="19099" spans="50:50">
      <c r="AX19099" s="159"/>
    </row>
    <row r="19100" spans="50:50">
      <c r="AX19100" s="159"/>
    </row>
    <row r="19101" spans="50:50">
      <c r="AX19101" s="159"/>
    </row>
    <row r="19102" spans="50:50">
      <c r="AX19102" s="159"/>
    </row>
    <row r="19103" spans="50:50">
      <c r="AX19103" s="159"/>
    </row>
    <row r="19104" spans="50:50">
      <c r="AX19104" s="159"/>
    </row>
    <row r="19105" spans="50:50">
      <c r="AX19105" s="159"/>
    </row>
    <row r="19106" spans="50:50">
      <c r="AX19106" s="159"/>
    </row>
    <row r="19107" spans="50:50">
      <c r="AX19107" s="159"/>
    </row>
    <row r="19108" spans="50:50">
      <c r="AX19108" s="159"/>
    </row>
    <row r="19109" spans="50:50">
      <c r="AX19109" s="159"/>
    </row>
    <row r="19110" spans="50:50">
      <c r="AX19110" s="159"/>
    </row>
    <row r="19111" spans="50:50">
      <c r="AX19111" s="159"/>
    </row>
    <row r="19112" spans="50:50">
      <c r="AX19112" s="159"/>
    </row>
    <row r="19113" spans="50:50">
      <c r="AX19113" s="159"/>
    </row>
    <row r="19114" spans="50:50">
      <c r="AX19114" s="159"/>
    </row>
    <row r="19115" spans="50:50">
      <c r="AX19115" s="159"/>
    </row>
    <row r="19116" spans="50:50">
      <c r="AX19116" s="159"/>
    </row>
    <row r="19117" spans="50:50">
      <c r="AX19117" s="159"/>
    </row>
    <row r="19118" spans="50:50">
      <c r="AX19118" s="159"/>
    </row>
    <row r="19119" spans="50:50">
      <c r="AX19119" s="159"/>
    </row>
    <row r="19120" spans="50:50">
      <c r="AX19120" s="159"/>
    </row>
    <row r="19121" spans="50:50">
      <c r="AX19121" s="159"/>
    </row>
    <row r="19122" spans="50:50">
      <c r="AX19122" s="159"/>
    </row>
    <row r="19123" spans="50:50">
      <c r="AX19123" s="159"/>
    </row>
    <row r="19124" spans="50:50">
      <c r="AX19124" s="159"/>
    </row>
    <row r="19125" spans="50:50">
      <c r="AX19125" s="159"/>
    </row>
    <row r="19126" spans="50:50">
      <c r="AX19126" s="159"/>
    </row>
    <row r="19127" spans="50:50">
      <c r="AX19127" s="159"/>
    </row>
    <row r="19128" spans="50:50">
      <c r="AX19128" s="159"/>
    </row>
    <row r="19129" spans="50:50">
      <c r="AX19129" s="159"/>
    </row>
    <row r="19130" spans="50:50">
      <c r="AX19130" s="159"/>
    </row>
    <row r="19131" spans="50:50">
      <c r="AX19131" s="159"/>
    </row>
    <row r="19132" spans="50:50">
      <c r="AX19132" s="159"/>
    </row>
    <row r="19133" spans="50:50">
      <c r="AX19133" s="159"/>
    </row>
    <row r="19134" spans="50:50">
      <c r="AX19134" s="159"/>
    </row>
    <row r="19135" spans="50:50">
      <c r="AX19135" s="159"/>
    </row>
    <row r="19136" spans="50:50">
      <c r="AX19136" s="159"/>
    </row>
    <row r="19137" spans="50:50">
      <c r="AX19137" s="159"/>
    </row>
    <row r="19138" spans="50:50">
      <c r="AX19138" s="159"/>
    </row>
    <row r="19139" spans="50:50">
      <c r="AX19139" s="159"/>
    </row>
    <row r="19140" spans="50:50">
      <c r="AX19140" s="159"/>
    </row>
    <row r="19141" spans="50:50">
      <c r="AX19141" s="159"/>
    </row>
    <row r="19142" spans="50:50">
      <c r="AX19142" s="159"/>
    </row>
    <row r="19143" spans="50:50">
      <c r="AX19143" s="159"/>
    </row>
    <row r="19144" spans="50:50">
      <c r="AX19144" s="159"/>
    </row>
    <row r="19145" spans="50:50">
      <c r="AX19145" s="159"/>
    </row>
    <row r="19146" spans="50:50">
      <c r="AX19146" s="159"/>
    </row>
    <row r="19147" spans="50:50">
      <c r="AX19147" s="159"/>
    </row>
    <row r="19148" spans="50:50">
      <c r="AX19148" s="159"/>
    </row>
    <row r="19149" spans="50:50">
      <c r="AX19149" s="159"/>
    </row>
    <row r="19150" spans="50:50">
      <c r="AX19150" s="159"/>
    </row>
    <row r="19151" spans="50:50">
      <c r="AX19151" s="159"/>
    </row>
    <row r="19152" spans="50:50">
      <c r="AX19152" s="159"/>
    </row>
    <row r="19153" spans="50:50">
      <c r="AX19153" s="159"/>
    </row>
    <row r="19154" spans="50:50">
      <c r="AX19154" s="159"/>
    </row>
    <row r="19155" spans="50:50">
      <c r="AX19155" s="159"/>
    </row>
    <row r="19156" spans="50:50">
      <c r="AX19156" s="159"/>
    </row>
    <row r="19157" spans="50:50">
      <c r="AX19157" s="159"/>
    </row>
    <row r="19158" spans="50:50">
      <c r="AX19158" s="159"/>
    </row>
    <row r="19159" spans="50:50">
      <c r="AX19159" s="159"/>
    </row>
    <row r="19160" spans="50:50">
      <c r="AX19160" s="159"/>
    </row>
    <row r="19161" spans="50:50">
      <c r="AX19161" s="159"/>
    </row>
    <row r="19162" spans="50:50">
      <c r="AX19162" s="159"/>
    </row>
    <row r="19163" spans="50:50">
      <c r="AX19163" s="159"/>
    </row>
    <row r="19164" spans="50:50">
      <c r="AX19164" s="159"/>
    </row>
    <row r="19165" spans="50:50">
      <c r="AX19165" s="159"/>
    </row>
    <row r="19166" spans="50:50">
      <c r="AX19166" s="159"/>
    </row>
    <row r="19167" spans="50:50">
      <c r="AX19167" s="159"/>
    </row>
    <row r="19168" spans="50:50">
      <c r="AX19168" s="159"/>
    </row>
    <row r="19169" spans="50:50">
      <c r="AX19169" s="159"/>
    </row>
    <row r="19170" spans="50:50">
      <c r="AX19170" s="159"/>
    </row>
    <row r="19171" spans="50:50">
      <c r="AX19171" s="159"/>
    </row>
    <row r="19172" spans="50:50">
      <c r="AX19172" s="159"/>
    </row>
    <row r="19173" spans="50:50">
      <c r="AX19173" s="159"/>
    </row>
    <row r="19174" spans="50:50">
      <c r="AX19174" s="159"/>
    </row>
    <row r="19175" spans="50:50">
      <c r="AX19175" s="159"/>
    </row>
    <row r="19176" spans="50:50">
      <c r="AX19176" s="159"/>
    </row>
    <row r="19177" spans="50:50">
      <c r="AX19177" s="159"/>
    </row>
    <row r="19178" spans="50:50">
      <c r="AX19178" s="159"/>
    </row>
    <row r="19179" spans="50:50">
      <c r="AX19179" s="159"/>
    </row>
    <row r="19180" spans="50:50">
      <c r="AX19180" s="159"/>
    </row>
    <row r="19181" spans="50:50">
      <c r="AX19181" s="159"/>
    </row>
    <row r="19182" spans="50:50">
      <c r="AX19182" s="159"/>
    </row>
    <row r="19183" spans="50:50">
      <c r="AX19183" s="159"/>
    </row>
    <row r="19184" spans="50:50">
      <c r="AX19184" s="159"/>
    </row>
    <row r="19185" spans="50:50">
      <c r="AX19185" s="159"/>
    </row>
    <row r="19186" spans="50:50">
      <c r="AX19186" s="159"/>
    </row>
    <row r="19187" spans="50:50">
      <c r="AX19187" s="159"/>
    </row>
    <row r="19188" spans="50:50">
      <c r="AX19188" s="159"/>
    </row>
    <row r="19189" spans="50:50">
      <c r="AX19189" s="159"/>
    </row>
    <row r="19190" spans="50:50">
      <c r="AX19190" s="159"/>
    </row>
    <row r="19191" spans="50:50">
      <c r="AX19191" s="159"/>
    </row>
    <row r="19192" spans="50:50">
      <c r="AX19192" s="159"/>
    </row>
    <row r="19193" spans="50:50">
      <c r="AX19193" s="159"/>
    </row>
    <row r="19194" spans="50:50">
      <c r="AX19194" s="159"/>
    </row>
    <row r="19195" spans="50:50">
      <c r="AX19195" s="159"/>
    </row>
    <row r="19196" spans="50:50">
      <c r="AX19196" s="159"/>
    </row>
    <row r="19197" spans="50:50">
      <c r="AX19197" s="159"/>
    </row>
    <row r="19198" spans="50:50">
      <c r="AX19198" s="159"/>
    </row>
    <row r="19199" spans="50:50">
      <c r="AX19199" s="159"/>
    </row>
    <row r="19200" spans="50:50">
      <c r="AX19200" s="159"/>
    </row>
    <row r="19201" spans="50:50">
      <c r="AX19201" s="159"/>
    </row>
    <row r="19202" spans="50:50">
      <c r="AX19202" s="159"/>
    </row>
    <row r="19203" spans="50:50">
      <c r="AX19203" s="159"/>
    </row>
    <row r="19204" spans="50:50">
      <c r="AX19204" s="159"/>
    </row>
    <row r="19205" spans="50:50">
      <c r="AX19205" s="159"/>
    </row>
    <row r="19206" spans="50:50">
      <c r="AX19206" s="159"/>
    </row>
    <row r="19207" spans="50:50">
      <c r="AX19207" s="159"/>
    </row>
    <row r="19208" spans="50:50">
      <c r="AX19208" s="159"/>
    </row>
    <row r="19209" spans="50:50">
      <c r="AX19209" s="159"/>
    </row>
    <row r="19210" spans="50:50">
      <c r="AX19210" s="159"/>
    </row>
    <row r="19211" spans="50:50">
      <c r="AX19211" s="159"/>
    </row>
    <row r="19212" spans="50:50">
      <c r="AX19212" s="159"/>
    </row>
    <row r="19213" spans="50:50">
      <c r="AX19213" s="159"/>
    </row>
    <row r="19214" spans="50:50">
      <c r="AX19214" s="159"/>
    </row>
    <row r="19215" spans="50:50">
      <c r="AX19215" s="159"/>
    </row>
    <row r="19216" spans="50:50">
      <c r="AX19216" s="159"/>
    </row>
    <row r="19217" spans="50:50">
      <c r="AX19217" s="159"/>
    </row>
    <row r="19218" spans="50:50">
      <c r="AX19218" s="159"/>
    </row>
    <row r="19219" spans="50:50">
      <c r="AX19219" s="159"/>
    </row>
    <row r="19220" spans="50:50">
      <c r="AX19220" s="159"/>
    </row>
    <row r="19221" spans="50:50">
      <c r="AX19221" s="159"/>
    </row>
    <row r="19222" spans="50:50">
      <c r="AX19222" s="159"/>
    </row>
    <row r="19223" spans="50:50">
      <c r="AX19223" s="159"/>
    </row>
    <row r="19224" spans="50:50">
      <c r="AX19224" s="159"/>
    </row>
    <row r="19225" spans="50:50">
      <c r="AX19225" s="159"/>
    </row>
    <row r="19226" spans="50:50">
      <c r="AX19226" s="159"/>
    </row>
    <row r="19227" spans="50:50">
      <c r="AX19227" s="159"/>
    </row>
    <row r="19228" spans="50:50">
      <c r="AX19228" s="159"/>
    </row>
    <row r="19229" spans="50:50">
      <c r="AX19229" s="159"/>
    </row>
    <row r="19230" spans="50:50">
      <c r="AX19230" s="159"/>
    </row>
    <row r="19231" spans="50:50">
      <c r="AX19231" s="159"/>
    </row>
    <row r="19232" spans="50:50">
      <c r="AX19232" s="159"/>
    </row>
    <row r="19233" spans="50:50">
      <c r="AX19233" s="159"/>
    </row>
    <row r="19234" spans="50:50">
      <c r="AX19234" s="159"/>
    </row>
    <row r="19235" spans="50:50">
      <c r="AX19235" s="159"/>
    </row>
    <row r="19236" spans="50:50">
      <c r="AX19236" s="159"/>
    </row>
    <row r="19237" spans="50:50">
      <c r="AX19237" s="159"/>
    </row>
    <row r="19238" spans="50:50">
      <c r="AX19238" s="159"/>
    </row>
    <row r="19239" spans="50:50">
      <c r="AX19239" s="159"/>
    </row>
    <row r="19240" spans="50:50">
      <c r="AX19240" s="159"/>
    </row>
    <row r="19241" spans="50:50">
      <c r="AX19241" s="159"/>
    </row>
    <row r="19242" spans="50:50">
      <c r="AX19242" s="159"/>
    </row>
    <row r="19243" spans="50:50">
      <c r="AX19243" s="159"/>
    </row>
    <row r="19244" spans="50:50">
      <c r="AX19244" s="159"/>
    </row>
    <row r="19245" spans="50:50">
      <c r="AX19245" s="159"/>
    </row>
    <row r="19246" spans="50:50">
      <c r="AX19246" s="159"/>
    </row>
    <row r="19247" spans="50:50">
      <c r="AX19247" s="159"/>
    </row>
    <row r="19248" spans="50:50">
      <c r="AX19248" s="159"/>
    </row>
    <row r="19249" spans="50:50">
      <c r="AX19249" s="159"/>
    </row>
    <row r="19250" spans="50:50">
      <c r="AX19250" s="159"/>
    </row>
    <row r="19251" spans="50:50">
      <c r="AX19251" s="159"/>
    </row>
    <row r="19252" spans="50:50">
      <c r="AX19252" s="159"/>
    </row>
    <row r="19253" spans="50:50">
      <c r="AX19253" s="159"/>
    </row>
    <row r="19254" spans="50:50">
      <c r="AX19254" s="159"/>
    </row>
    <row r="19255" spans="50:50">
      <c r="AX19255" s="159"/>
    </row>
    <row r="19256" spans="50:50">
      <c r="AX19256" s="159"/>
    </row>
    <row r="19257" spans="50:50">
      <c r="AX19257" s="159"/>
    </row>
    <row r="19258" spans="50:50">
      <c r="AX19258" s="159"/>
    </row>
    <row r="19259" spans="50:50">
      <c r="AX19259" s="159"/>
    </row>
    <row r="19260" spans="50:50">
      <c r="AX19260" s="159"/>
    </row>
    <row r="19261" spans="50:50">
      <c r="AX19261" s="159"/>
    </row>
    <row r="19262" spans="50:50">
      <c r="AX19262" s="159"/>
    </row>
    <row r="19263" spans="50:50">
      <c r="AX19263" s="159"/>
    </row>
    <row r="19264" spans="50:50">
      <c r="AX19264" s="159"/>
    </row>
    <row r="19265" spans="50:50">
      <c r="AX19265" s="159"/>
    </row>
    <row r="19266" spans="50:50">
      <c r="AX19266" s="159"/>
    </row>
    <row r="19267" spans="50:50">
      <c r="AX19267" s="159"/>
    </row>
    <row r="19268" spans="50:50">
      <c r="AX19268" s="159"/>
    </row>
    <row r="19269" spans="50:50">
      <c r="AX19269" s="159"/>
    </row>
    <row r="19270" spans="50:50">
      <c r="AX19270" s="159"/>
    </row>
    <row r="19271" spans="50:50">
      <c r="AX19271" s="159"/>
    </row>
    <row r="19272" spans="50:50">
      <c r="AX19272" s="159"/>
    </row>
    <row r="19273" spans="50:50">
      <c r="AX19273" s="159"/>
    </row>
    <row r="19274" spans="50:50">
      <c r="AX19274" s="159"/>
    </row>
    <row r="19275" spans="50:50">
      <c r="AX19275" s="159"/>
    </row>
    <row r="19276" spans="50:50">
      <c r="AX19276" s="159"/>
    </row>
    <row r="19277" spans="50:50">
      <c r="AX19277" s="159"/>
    </row>
    <row r="19278" spans="50:50">
      <c r="AX19278" s="159"/>
    </row>
    <row r="19279" spans="50:50">
      <c r="AX19279" s="159"/>
    </row>
    <row r="19280" spans="50:50">
      <c r="AX19280" s="159"/>
    </row>
    <row r="19281" spans="50:50">
      <c r="AX19281" s="159"/>
    </row>
    <row r="19282" spans="50:50">
      <c r="AX19282" s="159"/>
    </row>
    <row r="19283" spans="50:50">
      <c r="AX19283" s="159"/>
    </row>
    <row r="19284" spans="50:50">
      <c r="AX19284" s="159"/>
    </row>
    <row r="19285" spans="50:50">
      <c r="AX19285" s="159"/>
    </row>
    <row r="19286" spans="50:50">
      <c r="AX19286" s="159"/>
    </row>
    <row r="19287" spans="50:50">
      <c r="AX19287" s="159"/>
    </row>
    <row r="19288" spans="50:50">
      <c r="AX19288" s="159"/>
    </row>
    <row r="19289" spans="50:50">
      <c r="AX19289" s="159"/>
    </row>
    <row r="19290" spans="50:50">
      <c r="AX19290" s="159"/>
    </row>
    <row r="19291" spans="50:50">
      <c r="AX19291" s="159"/>
    </row>
    <row r="19292" spans="50:50">
      <c r="AX19292" s="159"/>
    </row>
    <row r="19293" spans="50:50">
      <c r="AX19293" s="159"/>
    </row>
    <row r="19294" spans="50:50">
      <c r="AX19294" s="159"/>
    </row>
    <row r="19295" spans="50:50">
      <c r="AX19295" s="159"/>
    </row>
    <row r="19296" spans="50:50">
      <c r="AX19296" s="159"/>
    </row>
    <row r="19297" spans="50:50">
      <c r="AX19297" s="159"/>
    </row>
    <row r="19298" spans="50:50">
      <c r="AX19298" s="159"/>
    </row>
    <row r="19299" spans="50:50">
      <c r="AX19299" s="159"/>
    </row>
    <row r="19300" spans="50:50">
      <c r="AX19300" s="159"/>
    </row>
    <row r="19301" spans="50:50">
      <c r="AX19301" s="159"/>
    </row>
    <row r="19302" spans="50:50">
      <c r="AX19302" s="159"/>
    </row>
    <row r="19303" spans="50:50">
      <c r="AX19303" s="159"/>
    </row>
    <row r="19304" spans="50:50">
      <c r="AX19304" s="159"/>
    </row>
    <row r="19305" spans="50:50">
      <c r="AX19305" s="159"/>
    </row>
    <row r="19306" spans="50:50">
      <c r="AX19306" s="159"/>
    </row>
    <row r="19307" spans="50:50">
      <c r="AX19307" s="159"/>
    </row>
    <row r="19308" spans="50:50">
      <c r="AX19308" s="159"/>
    </row>
    <row r="19309" spans="50:50">
      <c r="AX19309" s="159"/>
    </row>
    <row r="19310" spans="50:50">
      <c r="AX19310" s="159"/>
    </row>
    <row r="19311" spans="50:50">
      <c r="AX19311" s="159"/>
    </row>
    <row r="19312" spans="50:50">
      <c r="AX19312" s="159"/>
    </row>
    <row r="19313" spans="50:50">
      <c r="AX19313" s="159"/>
    </row>
    <row r="19314" spans="50:50">
      <c r="AX19314" s="159"/>
    </row>
    <row r="19315" spans="50:50">
      <c r="AX19315" s="159"/>
    </row>
    <row r="19316" spans="50:50">
      <c r="AX19316" s="159"/>
    </row>
    <row r="19317" spans="50:50">
      <c r="AX19317" s="159"/>
    </row>
    <row r="19318" spans="50:50">
      <c r="AX19318" s="159"/>
    </row>
    <row r="19319" spans="50:50">
      <c r="AX19319" s="159"/>
    </row>
    <row r="19320" spans="50:50">
      <c r="AX19320" s="159"/>
    </row>
    <row r="19321" spans="50:50">
      <c r="AX19321" s="159"/>
    </row>
    <row r="19322" spans="50:50">
      <c r="AX19322" s="159"/>
    </row>
    <row r="19323" spans="50:50">
      <c r="AX19323" s="159"/>
    </row>
    <row r="19324" spans="50:50">
      <c r="AX19324" s="159"/>
    </row>
    <row r="19325" spans="50:50">
      <c r="AX19325" s="159"/>
    </row>
    <row r="19326" spans="50:50">
      <c r="AX19326" s="159"/>
    </row>
    <row r="19327" spans="50:50">
      <c r="AX19327" s="159"/>
    </row>
    <row r="19328" spans="50:50">
      <c r="AX19328" s="159"/>
    </row>
    <row r="19329" spans="50:50">
      <c r="AX19329" s="159"/>
    </row>
    <row r="19330" spans="50:50">
      <c r="AX19330" s="159"/>
    </row>
    <row r="19331" spans="50:50">
      <c r="AX19331" s="159"/>
    </row>
    <row r="19332" spans="50:50">
      <c r="AX19332" s="159"/>
    </row>
    <row r="19333" spans="50:50">
      <c r="AX19333" s="159"/>
    </row>
    <row r="19334" spans="50:50">
      <c r="AX19334" s="159"/>
    </row>
    <row r="19335" spans="50:50">
      <c r="AX19335" s="159"/>
    </row>
    <row r="19336" spans="50:50">
      <c r="AX19336" s="159"/>
    </row>
    <row r="19337" spans="50:50">
      <c r="AX19337" s="159"/>
    </row>
    <row r="19338" spans="50:50">
      <c r="AX19338" s="159"/>
    </row>
    <row r="19339" spans="50:50">
      <c r="AX19339" s="159"/>
    </row>
    <row r="19340" spans="50:50">
      <c r="AX19340" s="159"/>
    </row>
    <row r="19341" spans="50:50">
      <c r="AX19341" s="159"/>
    </row>
    <row r="19342" spans="50:50">
      <c r="AX19342" s="159"/>
    </row>
    <row r="19343" spans="50:50">
      <c r="AX19343" s="159"/>
    </row>
    <row r="19344" spans="50:50">
      <c r="AX19344" s="159"/>
    </row>
    <row r="19345" spans="50:50">
      <c r="AX19345" s="159"/>
    </row>
    <row r="19346" spans="50:50">
      <c r="AX19346" s="159"/>
    </row>
    <row r="19347" spans="50:50">
      <c r="AX19347" s="159"/>
    </row>
    <row r="19348" spans="50:50">
      <c r="AX19348" s="159"/>
    </row>
    <row r="19349" spans="50:50">
      <c r="AX19349" s="159"/>
    </row>
    <row r="19350" spans="50:50">
      <c r="AX19350" s="159"/>
    </row>
    <row r="19351" spans="50:50">
      <c r="AX19351" s="159"/>
    </row>
    <row r="19352" spans="50:50">
      <c r="AX19352" s="159"/>
    </row>
    <row r="19353" spans="50:50">
      <c r="AX19353" s="159"/>
    </row>
    <row r="19354" spans="50:50">
      <c r="AX19354" s="159"/>
    </row>
    <row r="19355" spans="50:50">
      <c r="AX19355" s="159"/>
    </row>
    <row r="19356" spans="50:50">
      <c r="AX19356" s="159"/>
    </row>
    <row r="19357" spans="50:50">
      <c r="AX19357" s="159"/>
    </row>
    <row r="19358" spans="50:50">
      <c r="AX19358" s="159"/>
    </row>
    <row r="19359" spans="50:50">
      <c r="AX19359" s="159"/>
    </row>
    <row r="19360" spans="50:50">
      <c r="AX19360" s="159"/>
    </row>
    <row r="19361" spans="50:50">
      <c r="AX19361" s="159"/>
    </row>
    <row r="19362" spans="50:50">
      <c r="AX19362" s="159"/>
    </row>
    <row r="19363" spans="50:50">
      <c r="AX19363" s="159"/>
    </row>
    <row r="19364" spans="50:50">
      <c r="AX19364" s="159"/>
    </row>
    <row r="19365" spans="50:50">
      <c r="AX19365" s="159"/>
    </row>
    <row r="19366" spans="50:50">
      <c r="AX19366" s="159"/>
    </row>
    <row r="19367" spans="50:50">
      <c r="AX19367" s="159"/>
    </row>
    <row r="19368" spans="50:50">
      <c r="AX19368" s="159"/>
    </row>
    <row r="19369" spans="50:50">
      <c r="AX19369" s="159"/>
    </row>
    <row r="19370" spans="50:50">
      <c r="AX19370" s="159"/>
    </row>
    <row r="19371" spans="50:50">
      <c r="AX19371" s="159"/>
    </row>
    <row r="19372" spans="50:50">
      <c r="AX19372" s="159"/>
    </row>
    <row r="19373" spans="50:50">
      <c r="AX19373" s="159"/>
    </row>
    <row r="19374" spans="50:50">
      <c r="AX19374" s="159"/>
    </row>
    <row r="19375" spans="50:50">
      <c r="AX19375" s="159"/>
    </row>
    <row r="19376" spans="50:50">
      <c r="AX19376" s="159"/>
    </row>
    <row r="19377" spans="50:50">
      <c r="AX19377" s="159"/>
    </row>
    <row r="19378" spans="50:50">
      <c r="AX19378" s="159"/>
    </row>
    <row r="19379" spans="50:50">
      <c r="AX19379" s="159"/>
    </row>
    <row r="19380" spans="50:50">
      <c r="AX19380" s="159"/>
    </row>
    <row r="19381" spans="50:50">
      <c r="AX19381" s="159"/>
    </row>
    <row r="19382" spans="50:50">
      <c r="AX19382" s="159"/>
    </row>
    <row r="19383" spans="50:50">
      <c r="AX19383" s="159"/>
    </row>
    <row r="19384" spans="50:50">
      <c r="AX19384" s="159"/>
    </row>
    <row r="19385" spans="50:50">
      <c r="AX19385" s="159"/>
    </row>
    <row r="19386" spans="50:50">
      <c r="AX19386" s="159"/>
    </row>
    <row r="19387" spans="50:50">
      <c r="AX19387" s="159"/>
    </row>
    <row r="19388" spans="50:50">
      <c r="AX19388" s="159"/>
    </row>
    <row r="19389" spans="50:50">
      <c r="AX19389" s="159"/>
    </row>
    <row r="19390" spans="50:50">
      <c r="AX19390" s="159"/>
    </row>
    <row r="19391" spans="50:50">
      <c r="AX19391" s="159"/>
    </row>
    <row r="19392" spans="50:50">
      <c r="AX19392" s="159"/>
    </row>
    <row r="19393" spans="50:50">
      <c r="AX19393" s="159"/>
    </row>
    <row r="19394" spans="50:50">
      <c r="AX19394" s="159"/>
    </row>
    <row r="19395" spans="50:50">
      <c r="AX19395" s="159"/>
    </row>
    <row r="19396" spans="50:50">
      <c r="AX19396" s="159"/>
    </row>
    <row r="19397" spans="50:50">
      <c r="AX19397" s="159"/>
    </row>
    <row r="19398" spans="50:50">
      <c r="AX19398" s="159"/>
    </row>
    <row r="19399" spans="50:50">
      <c r="AX19399" s="159"/>
    </row>
    <row r="19400" spans="50:50">
      <c r="AX19400" s="159"/>
    </row>
    <row r="19401" spans="50:50">
      <c r="AX19401" s="159"/>
    </row>
    <row r="19402" spans="50:50">
      <c r="AX19402" s="159"/>
    </row>
    <row r="19403" spans="50:50">
      <c r="AX19403" s="159"/>
    </row>
    <row r="19404" spans="50:50">
      <c r="AX19404" s="159"/>
    </row>
    <row r="19405" spans="50:50">
      <c r="AX19405" s="159"/>
    </row>
    <row r="19406" spans="50:50">
      <c r="AX19406" s="159"/>
    </row>
    <row r="19407" spans="50:50">
      <c r="AX19407" s="159"/>
    </row>
    <row r="19408" spans="50:50">
      <c r="AX19408" s="159"/>
    </row>
    <row r="19409" spans="50:50">
      <c r="AX19409" s="159"/>
    </row>
    <row r="19410" spans="50:50">
      <c r="AX19410" s="159"/>
    </row>
    <row r="19411" spans="50:50">
      <c r="AX19411" s="159"/>
    </row>
    <row r="19412" spans="50:50">
      <c r="AX19412" s="159"/>
    </row>
    <row r="19413" spans="50:50">
      <c r="AX19413" s="159"/>
    </row>
    <row r="19414" spans="50:50">
      <c r="AX19414" s="159"/>
    </row>
    <row r="19415" spans="50:50">
      <c r="AX19415" s="159"/>
    </row>
    <row r="19416" spans="50:50">
      <c r="AX19416" s="159"/>
    </row>
    <row r="19417" spans="50:50">
      <c r="AX19417" s="159"/>
    </row>
    <row r="19418" spans="50:50">
      <c r="AX19418" s="159"/>
    </row>
    <row r="19419" spans="50:50">
      <c r="AX19419" s="159"/>
    </row>
    <row r="19420" spans="50:50">
      <c r="AX19420" s="159"/>
    </row>
    <row r="19421" spans="50:50">
      <c r="AX19421" s="159"/>
    </row>
    <row r="19422" spans="50:50">
      <c r="AX19422" s="159"/>
    </row>
    <row r="19423" spans="50:50">
      <c r="AX19423" s="159"/>
    </row>
    <row r="19424" spans="50:50">
      <c r="AX19424" s="159"/>
    </row>
    <row r="19425" spans="50:50">
      <c r="AX19425" s="159"/>
    </row>
    <row r="19426" spans="50:50">
      <c r="AX19426" s="159"/>
    </row>
    <row r="19427" spans="50:50">
      <c r="AX19427" s="159"/>
    </row>
    <row r="19428" spans="50:50">
      <c r="AX19428" s="159"/>
    </row>
    <row r="19429" spans="50:50">
      <c r="AX19429" s="159"/>
    </row>
    <row r="19430" spans="50:50">
      <c r="AX19430" s="159"/>
    </row>
    <row r="19431" spans="50:50">
      <c r="AX19431" s="159"/>
    </row>
    <row r="19432" spans="50:50">
      <c r="AX19432" s="159"/>
    </row>
    <row r="19433" spans="50:50">
      <c r="AX19433" s="159"/>
    </row>
    <row r="19434" spans="50:50">
      <c r="AX19434" s="159"/>
    </row>
    <row r="19435" spans="50:50">
      <c r="AX19435" s="159"/>
    </row>
    <row r="19436" spans="50:50">
      <c r="AX19436" s="159"/>
    </row>
    <row r="19437" spans="50:50">
      <c r="AX19437" s="159"/>
    </row>
    <row r="19438" spans="50:50">
      <c r="AX19438" s="159"/>
    </row>
    <row r="19439" spans="50:50">
      <c r="AX19439" s="159"/>
    </row>
    <row r="19440" spans="50:50">
      <c r="AX19440" s="159"/>
    </row>
    <row r="19441" spans="50:50">
      <c r="AX19441" s="159"/>
    </row>
    <row r="19442" spans="50:50">
      <c r="AX19442" s="159"/>
    </row>
    <row r="19443" spans="50:50">
      <c r="AX19443" s="159"/>
    </row>
    <row r="19444" spans="50:50">
      <c r="AX19444" s="159"/>
    </row>
    <row r="19445" spans="50:50">
      <c r="AX19445" s="159"/>
    </row>
    <row r="19446" spans="50:50">
      <c r="AX19446" s="159"/>
    </row>
    <row r="19447" spans="50:50">
      <c r="AX19447" s="159"/>
    </row>
    <row r="19448" spans="50:50">
      <c r="AX19448" s="159"/>
    </row>
    <row r="19449" spans="50:50">
      <c r="AX19449" s="159"/>
    </row>
    <row r="19450" spans="50:50">
      <c r="AX19450" s="159"/>
    </row>
    <row r="19451" spans="50:50">
      <c r="AX19451" s="159"/>
    </row>
    <row r="19452" spans="50:50">
      <c r="AX19452" s="159"/>
    </row>
    <row r="19453" spans="50:50">
      <c r="AX19453" s="159"/>
    </row>
    <row r="19454" spans="50:50">
      <c r="AX19454" s="159"/>
    </row>
    <row r="19455" spans="50:50">
      <c r="AX19455" s="159"/>
    </row>
    <row r="19456" spans="50:50">
      <c r="AX19456" s="159"/>
    </row>
    <row r="19457" spans="50:50">
      <c r="AX19457" s="159"/>
    </row>
    <row r="19458" spans="50:50">
      <c r="AX19458" s="159"/>
    </row>
    <row r="19459" spans="50:50">
      <c r="AX19459" s="159"/>
    </row>
    <row r="19460" spans="50:50">
      <c r="AX19460" s="159"/>
    </row>
    <row r="19461" spans="50:50">
      <c r="AX19461" s="159"/>
    </row>
    <row r="19462" spans="50:50">
      <c r="AX19462" s="159"/>
    </row>
    <row r="19463" spans="50:50">
      <c r="AX19463" s="159"/>
    </row>
    <row r="19464" spans="50:50">
      <c r="AX19464" s="159"/>
    </row>
    <row r="19465" spans="50:50">
      <c r="AX19465" s="159"/>
    </row>
    <row r="19466" spans="50:50">
      <c r="AX19466" s="159"/>
    </row>
    <row r="19467" spans="50:50">
      <c r="AX19467" s="159"/>
    </row>
    <row r="19468" spans="50:50">
      <c r="AX19468" s="159"/>
    </row>
    <row r="19469" spans="50:50">
      <c r="AX19469" s="159"/>
    </row>
    <row r="19470" spans="50:50">
      <c r="AX19470" s="159"/>
    </row>
    <row r="19471" spans="50:50">
      <c r="AX19471" s="159"/>
    </row>
    <row r="19472" spans="50:50">
      <c r="AX19472" s="159"/>
    </row>
    <row r="19473" spans="50:50">
      <c r="AX19473" s="159"/>
    </row>
    <row r="19474" spans="50:50">
      <c r="AX19474" s="159"/>
    </row>
    <row r="19475" spans="50:50">
      <c r="AX19475" s="159"/>
    </row>
    <row r="19476" spans="50:50">
      <c r="AX19476" s="159"/>
    </row>
    <row r="19477" spans="50:50">
      <c r="AX19477" s="159"/>
    </row>
    <row r="19478" spans="50:50">
      <c r="AX19478" s="159"/>
    </row>
    <row r="19479" spans="50:50">
      <c r="AX19479" s="159"/>
    </row>
    <row r="19480" spans="50:50">
      <c r="AX19480" s="159"/>
    </row>
    <row r="19481" spans="50:50">
      <c r="AX19481" s="159"/>
    </row>
    <row r="19482" spans="50:50">
      <c r="AX19482" s="159"/>
    </row>
    <row r="19483" spans="50:50">
      <c r="AX19483" s="159"/>
    </row>
    <row r="19484" spans="50:50">
      <c r="AX19484" s="159"/>
    </row>
    <row r="19485" spans="50:50">
      <c r="AX19485" s="159"/>
    </row>
    <row r="19486" spans="50:50">
      <c r="AX19486" s="159"/>
    </row>
    <row r="19487" spans="50:50">
      <c r="AX19487" s="159"/>
    </row>
    <row r="19488" spans="50:50">
      <c r="AX19488" s="159"/>
    </row>
    <row r="19489" spans="50:50">
      <c r="AX19489" s="159"/>
    </row>
    <row r="19490" spans="50:50">
      <c r="AX19490" s="159"/>
    </row>
    <row r="19491" spans="50:50">
      <c r="AX19491" s="159"/>
    </row>
    <row r="19492" spans="50:50">
      <c r="AX19492" s="159"/>
    </row>
    <row r="19493" spans="50:50">
      <c r="AX19493" s="159"/>
    </row>
    <row r="19494" spans="50:50">
      <c r="AX19494" s="159"/>
    </row>
    <row r="19495" spans="50:50">
      <c r="AX19495" s="159"/>
    </row>
    <row r="19496" spans="50:50">
      <c r="AX19496" s="159"/>
    </row>
    <row r="19497" spans="50:50">
      <c r="AX19497" s="159"/>
    </row>
    <row r="19498" spans="50:50">
      <c r="AX19498" s="159"/>
    </row>
    <row r="19499" spans="50:50">
      <c r="AX19499" s="159"/>
    </row>
    <row r="19500" spans="50:50">
      <c r="AX19500" s="159"/>
    </row>
    <row r="19501" spans="50:50">
      <c r="AX19501" s="159"/>
    </row>
    <row r="19502" spans="50:50">
      <c r="AX19502" s="159"/>
    </row>
    <row r="19503" spans="50:50">
      <c r="AX19503" s="159"/>
    </row>
    <row r="19504" spans="50:50">
      <c r="AX19504" s="159"/>
    </row>
    <row r="19505" spans="50:50">
      <c r="AX19505" s="159"/>
    </row>
    <row r="19506" spans="50:50">
      <c r="AX19506" s="159"/>
    </row>
    <row r="19507" spans="50:50">
      <c r="AX19507" s="159"/>
    </row>
    <row r="19508" spans="50:50">
      <c r="AX19508" s="159"/>
    </row>
    <row r="19509" spans="50:50">
      <c r="AX19509" s="159"/>
    </row>
    <row r="19510" spans="50:50">
      <c r="AX19510" s="159"/>
    </row>
    <row r="19511" spans="50:50">
      <c r="AX19511" s="159"/>
    </row>
    <row r="19512" spans="50:50">
      <c r="AX19512" s="159"/>
    </row>
    <row r="19513" spans="50:50">
      <c r="AX19513" s="159"/>
    </row>
    <row r="19514" spans="50:50">
      <c r="AX19514" s="159"/>
    </row>
    <row r="19515" spans="50:50">
      <c r="AX19515" s="159"/>
    </row>
    <row r="19516" spans="50:50">
      <c r="AX19516" s="159"/>
    </row>
    <row r="19517" spans="50:50">
      <c r="AX19517" s="159"/>
    </row>
    <row r="19518" spans="50:50">
      <c r="AX19518" s="159"/>
    </row>
    <row r="19519" spans="50:50">
      <c r="AX19519" s="159"/>
    </row>
    <row r="19520" spans="50:50">
      <c r="AX19520" s="159"/>
    </row>
    <row r="19521" spans="50:50">
      <c r="AX19521" s="159"/>
    </row>
    <row r="19522" spans="50:50">
      <c r="AX19522" s="159"/>
    </row>
    <row r="19523" spans="50:50">
      <c r="AX19523" s="159"/>
    </row>
    <row r="19524" spans="50:50">
      <c r="AX19524" s="159"/>
    </row>
    <row r="19525" spans="50:50">
      <c r="AX19525" s="159"/>
    </row>
    <row r="19526" spans="50:50">
      <c r="AX19526" s="159"/>
    </row>
    <row r="19527" spans="50:50">
      <c r="AX19527" s="159"/>
    </row>
    <row r="19528" spans="50:50">
      <c r="AX19528" s="159"/>
    </row>
    <row r="19529" spans="50:50">
      <c r="AX19529" s="159"/>
    </row>
    <row r="19530" spans="50:50">
      <c r="AX19530" s="159"/>
    </row>
    <row r="19531" spans="50:50">
      <c r="AX19531" s="159"/>
    </row>
    <row r="19532" spans="50:50">
      <c r="AX19532" s="159"/>
    </row>
    <row r="19533" spans="50:50">
      <c r="AX19533" s="159"/>
    </row>
    <row r="19534" spans="50:50">
      <c r="AX19534" s="159"/>
    </row>
    <row r="19535" spans="50:50">
      <c r="AX19535" s="159"/>
    </row>
    <row r="19536" spans="50:50">
      <c r="AX19536" s="159"/>
    </row>
    <row r="19537" spans="50:50">
      <c r="AX19537" s="159"/>
    </row>
    <row r="19538" spans="50:50">
      <c r="AX19538" s="159"/>
    </row>
    <row r="19539" spans="50:50">
      <c r="AX19539" s="159"/>
    </row>
    <row r="19540" spans="50:50">
      <c r="AX19540" s="159"/>
    </row>
    <row r="19541" spans="50:50">
      <c r="AX19541" s="159"/>
    </row>
    <row r="19542" spans="50:50">
      <c r="AX19542" s="159"/>
    </row>
    <row r="19543" spans="50:50">
      <c r="AX19543" s="159"/>
    </row>
    <row r="19544" spans="50:50">
      <c r="AX19544" s="159"/>
    </row>
    <row r="19545" spans="50:50">
      <c r="AX19545" s="159"/>
    </row>
    <row r="19546" spans="50:50">
      <c r="AX19546" s="159"/>
    </row>
    <row r="19547" spans="50:50">
      <c r="AX19547" s="159"/>
    </row>
    <row r="19548" spans="50:50">
      <c r="AX19548" s="159"/>
    </row>
    <row r="19549" spans="50:50">
      <c r="AX19549" s="159"/>
    </row>
    <row r="19550" spans="50:50">
      <c r="AX19550" s="159"/>
    </row>
    <row r="19551" spans="50:50">
      <c r="AX19551" s="159"/>
    </row>
    <row r="19552" spans="50:50">
      <c r="AX19552" s="159"/>
    </row>
    <row r="19553" spans="50:50">
      <c r="AX19553" s="159"/>
    </row>
    <row r="19554" spans="50:50">
      <c r="AX19554" s="159"/>
    </row>
    <row r="19555" spans="50:50">
      <c r="AX19555" s="159"/>
    </row>
    <row r="19556" spans="50:50">
      <c r="AX19556" s="159"/>
    </row>
    <row r="19557" spans="50:50">
      <c r="AX19557" s="159"/>
    </row>
    <row r="19558" spans="50:50">
      <c r="AX19558" s="159"/>
    </row>
    <row r="19559" spans="50:50">
      <c r="AX19559" s="159"/>
    </row>
    <row r="19560" spans="50:50">
      <c r="AX19560" s="159"/>
    </row>
    <row r="19561" spans="50:50">
      <c r="AX19561" s="159"/>
    </row>
    <row r="19562" spans="50:50">
      <c r="AX19562" s="159"/>
    </row>
    <row r="19563" spans="50:50">
      <c r="AX19563" s="159"/>
    </row>
    <row r="19564" spans="50:50">
      <c r="AX19564" s="159"/>
    </row>
    <row r="19565" spans="50:50">
      <c r="AX19565" s="159"/>
    </row>
    <row r="19566" spans="50:50">
      <c r="AX19566" s="159"/>
    </row>
    <row r="19567" spans="50:50">
      <c r="AX19567" s="159"/>
    </row>
    <row r="19568" spans="50:50">
      <c r="AX19568" s="159"/>
    </row>
    <row r="19569" spans="50:50">
      <c r="AX19569" s="159"/>
    </row>
    <row r="19570" spans="50:50">
      <c r="AX19570" s="159"/>
    </row>
    <row r="19571" spans="50:50">
      <c r="AX19571" s="159"/>
    </row>
    <row r="19572" spans="50:50">
      <c r="AX19572" s="159"/>
    </row>
    <row r="19573" spans="50:50">
      <c r="AX19573" s="159"/>
    </row>
    <row r="19574" spans="50:50">
      <c r="AX19574" s="159"/>
    </row>
    <row r="19575" spans="50:50">
      <c r="AX19575" s="159"/>
    </row>
    <row r="19576" spans="50:50">
      <c r="AX19576" s="159"/>
    </row>
    <row r="19577" spans="50:50">
      <c r="AX19577" s="159"/>
    </row>
    <row r="19578" spans="50:50">
      <c r="AX19578" s="159"/>
    </row>
    <row r="19579" spans="50:50">
      <c r="AX19579" s="159"/>
    </row>
    <row r="19580" spans="50:50">
      <c r="AX19580" s="159"/>
    </row>
    <row r="19581" spans="50:50">
      <c r="AX19581" s="159"/>
    </row>
    <row r="19582" spans="50:50">
      <c r="AX19582" s="159"/>
    </row>
    <row r="19583" spans="50:50">
      <c r="AX19583" s="159"/>
    </row>
    <row r="19584" spans="50:50">
      <c r="AX19584" s="159"/>
    </row>
    <row r="19585" spans="50:50">
      <c r="AX19585" s="159"/>
    </row>
    <row r="19586" spans="50:50">
      <c r="AX19586" s="159"/>
    </row>
    <row r="19587" spans="50:50">
      <c r="AX19587" s="159"/>
    </row>
    <row r="19588" spans="50:50">
      <c r="AX19588" s="159"/>
    </row>
    <row r="19589" spans="50:50">
      <c r="AX19589" s="159"/>
    </row>
    <row r="19590" spans="50:50">
      <c r="AX19590" s="159"/>
    </row>
    <row r="19591" spans="50:50">
      <c r="AX19591" s="159"/>
    </row>
    <row r="19592" spans="50:50">
      <c r="AX19592" s="159"/>
    </row>
    <row r="19593" spans="50:50">
      <c r="AX19593" s="159"/>
    </row>
    <row r="19594" spans="50:50">
      <c r="AX19594" s="159"/>
    </row>
    <row r="19595" spans="50:50">
      <c r="AX19595" s="159"/>
    </row>
    <row r="19596" spans="50:50">
      <c r="AX19596" s="159"/>
    </row>
    <row r="19597" spans="50:50">
      <c r="AX19597" s="159"/>
    </row>
    <row r="19598" spans="50:50">
      <c r="AX19598" s="159"/>
    </row>
    <row r="19599" spans="50:50">
      <c r="AX19599" s="159"/>
    </row>
    <row r="19600" spans="50:50">
      <c r="AX19600" s="159"/>
    </row>
    <row r="19601" spans="50:50">
      <c r="AX19601" s="159"/>
    </row>
    <row r="19602" spans="50:50">
      <c r="AX19602" s="159"/>
    </row>
    <row r="19603" spans="50:50">
      <c r="AX19603" s="159"/>
    </row>
    <row r="19604" spans="50:50">
      <c r="AX19604" s="159"/>
    </row>
    <row r="19605" spans="50:50">
      <c r="AX19605" s="159"/>
    </row>
    <row r="19606" spans="50:50">
      <c r="AX19606" s="159"/>
    </row>
    <row r="19607" spans="50:50">
      <c r="AX19607" s="159"/>
    </row>
    <row r="19608" spans="50:50">
      <c r="AX19608" s="159"/>
    </row>
    <row r="19609" spans="50:50">
      <c r="AX19609" s="159"/>
    </row>
    <row r="19610" spans="50:50">
      <c r="AX19610" s="159"/>
    </row>
    <row r="19611" spans="50:50">
      <c r="AX19611" s="159"/>
    </row>
    <row r="19612" spans="50:50">
      <c r="AX19612" s="159"/>
    </row>
    <row r="19613" spans="50:50">
      <c r="AX19613" s="159"/>
    </row>
    <row r="19614" spans="50:50">
      <c r="AX19614" s="159"/>
    </row>
    <row r="19615" spans="50:50">
      <c r="AX19615" s="159"/>
    </row>
    <row r="19616" spans="50:50">
      <c r="AX19616" s="159"/>
    </row>
    <row r="19617" spans="50:50">
      <c r="AX19617" s="159"/>
    </row>
    <row r="19618" spans="50:50">
      <c r="AX19618" s="159"/>
    </row>
    <row r="19619" spans="50:50">
      <c r="AX19619" s="159"/>
    </row>
    <row r="19620" spans="50:50">
      <c r="AX19620" s="159"/>
    </row>
    <row r="19621" spans="50:50">
      <c r="AX19621" s="159"/>
    </row>
    <row r="19622" spans="50:50">
      <c r="AX19622" s="159"/>
    </row>
    <row r="19623" spans="50:50">
      <c r="AX19623" s="159"/>
    </row>
    <row r="19624" spans="50:50">
      <c r="AX19624" s="159"/>
    </row>
    <row r="19625" spans="50:50">
      <c r="AX19625" s="159"/>
    </row>
    <row r="19626" spans="50:50">
      <c r="AX19626" s="159"/>
    </row>
    <row r="19627" spans="50:50">
      <c r="AX19627" s="159"/>
    </row>
    <row r="19628" spans="50:50">
      <c r="AX19628" s="159"/>
    </row>
    <row r="19629" spans="50:50">
      <c r="AX19629" s="159"/>
    </row>
    <row r="19630" spans="50:50">
      <c r="AX19630" s="159"/>
    </row>
    <row r="19631" spans="50:50">
      <c r="AX19631" s="159"/>
    </row>
    <row r="19632" spans="50:50">
      <c r="AX19632" s="159"/>
    </row>
    <row r="19633" spans="50:50">
      <c r="AX19633" s="159"/>
    </row>
    <row r="19634" spans="50:50">
      <c r="AX19634" s="159"/>
    </row>
    <row r="19635" spans="50:50">
      <c r="AX19635" s="159"/>
    </row>
    <row r="19636" spans="50:50">
      <c r="AX19636" s="159"/>
    </row>
    <row r="19637" spans="50:50">
      <c r="AX19637" s="159"/>
    </row>
    <row r="19638" spans="50:50">
      <c r="AX19638" s="159"/>
    </row>
    <row r="19639" spans="50:50">
      <c r="AX19639" s="159"/>
    </row>
    <row r="19640" spans="50:50">
      <c r="AX19640" s="159"/>
    </row>
    <row r="19641" spans="50:50">
      <c r="AX19641" s="159"/>
    </row>
    <row r="19642" spans="50:50">
      <c r="AX19642" s="159"/>
    </row>
    <row r="19643" spans="50:50">
      <c r="AX19643" s="159"/>
    </row>
    <row r="19644" spans="50:50">
      <c r="AX19644" s="159"/>
    </row>
    <row r="19645" spans="50:50">
      <c r="AX19645" s="159"/>
    </row>
    <row r="19646" spans="50:50">
      <c r="AX19646" s="159"/>
    </row>
    <row r="19647" spans="50:50">
      <c r="AX19647" s="159"/>
    </row>
    <row r="19648" spans="50:50">
      <c r="AX19648" s="159"/>
    </row>
    <row r="19649" spans="50:50">
      <c r="AX19649" s="159"/>
    </row>
    <row r="19650" spans="50:50">
      <c r="AX19650" s="159"/>
    </row>
    <row r="19651" spans="50:50">
      <c r="AX19651" s="159"/>
    </row>
    <row r="19652" spans="50:50">
      <c r="AX19652" s="159"/>
    </row>
    <row r="19653" spans="50:50">
      <c r="AX19653" s="159"/>
    </row>
    <row r="19654" spans="50:50">
      <c r="AX19654" s="159"/>
    </row>
    <row r="19655" spans="50:50">
      <c r="AX19655" s="159"/>
    </row>
    <row r="19656" spans="50:50">
      <c r="AX19656" s="159"/>
    </row>
    <row r="19657" spans="50:50">
      <c r="AX19657" s="159"/>
    </row>
    <row r="19658" spans="50:50">
      <c r="AX19658" s="159"/>
    </row>
    <row r="19659" spans="50:50">
      <c r="AX19659" s="159"/>
    </row>
    <row r="19660" spans="50:50">
      <c r="AX19660" s="159"/>
    </row>
    <row r="19661" spans="50:50">
      <c r="AX19661" s="159"/>
    </row>
    <row r="19662" spans="50:50">
      <c r="AX19662" s="159"/>
    </row>
    <row r="19663" spans="50:50">
      <c r="AX19663" s="159"/>
    </row>
    <row r="19664" spans="50:50">
      <c r="AX19664" s="159"/>
    </row>
    <row r="19665" spans="50:50">
      <c r="AX19665" s="159"/>
    </row>
    <row r="19666" spans="50:50">
      <c r="AX19666" s="159"/>
    </row>
    <row r="19667" spans="50:50">
      <c r="AX19667" s="159"/>
    </row>
    <row r="19668" spans="50:50">
      <c r="AX19668" s="159"/>
    </row>
    <row r="19669" spans="50:50">
      <c r="AX19669" s="159"/>
    </row>
    <row r="19670" spans="50:50">
      <c r="AX19670" s="159"/>
    </row>
    <row r="19671" spans="50:50">
      <c r="AX19671" s="159"/>
    </row>
    <row r="19672" spans="50:50">
      <c r="AX19672" s="159"/>
    </row>
    <row r="19673" spans="50:50">
      <c r="AX19673" s="159"/>
    </row>
    <row r="19674" spans="50:50">
      <c r="AX19674" s="159"/>
    </row>
    <row r="19675" spans="50:50">
      <c r="AX19675" s="159"/>
    </row>
    <row r="19676" spans="50:50">
      <c r="AX19676" s="159"/>
    </row>
    <row r="19677" spans="50:50">
      <c r="AX19677" s="159"/>
    </row>
    <row r="19678" spans="50:50">
      <c r="AX19678" s="159"/>
    </row>
    <row r="19679" spans="50:50">
      <c r="AX19679" s="159"/>
    </row>
    <row r="19680" spans="50:50">
      <c r="AX19680" s="159"/>
    </row>
    <row r="19681" spans="50:50">
      <c r="AX19681" s="159"/>
    </row>
    <row r="19682" spans="50:50">
      <c r="AX19682" s="159"/>
    </row>
    <row r="19683" spans="50:50">
      <c r="AX19683" s="159"/>
    </row>
    <row r="19684" spans="50:50">
      <c r="AX19684" s="159"/>
    </row>
    <row r="19685" spans="50:50">
      <c r="AX19685" s="159"/>
    </row>
    <row r="19686" spans="50:50">
      <c r="AX19686" s="159"/>
    </row>
    <row r="19687" spans="50:50">
      <c r="AX19687" s="159"/>
    </row>
    <row r="19688" spans="50:50">
      <c r="AX19688" s="159"/>
    </row>
    <row r="19689" spans="50:50">
      <c r="AX19689" s="159"/>
    </row>
    <row r="19690" spans="50:50">
      <c r="AX19690" s="159"/>
    </row>
    <row r="19691" spans="50:50">
      <c r="AX19691" s="159"/>
    </row>
    <row r="19692" spans="50:50">
      <c r="AX19692" s="159"/>
    </row>
    <row r="19693" spans="50:50">
      <c r="AX19693" s="159"/>
    </row>
    <row r="19694" spans="50:50">
      <c r="AX19694" s="159"/>
    </row>
    <row r="19695" spans="50:50">
      <c r="AX19695" s="159"/>
    </row>
    <row r="19696" spans="50:50">
      <c r="AX19696" s="159"/>
    </row>
    <row r="19697" spans="50:50">
      <c r="AX19697" s="159"/>
    </row>
    <row r="19698" spans="50:50">
      <c r="AX19698" s="159"/>
    </row>
    <row r="19699" spans="50:50">
      <c r="AX19699" s="159"/>
    </row>
    <row r="19700" spans="50:50">
      <c r="AX19700" s="159"/>
    </row>
    <row r="19701" spans="50:50">
      <c r="AX19701" s="159"/>
    </row>
    <row r="19702" spans="50:50">
      <c r="AX19702" s="159"/>
    </row>
    <row r="19703" spans="50:50">
      <c r="AX19703" s="159"/>
    </row>
    <row r="19704" spans="50:50">
      <c r="AX19704" s="159"/>
    </row>
    <row r="19705" spans="50:50">
      <c r="AX19705" s="159"/>
    </row>
    <row r="19706" spans="50:50">
      <c r="AX19706" s="159"/>
    </row>
    <row r="19707" spans="50:50">
      <c r="AX19707" s="159"/>
    </row>
    <row r="19708" spans="50:50">
      <c r="AX19708" s="159"/>
    </row>
    <row r="19709" spans="50:50">
      <c r="AX19709" s="159"/>
    </row>
    <row r="19710" spans="50:50">
      <c r="AX19710" s="159"/>
    </row>
    <row r="19711" spans="50:50">
      <c r="AX19711" s="159"/>
    </row>
    <row r="19712" spans="50:50">
      <c r="AX19712" s="159"/>
    </row>
    <row r="19713" spans="50:50">
      <c r="AX19713" s="159"/>
    </row>
    <row r="19714" spans="50:50">
      <c r="AX19714" s="159"/>
    </row>
    <row r="19715" spans="50:50">
      <c r="AX19715" s="159"/>
    </row>
    <row r="19716" spans="50:50">
      <c r="AX19716" s="159"/>
    </row>
    <row r="19717" spans="50:50">
      <c r="AX19717" s="159"/>
    </row>
    <row r="19718" spans="50:50">
      <c r="AX19718" s="159"/>
    </row>
    <row r="19719" spans="50:50">
      <c r="AX19719" s="159"/>
    </row>
    <row r="19720" spans="50:50">
      <c r="AX19720" s="159"/>
    </row>
    <row r="19721" spans="50:50">
      <c r="AX19721" s="159"/>
    </row>
    <row r="19722" spans="50:50">
      <c r="AX19722" s="159"/>
    </row>
    <row r="19723" spans="50:50">
      <c r="AX19723" s="159"/>
    </row>
    <row r="19724" spans="50:50">
      <c r="AX19724" s="159"/>
    </row>
    <row r="19725" spans="50:50">
      <c r="AX19725" s="159"/>
    </row>
    <row r="19726" spans="50:50">
      <c r="AX19726" s="159"/>
    </row>
    <row r="19727" spans="50:50">
      <c r="AX19727" s="159"/>
    </row>
    <row r="19728" spans="50:50">
      <c r="AX19728" s="159"/>
    </row>
    <row r="19729" spans="50:50">
      <c r="AX19729" s="159"/>
    </row>
    <row r="19730" spans="50:50">
      <c r="AX19730" s="159"/>
    </row>
    <row r="19731" spans="50:50">
      <c r="AX19731" s="159"/>
    </row>
    <row r="19732" spans="50:50">
      <c r="AX19732" s="159"/>
    </row>
    <row r="19733" spans="50:50">
      <c r="AX19733" s="159"/>
    </row>
    <row r="19734" spans="50:50">
      <c r="AX19734" s="159"/>
    </row>
    <row r="19735" spans="50:50">
      <c r="AX19735" s="159"/>
    </row>
    <row r="19736" spans="50:50">
      <c r="AX19736" s="159"/>
    </row>
    <row r="19737" spans="50:50">
      <c r="AX19737" s="159"/>
    </row>
    <row r="19738" spans="50:50">
      <c r="AX19738" s="159"/>
    </row>
    <row r="19739" spans="50:50">
      <c r="AX19739" s="159"/>
    </row>
    <row r="19740" spans="50:50">
      <c r="AX19740" s="159"/>
    </row>
    <row r="19741" spans="50:50">
      <c r="AX19741" s="159"/>
    </row>
    <row r="19742" spans="50:50">
      <c r="AX19742" s="159"/>
    </row>
    <row r="19743" spans="50:50">
      <c r="AX19743" s="159"/>
    </row>
    <row r="19744" spans="50:50">
      <c r="AX19744" s="159"/>
    </row>
    <row r="19745" spans="50:50">
      <c r="AX19745" s="159"/>
    </row>
    <row r="19746" spans="50:50">
      <c r="AX19746" s="159"/>
    </row>
    <row r="19747" spans="50:50">
      <c r="AX19747" s="159"/>
    </row>
    <row r="19748" spans="50:50">
      <c r="AX19748" s="159"/>
    </row>
    <row r="19749" spans="50:50">
      <c r="AX19749" s="159"/>
    </row>
    <row r="19750" spans="50:50">
      <c r="AX19750" s="159"/>
    </row>
    <row r="19751" spans="50:50">
      <c r="AX19751" s="159"/>
    </row>
    <row r="19752" spans="50:50">
      <c r="AX19752" s="159"/>
    </row>
    <row r="19753" spans="50:50">
      <c r="AX19753" s="159"/>
    </row>
    <row r="19754" spans="50:50">
      <c r="AX19754" s="159"/>
    </row>
    <row r="19755" spans="50:50">
      <c r="AX19755" s="159"/>
    </row>
    <row r="19756" spans="50:50">
      <c r="AX19756" s="159"/>
    </row>
    <row r="19757" spans="50:50">
      <c r="AX19757" s="159"/>
    </row>
    <row r="19758" spans="50:50">
      <c r="AX19758" s="159"/>
    </row>
    <row r="19759" spans="50:50">
      <c r="AX19759" s="159"/>
    </row>
    <row r="19760" spans="50:50">
      <c r="AX19760" s="159"/>
    </row>
    <row r="19761" spans="50:50">
      <c r="AX19761" s="159"/>
    </row>
    <row r="19762" spans="50:50">
      <c r="AX19762" s="159"/>
    </row>
    <row r="19763" spans="50:50">
      <c r="AX19763" s="159"/>
    </row>
    <row r="19764" spans="50:50">
      <c r="AX19764" s="159"/>
    </row>
    <row r="19765" spans="50:50">
      <c r="AX19765" s="159"/>
    </row>
    <row r="19766" spans="50:50">
      <c r="AX19766" s="159"/>
    </row>
    <row r="19767" spans="50:50">
      <c r="AX19767" s="159"/>
    </row>
    <row r="19768" spans="50:50">
      <c r="AX19768" s="159"/>
    </row>
    <row r="19769" spans="50:50">
      <c r="AX19769" s="159"/>
    </row>
    <row r="19770" spans="50:50">
      <c r="AX19770" s="159"/>
    </row>
    <row r="19771" spans="50:50">
      <c r="AX19771" s="159"/>
    </row>
    <row r="19772" spans="50:50">
      <c r="AX19772" s="159"/>
    </row>
    <row r="19773" spans="50:50">
      <c r="AX19773" s="159"/>
    </row>
    <row r="19774" spans="50:50">
      <c r="AX19774" s="159"/>
    </row>
    <row r="19775" spans="50:50">
      <c r="AX19775" s="159"/>
    </row>
    <row r="19776" spans="50:50">
      <c r="AX19776" s="159"/>
    </row>
    <row r="19777" spans="50:50">
      <c r="AX19777" s="159"/>
    </row>
    <row r="19778" spans="50:50">
      <c r="AX19778" s="159"/>
    </row>
    <row r="19779" spans="50:50">
      <c r="AX19779" s="159"/>
    </row>
    <row r="19780" spans="50:50">
      <c r="AX19780" s="159"/>
    </row>
    <row r="19781" spans="50:50">
      <c r="AX19781" s="159"/>
    </row>
    <row r="19782" spans="50:50">
      <c r="AX19782" s="159"/>
    </row>
    <row r="19783" spans="50:50">
      <c r="AX19783" s="159"/>
    </row>
    <row r="19784" spans="50:50">
      <c r="AX19784" s="159"/>
    </row>
    <row r="19785" spans="50:50">
      <c r="AX19785" s="159"/>
    </row>
    <row r="19786" spans="50:50">
      <c r="AX19786" s="159"/>
    </row>
    <row r="19787" spans="50:50">
      <c r="AX19787" s="159"/>
    </row>
    <row r="19788" spans="50:50">
      <c r="AX19788" s="159"/>
    </row>
    <row r="19789" spans="50:50">
      <c r="AX19789" s="159"/>
    </row>
    <row r="19790" spans="50:50">
      <c r="AX19790" s="159"/>
    </row>
    <row r="19791" spans="50:50">
      <c r="AX19791" s="159"/>
    </row>
    <row r="19792" spans="50:50">
      <c r="AX19792" s="159"/>
    </row>
    <row r="19793" spans="50:50">
      <c r="AX19793" s="159"/>
    </row>
    <row r="19794" spans="50:50">
      <c r="AX19794" s="159"/>
    </row>
    <row r="19795" spans="50:50">
      <c r="AX19795" s="159"/>
    </row>
    <row r="19796" spans="50:50">
      <c r="AX19796" s="159"/>
    </row>
    <row r="19797" spans="50:50">
      <c r="AX19797" s="159"/>
    </row>
    <row r="19798" spans="50:50">
      <c r="AX19798" s="159"/>
    </row>
    <row r="19799" spans="50:50">
      <c r="AX19799" s="159"/>
    </row>
    <row r="19800" spans="50:50">
      <c r="AX19800" s="159"/>
    </row>
    <row r="19801" spans="50:50">
      <c r="AX19801" s="159"/>
    </row>
    <row r="19802" spans="50:50">
      <c r="AX19802" s="159"/>
    </row>
    <row r="19803" spans="50:50">
      <c r="AX19803" s="159"/>
    </row>
    <row r="19804" spans="50:50">
      <c r="AX19804" s="159"/>
    </row>
    <row r="19805" spans="50:50">
      <c r="AX19805" s="159"/>
    </row>
    <row r="19806" spans="50:50">
      <c r="AX19806" s="159"/>
    </row>
    <row r="19807" spans="50:50">
      <c r="AX19807" s="159"/>
    </row>
    <row r="19808" spans="50:50">
      <c r="AX19808" s="159"/>
    </row>
    <row r="19809" spans="50:50">
      <c r="AX19809" s="159"/>
    </row>
    <row r="19810" spans="50:50">
      <c r="AX19810" s="159"/>
    </row>
    <row r="19811" spans="50:50">
      <c r="AX19811" s="159"/>
    </row>
    <row r="19812" spans="50:50">
      <c r="AX19812" s="159"/>
    </row>
    <row r="19813" spans="50:50">
      <c r="AX19813" s="159"/>
    </row>
    <row r="19814" spans="50:50">
      <c r="AX19814" s="159"/>
    </row>
    <row r="19815" spans="50:50">
      <c r="AX19815" s="159"/>
    </row>
    <row r="19816" spans="50:50">
      <c r="AX19816" s="159"/>
    </row>
    <row r="19817" spans="50:50">
      <c r="AX19817" s="159"/>
    </row>
    <row r="19818" spans="50:50">
      <c r="AX19818" s="159"/>
    </row>
    <row r="19819" spans="50:50">
      <c r="AX19819" s="159"/>
    </row>
    <row r="19820" spans="50:50">
      <c r="AX19820" s="159"/>
    </row>
    <row r="19821" spans="50:50">
      <c r="AX19821" s="159"/>
    </row>
    <row r="19822" spans="50:50">
      <c r="AX19822" s="159"/>
    </row>
    <row r="19823" spans="50:50">
      <c r="AX19823" s="159"/>
    </row>
    <row r="19824" spans="50:50">
      <c r="AX19824" s="159"/>
    </row>
    <row r="19825" spans="50:50">
      <c r="AX19825" s="159"/>
    </row>
    <row r="19826" spans="50:50">
      <c r="AX19826" s="159"/>
    </row>
    <row r="19827" spans="50:50">
      <c r="AX19827" s="159"/>
    </row>
    <row r="19828" spans="50:50">
      <c r="AX19828" s="159"/>
    </row>
    <row r="19829" spans="50:50">
      <c r="AX19829" s="159"/>
    </row>
    <row r="19830" spans="50:50">
      <c r="AX19830" s="159"/>
    </row>
    <row r="19831" spans="50:50">
      <c r="AX19831" s="159"/>
    </row>
    <row r="19832" spans="50:50">
      <c r="AX19832" s="159"/>
    </row>
    <row r="19833" spans="50:50">
      <c r="AX19833" s="159"/>
    </row>
    <row r="19834" spans="50:50">
      <c r="AX19834" s="159"/>
    </row>
    <row r="19835" spans="50:50">
      <c r="AX19835" s="159"/>
    </row>
    <row r="19836" spans="50:50">
      <c r="AX19836" s="159"/>
    </row>
    <row r="19837" spans="50:50">
      <c r="AX19837" s="159"/>
    </row>
    <row r="19838" spans="50:50">
      <c r="AX19838" s="159"/>
    </row>
    <row r="19839" spans="50:50">
      <c r="AX19839" s="159"/>
    </row>
    <row r="19840" spans="50:50">
      <c r="AX19840" s="159"/>
    </row>
    <row r="19841" spans="50:50">
      <c r="AX19841" s="159"/>
    </row>
    <row r="19842" spans="50:50">
      <c r="AX19842" s="159"/>
    </row>
    <row r="19843" spans="50:50">
      <c r="AX19843" s="159"/>
    </row>
    <row r="19844" spans="50:50">
      <c r="AX19844" s="159"/>
    </row>
    <row r="19845" spans="50:50">
      <c r="AX19845" s="159"/>
    </row>
    <row r="19846" spans="50:50">
      <c r="AX19846" s="159"/>
    </row>
    <row r="19847" spans="50:50">
      <c r="AX19847" s="159"/>
    </row>
    <row r="19848" spans="50:50">
      <c r="AX19848" s="159"/>
    </row>
    <row r="19849" spans="50:50">
      <c r="AX19849" s="159"/>
    </row>
    <row r="19850" spans="50:50">
      <c r="AX19850" s="159"/>
    </row>
    <row r="19851" spans="50:50">
      <c r="AX19851" s="159"/>
    </row>
    <row r="19852" spans="50:50">
      <c r="AX19852" s="159"/>
    </row>
    <row r="19853" spans="50:50">
      <c r="AX19853" s="159"/>
    </row>
    <row r="19854" spans="50:50">
      <c r="AX19854" s="159"/>
    </row>
    <row r="19855" spans="50:50">
      <c r="AX19855" s="159"/>
    </row>
    <row r="19856" spans="50:50">
      <c r="AX19856" s="159"/>
    </row>
    <row r="19857" spans="50:50">
      <c r="AX19857" s="159"/>
    </row>
    <row r="19858" spans="50:50">
      <c r="AX19858" s="159"/>
    </row>
    <row r="19859" spans="50:50">
      <c r="AX19859" s="159"/>
    </row>
    <row r="19860" spans="50:50">
      <c r="AX19860" s="159"/>
    </row>
    <row r="19861" spans="50:50">
      <c r="AX19861" s="159"/>
    </row>
    <row r="19862" spans="50:50">
      <c r="AX19862" s="159"/>
    </row>
    <row r="19863" spans="50:50">
      <c r="AX19863" s="159"/>
    </row>
    <row r="19864" spans="50:50">
      <c r="AX19864" s="159"/>
    </row>
    <row r="19865" spans="50:50">
      <c r="AX19865" s="159"/>
    </row>
    <row r="19866" spans="50:50">
      <c r="AX19866" s="159"/>
    </row>
    <row r="19867" spans="50:50">
      <c r="AX19867" s="159"/>
    </row>
    <row r="19868" spans="50:50">
      <c r="AX19868" s="159"/>
    </row>
    <row r="19869" spans="50:50">
      <c r="AX19869" s="159"/>
    </row>
    <row r="19870" spans="50:50">
      <c r="AX19870" s="159"/>
    </row>
    <row r="19871" spans="50:50">
      <c r="AX19871" s="159"/>
    </row>
    <row r="19872" spans="50:50">
      <c r="AX19872" s="159"/>
    </row>
    <row r="19873" spans="50:50">
      <c r="AX19873" s="159"/>
    </row>
    <row r="19874" spans="50:50">
      <c r="AX19874" s="159"/>
    </row>
    <row r="19875" spans="50:50">
      <c r="AX19875" s="159"/>
    </row>
    <row r="19876" spans="50:50">
      <c r="AX19876" s="159"/>
    </row>
    <row r="19877" spans="50:50">
      <c r="AX19877" s="159"/>
    </row>
    <row r="19878" spans="50:50">
      <c r="AX19878" s="159"/>
    </row>
    <row r="19879" spans="50:50">
      <c r="AX19879" s="159"/>
    </row>
    <row r="19880" spans="50:50">
      <c r="AX19880" s="159"/>
    </row>
    <row r="19881" spans="50:50">
      <c r="AX19881" s="159"/>
    </row>
    <row r="19882" spans="50:50">
      <c r="AX19882" s="159"/>
    </row>
    <row r="19883" spans="50:50">
      <c r="AX19883" s="159"/>
    </row>
    <row r="19884" spans="50:50">
      <c r="AX19884" s="159"/>
    </row>
    <row r="19885" spans="50:50">
      <c r="AX19885" s="159"/>
    </row>
    <row r="19886" spans="50:50">
      <c r="AX19886" s="159"/>
    </row>
    <row r="19887" spans="50:50">
      <c r="AX19887" s="159"/>
    </row>
    <row r="19888" spans="50:50">
      <c r="AX19888" s="159"/>
    </row>
    <row r="19889" spans="50:50">
      <c r="AX19889" s="159"/>
    </row>
    <row r="19890" spans="50:50">
      <c r="AX19890" s="159"/>
    </row>
    <row r="19891" spans="50:50">
      <c r="AX19891" s="159"/>
    </row>
    <row r="19892" spans="50:50">
      <c r="AX19892" s="159"/>
    </row>
    <row r="19893" spans="50:50">
      <c r="AX19893" s="159"/>
    </row>
    <row r="19894" spans="50:50">
      <c r="AX19894" s="159"/>
    </row>
    <row r="19895" spans="50:50">
      <c r="AX19895" s="159"/>
    </row>
    <row r="19896" spans="50:50">
      <c r="AX19896" s="159"/>
    </row>
    <row r="19897" spans="50:50">
      <c r="AX19897" s="159"/>
    </row>
    <row r="19898" spans="50:50">
      <c r="AX19898" s="159"/>
    </row>
    <row r="19899" spans="50:50">
      <c r="AX19899" s="159"/>
    </row>
    <row r="19900" spans="50:50">
      <c r="AX19900" s="159"/>
    </row>
    <row r="19901" spans="50:50">
      <c r="AX19901" s="159"/>
    </row>
    <row r="19902" spans="50:50">
      <c r="AX19902" s="159"/>
    </row>
    <row r="19903" spans="50:50">
      <c r="AX19903" s="159"/>
    </row>
    <row r="19904" spans="50:50">
      <c r="AX19904" s="159"/>
    </row>
    <row r="19905" spans="50:50">
      <c r="AX19905" s="159"/>
    </row>
    <row r="19906" spans="50:50">
      <c r="AX19906" s="159"/>
    </row>
    <row r="19907" spans="50:50">
      <c r="AX19907" s="159"/>
    </row>
    <row r="19908" spans="50:50">
      <c r="AX19908" s="159"/>
    </row>
    <row r="19909" spans="50:50">
      <c r="AX19909" s="159"/>
    </row>
    <row r="19910" spans="50:50">
      <c r="AX19910" s="159"/>
    </row>
    <row r="19911" spans="50:50">
      <c r="AX19911" s="159"/>
    </row>
    <row r="19912" spans="50:50">
      <c r="AX19912" s="159"/>
    </row>
    <row r="19913" spans="50:50">
      <c r="AX19913" s="159"/>
    </row>
    <row r="19914" spans="50:50">
      <c r="AX19914" s="159"/>
    </row>
    <row r="19915" spans="50:50">
      <c r="AX19915" s="159"/>
    </row>
    <row r="19916" spans="50:50">
      <c r="AX19916" s="159"/>
    </row>
    <row r="19917" spans="50:50">
      <c r="AX19917" s="159"/>
    </row>
    <row r="19918" spans="50:50">
      <c r="AX19918" s="159"/>
    </row>
    <row r="19919" spans="50:50">
      <c r="AX19919" s="159"/>
    </row>
    <row r="19920" spans="50:50">
      <c r="AX19920" s="159"/>
    </row>
    <row r="19921" spans="50:50">
      <c r="AX19921" s="159"/>
    </row>
    <row r="19922" spans="50:50">
      <c r="AX19922" s="159"/>
    </row>
    <row r="19923" spans="50:50">
      <c r="AX19923" s="159"/>
    </row>
    <row r="19924" spans="50:50">
      <c r="AX19924" s="159"/>
    </row>
    <row r="19925" spans="50:50">
      <c r="AX19925" s="159"/>
    </row>
    <row r="19926" spans="50:50">
      <c r="AX19926" s="159"/>
    </row>
    <row r="19927" spans="50:50">
      <c r="AX19927" s="159"/>
    </row>
    <row r="19928" spans="50:50">
      <c r="AX19928" s="159"/>
    </row>
    <row r="19929" spans="50:50">
      <c r="AX19929" s="159"/>
    </row>
    <row r="19930" spans="50:50">
      <c r="AX19930" s="159"/>
    </row>
    <row r="19931" spans="50:50">
      <c r="AX19931" s="159"/>
    </row>
    <row r="19932" spans="50:50">
      <c r="AX19932" s="159"/>
    </row>
    <row r="19933" spans="50:50">
      <c r="AX19933" s="159"/>
    </row>
    <row r="19934" spans="50:50">
      <c r="AX19934" s="159"/>
    </row>
    <row r="19935" spans="50:50">
      <c r="AX19935" s="159"/>
    </row>
    <row r="19936" spans="50:50">
      <c r="AX19936" s="159"/>
    </row>
    <row r="19937" spans="50:50">
      <c r="AX19937" s="159"/>
    </row>
    <row r="19938" spans="50:50">
      <c r="AX19938" s="159"/>
    </row>
    <row r="19939" spans="50:50">
      <c r="AX19939" s="159"/>
    </row>
    <row r="19940" spans="50:50">
      <c r="AX19940" s="159"/>
    </row>
    <row r="19941" spans="50:50">
      <c r="AX19941" s="159"/>
    </row>
    <row r="19942" spans="50:50">
      <c r="AX19942" s="159"/>
    </row>
    <row r="19943" spans="50:50">
      <c r="AX19943" s="159"/>
    </row>
    <row r="19944" spans="50:50">
      <c r="AX19944" s="159"/>
    </row>
    <row r="19945" spans="50:50">
      <c r="AX19945" s="159"/>
    </row>
    <row r="19946" spans="50:50">
      <c r="AX19946" s="159"/>
    </row>
    <row r="19947" spans="50:50">
      <c r="AX19947" s="159"/>
    </row>
    <row r="19948" spans="50:50">
      <c r="AX19948" s="159"/>
    </row>
    <row r="19949" spans="50:50">
      <c r="AX19949" s="159"/>
    </row>
    <row r="19950" spans="50:50">
      <c r="AX19950" s="159"/>
    </row>
    <row r="19951" spans="50:50">
      <c r="AX19951" s="159"/>
    </row>
    <row r="19952" spans="50:50">
      <c r="AX19952" s="159"/>
    </row>
    <row r="19953" spans="50:50">
      <c r="AX19953" s="159"/>
    </row>
    <row r="19954" spans="50:50">
      <c r="AX19954" s="159"/>
    </row>
    <row r="19955" spans="50:50">
      <c r="AX19955" s="159"/>
    </row>
    <row r="19956" spans="50:50">
      <c r="AX19956" s="159"/>
    </row>
    <row r="19957" spans="50:50">
      <c r="AX19957" s="159"/>
    </row>
    <row r="19958" spans="50:50">
      <c r="AX19958" s="159"/>
    </row>
    <row r="19959" spans="50:50">
      <c r="AX19959" s="159"/>
    </row>
    <row r="19960" spans="50:50">
      <c r="AX19960" s="159"/>
    </row>
    <row r="19961" spans="50:50">
      <c r="AX19961" s="159"/>
    </row>
    <row r="19962" spans="50:50">
      <c r="AX19962" s="159"/>
    </row>
    <row r="19963" spans="50:50">
      <c r="AX19963" s="159"/>
    </row>
    <row r="19964" spans="50:50">
      <c r="AX19964" s="159"/>
    </row>
    <row r="19965" spans="50:50">
      <c r="AX19965" s="159"/>
    </row>
    <row r="19966" spans="50:50">
      <c r="AX19966" s="159"/>
    </row>
    <row r="19967" spans="50:50">
      <c r="AX19967" s="159"/>
    </row>
    <row r="19968" spans="50:50">
      <c r="AX19968" s="159"/>
    </row>
    <row r="19969" spans="50:50">
      <c r="AX19969" s="159"/>
    </row>
    <row r="19970" spans="50:50">
      <c r="AX19970" s="159"/>
    </row>
    <row r="19971" spans="50:50">
      <c r="AX19971" s="159"/>
    </row>
    <row r="19972" spans="50:50">
      <c r="AX19972" s="159"/>
    </row>
    <row r="19973" spans="50:50">
      <c r="AX19973" s="159"/>
    </row>
    <row r="19974" spans="50:50">
      <c r="AX19974" s="159"/>
    </row>
    <row r="19975" spans="50:50">
      <c r="AX19975" s="159"/>
    </row>
    <row r="19976" spans="50:50">
      <c r="AX19976" s="159"/>
    </row>
    <row r="19977" spans="50:50">
      <c r="AX19977" s="159"/>
    </row>
    <row r="19978" spans="50:50">
      <c r="AX19978" s="159"/>
    </row>
    <row r="19979" spans="50:50">
      <c r="AX19979" s="159"/>
    </row>
    <row r="19980" spans="50:50">
      <c r="AX19980" s="159"/>
    </row>
    <row r="19981" spans="50:50">
      <c r="AX19981" s="159"/>
    </row>
    <row r="19982" spans="50:50">
      <c r="AX19982" s="159"/>
    </row>
    <row r="19983" spans="50:50">
      <c r="AX19983" s="159"/>
    </row>
    <row r="19984" spans="50:50">
      <c r="AX19984" s="159"/>
    </row>
    <row r="19985" spans="50:50">
      <c r="AX19985" s="159"/>
    </row>
    <row r="19986" spans="50:50">
      <c r="AX19986" s="159"/>
    </row>
    <row r="19987" spans="50:50">
      <c r="AX19987" s="159"/>
    </row>
    <row r="19988" spans="50:50">
      <c r="AX19988" s="159"/>
    </row>
    <row r="19989" spans="50:50">
      <c r="AX19989" s="159"/>
    </row>
    <row r="19990" spans="50:50">
      <c r="AX19990" s="159"/>
    </row>
    <row r="19991" spans="50:50">
      <c r="AX19991" s="159"/>
    </row>
    <row r="19992" spans="50:50">
      <c r="AX19992" s="159"/>
    </row>
    <row r="19993" spans="50:50">
      <c r="AX19993" s="159"/>
    </row>
    <row r="19994" spans="50:50">
      <c r="AX19994" s="159"/>
    </row>
    <row r="19995" spans="50:50">
      <c r="AX19995" s="159"/>
    </row>
    <row r="19996" spans="50:50">
      <c r="AX19996" s="159"/>
    </row>
    <row r="19997" spans="50:50">
      <c r="AX19997" s="159"/>
    </row>
    <row r="19998" spans="50:50">
      <c r="AX19998" s="159"/>
    </row>
    <row r="19999" spans="50:50">
      <c r="AX19999" s="159"/>
    </row>
    <row r="20000" spans="50:50">
      <c r="AX20000" s="159"/>
    </row>
    <row r="20001" spans="50:50">
      <c r="AX20001" s="159"/>
    </row>
    <row r="20002" spans="50:50">
      <c r="AX20002" s="159"/>
    </row>
    <row r="20003" spans="50:50">
      <c r="AX20003" s="159"/>
    </row>
    <row r="20004" spans="50:50">
      <c r="AX20004" s="159"/>
    </row>
    <row r="20005" spans="50:50">
      <c r="AX20005" s="159"/>
    </row>
    <row r="20006" spans="50:50">
      <c r="AX20006" s="159"/>
    </row>
    <row r="20007" spans="50:50">
      <c r="AX20007" s="159"/>
    </row>
    <row r="20008" spans="50:50">
      <c r="AX20008" s="159"/>
    </row>
    <row r="20009" spans="50:50">
      <c r="AX20009" s="159"/>
    </row>
    <row r="20010" spans="50:50">
      <c r="AX20010" s="159"/>
    </row>
    <row r="20011" spans="50:50">
      <c r="AX20011" s="159"/>
    </row>
    <row r="20012" spans="50:50">
      <c r="AX20012" s="159"/>
    </row>
    <row r="20013" spans="50:50">
      <c r="AX20013" s="159"/>
    </row>
    <row r="20014" spans="50:50">
      <c r="AX20014" s="159"/>
    </row>
    <row r="20015" spans="50:50">
      <c r="AX20015" s="159"/>
    </row>
    <row r="20016" spans="50:50">
      <c r="AX20016" s="159"/>
    </row>
    <row r="20017" spans="50:50">
      <c r="AX20017" s="159"/>
    </row>
    <row r="20018" spans="50:50">
      <c r="AX20018" s="159"/>
    </row>
    <row r="20019" spans="50:50">
      <c r="AX20019" s="159"/>
    </row>
    <row r="20020" spans="50:50">
      <c r="AX20020" s="159"/>
    </row>
    <row r="20021" spans="50:50">
      <c r="AX20021" s="159"/>
    </row>
    <row r="20022" spans="50:50">
      <c r="AX20022" s="159"/>
    </row>
    <row r="20023" spans="50:50">
      <c r="AX20023" s="159"/>
    </row>
    <row r="20024" spans="50:50">
      <c r="AX20024" s="159"/>
    </row>
    <row r="20025" spans="50:50">
      <c r="AX20025" s="159"/>
    </row>
    <row r="20026" spans="50:50">
      <c r="AX20026" s="159"/>
    </row>
    <row r="20027" spans="50:50">
      <c r="AX20027" s="159"/>
    </row>
    <row r="20028" spans="50:50">
      <c r="AX20028" s="159"/>
    </row>
    <row r="20029" spans="50:50">
      <c r="AX20029" s="159"/>
    </row>
    <row r="20030" spans="50:50">
      <c r="AX20030" s="159"/>
    </row>
    <row r="20031" spans="50:50">
      <c r="AX20031" s="159"/>
    </row>
    <row r="20032" spans="50:50">
      <c r="AX20032" s="159"/>
    </row>
    <row r="20033" spans="50:50">
      <c r="AX20033" s="159"/>
    </row>
    <row r="20034" spans="50:50">
      <c r="AX20034" s="159"/>
    </row>
    <row r="20035" spans="50:50">
      <c r="AX20035" s="159"/>
    </row>
    <row r="20036" spans="50:50">
      <c r="AX20036" s="159"/>
    </row>
    <row r="20037" spans="50:50">
      <c r="AX20037" s="159"/>
    </row>
    <row r="20038" spans="50:50">
      <c r="AX20038" s="159"/>
    </row>
    <row r="20039" spans="50:50">
      <c r="AX20039" s="159"/>
    </row>
    <row r="20040" spans="50:50">
      <c r="AX20040" s="159"/>
    </row>
    <row r="20041" spans="50:50">
      <c r="AX20041" s="159"/>
    </row>
    <row r="20042" spans="50:50">
      <c r="AX20042" s="159"/>
    </row>
    <row r="20043" spans="50:50">
      <c r="AX20043" s="159"/>
    </row>
    <row r="20044" spans="50:50">
      <c r="AX20044" s="159"/>
    </row>
    <row r="20045" spans="50:50">
      <c r="AX20045" s="159"/>
    </row>
    <row r="20046" spans="50:50">
      <c r="AX20046" s="159"/>
    </row>
    <row r="20047" spans="50:50">
      <c r="AX20047" s="159"/>
    </row>
    <row r="20048" spans="50:50">
      <c r="AX20048" s="159"/>
    </row>
    <row r="20049" spans="50:50">
      <c r="AX20049" s="159"/>
    </row>
    <row r="20050" spans="50:50">
      <c r="AX20050" s="159"/>
    </row>
    <row r="20051" spans="50:50">
      <c r="AX20051" s="159"/>
    </row>
    <row r="20052" spans="50:50">
      <c r="AX20052" s="159"/>
    </row>
    <row r="20053" spans="50:50">
      <c r="AX20053" s="159"/>
    </row>
    <row r="20054" spans="50:50">
      <c r="AX20054" s="159"/>
    </row>
    <row r="20055" spans="50:50">
      <c r="AX20055" s="159"/>
    </row>
    <row r="20056" spans="50:50">
      <c r="AX20056" s="159"/>
    </row>
    <row r="20057" spans="50:50">
      <c r="AX20057" s="159"/>
    </row>
    <row r="20058" spans="50:50">
      <c r="AX20058" s="159"/>
    </row>
    <row r="20059" spans="50:50">
      <c r="AX20059" s="159"/>
    </row>
    <row r="20060" spans="50:50">
      <c r="AX20060" s="159"/>
    </row>
    <row r="20061" spans="50:50">
      <c r="AX20061" s="159"/>
    </row>
    <row r="20062" spans="50:50">
      <c r="AX20062" s="159"/>
    </row>
    <row r="20063" spans="50:50">
      <c r="AX20063" s="159"/>
    </row>
    <row r="20064" spans="50:50">
      <c r="AX20064" s="159"/>
    </row>
    <row r="20065" spans="50:50">
      <c r="AX20065" s="159"/>
    </row>
    <row r="20066" spans="50:50">
      <c r="AX20066" s="159"/>
    </row>
    <row r="20067" spans="50:50">
      <c r="AX20067" s="159"/>
    </row>
    <row r="20068" spans="50:50">
      <c r="AX20068" s="159"/>
    </row>
    <row r="20069" spans="50:50">
      <c r="AX20069" s="159"/>
    </row>
    <row r="20070" spans="50:50">
      <c r="AX20070" s="159"/>
    </row>
    <row r="20071" spans="50:50">
      <c r="AX20071" s="159"/>
    </row>
    <row r="20072" spans="50:50">
      <c r="AX20072" s="159"/>
    </row>
    <row r="20073" spans="50:50">
      <c r="AX20073" s="159"/>
    </row>
    <row r="20074" spans="50:50">
      <c r="AX20074" s="159"/>
    </row>
    <row r="20075" spans="50:50">
      <c r="AX20075" s="159"/>
    </row>
    <row r="20076" spans="50:50">
      <c r="AX20076" s="159"/>
    </row>
    <row r="20077" spans="50:50">
      <c r="AX20077" s="159"/>
    </row>
    <row r="20078" spans="50:50">
      <c r="AX20078" s="159"/>
    </row>
    <row r="20079" spans="50:50">
      <c r="AX20079" s="159"/>
    </row>
    <row r="20080" spans="50:50">
      <c r="AX20080" s="159"/>
    </row>
    <row r="20081" spans="50:50">
      <c r="AX20081" s="159"/>
    </row>
    <row r="20082" spans="50:50">
      <c r="AX20082" s="159"/>
    </row>
    <row r="20083" spans="50:50">
      <c r="AX20083" s="159"/>
    </row>
    <row r="20084" spans="50:50">
      <c r="AX20084" s="159"/>
    </row>
    <row r="20085" spans="50:50">
      <c r="AX20085" s="159"/>
    </row>
    <row r="20086" spans="50:50">
      <c r="AX20086" s="159"/>
    </row>
    <row r="20087" spans="50:50">
      <c r="AX20087" s="159"/>
    </row>
    <row r="20088" spans="50:50">
      <c r="AX20088" s="159"/>
    </row>
    <row r="20089" spans="50:50">
      <c r="AX20089" s="159"/>
    </row>
    <row r="20090" spans="50:50">
      <c r="AX20090" s="159"/>
    </row>
    <row r="20091" spans="50:50">
      <c r="AX20091" s="159"/>
    </row>
    <row r="20092" spans="50:50">
      <c r="AX20092" s="159"/>
    </row>
    <row r="20093" spans="50:50">
      <c r="AX20093" s="159"/>
    </row>
    <row r="20094" spans="50:50">
      <c r="AX20094" s="159"/>
    </row>
    <row r="20095" spans="50:50">
      <c r="AX20095" s="159"/>
    </row>
    <row r="20096" spans="50:50">
      <c r="AX20096" s="159"/>
    </row>
    <row r="20097" spans="50:50">
      <c r="AX20097" s="159"/>
    </row>
    <row r="20098" spans="50:50">
      <c r="AX20098" s="159"/>
    </row>
    <row r="20099" spans="50:50">
      <c r="AX20099" s="159"/>
    </row>
    <row r="20100" spans="50:50">
      <c r="AX20100" s="159"/>
    </row>
    <row r="20101" spans="50:50">
      <c r="AX20101" s="159"/>
    </row>
    <row r="20102" spans="50:50">
      <c r="AX20102" s="159"/>
    </row>
    <row r="20103" spans="50:50">
      <c r="AX20103" s="159"/>
    </row>
    <row r="20104" spans="50:50">
      <c r="AX20104" s="159"/>
    </row>
    <row r="20105" spans="50:50">
      <c r="AX20105" s="159"/>
    </row>
    <row r="20106" spans="50:50">
      <c r="AX20106" s="159"/>
    </row>
    <row r="20107" spans="50:50">
      <c r="AX20107" s="159"/>
    </row>
    <row r="20108" spans="50:50">
      <c r="AX20108" s="159"/>
    </row>
    <row r="20109" spans="50:50">
      <c r="AX20109" s="159"/>
    </row>
    <row r="20110" spans="50:50">
      <c r="AX20110" s="159"/>
    </row>
    <row r="20111" spans="50:50">
      <c r="AX20111" s="159"/>
    </row>
    <row r="20112" spans="50:50">
      <c r="AX20112" s="159"/>
    </row>
    <row r="20113" spans="50:50">
      <c r="AX20113" s="159"/>
    </row>
    <row r="20114" spans="50:50">
      <c r="AX20114" s="159"/>
    </row>
    <row r="20115" spans="50:50">
      <c r="AX20115" s="159"/>
    </row>
    <row r="20116" spans="50:50">
      <c r="AX20116" s="159"/>
    </row>
    <row r="20117" spans="50:50">
      <c r="AX20117" s="159"/>
    </row>
    <row r="20118" spans="50:50">
      <c r="AX20118" s="159"/>
    </row>
    <row r="20119" spans="50:50">
      <c r="AX20119" s="159"/>
    </row>
    <row r="20120" spans="50:50">
      <c r="AX20120" s="159"/>
    </row>
    <row r="20121" spans="50:50">
      <c r="AX20121" s="159"/>
    </row>
    <row r="20122" spans="50:50">
      <c r="AX20122" s="159"/>
    </row>
    <row r="20123" spans="50:50">
      <c r="AX20123" s="159"/>
    </row>
    <row r="20124" spans="50:50">
      <c r="AX20124" s="159"/>
    </row>
    <row r="20125" spans="50:50">
      <c r="AX20125" s="159"/>
    </row>
    <row r="20126" spans="50:50">
      <c r="AX20126" s="159"/>
    </row>
    <row r="20127" spans="50:50">
      <c r="AX20127" s="159"/>
    </row>
    <row r="20128" spans="50:50">
      <c r="AX20128" s="159"/>
    </row>
    <row r="20129" spans="50:50">
      <c r="AX20129" s="159"/>
    </row>
    <row r="20130" spans="50:50">
      <c r="AX20130" s="159"/>
    </row>
    <row r="20131" spans="50:50">
      <c r="AX20131" s="159"/>
    </row>
    <row r="20132" spans="50:50">
      <c r="AX20132" s="159"/>
    </row>
    <row r="20133" spans="50:50">
      <c r="AX20133" s="159"/>
    </row>
    <row r="20134" spans="50:50">
      <c r="AX20134" s="159"/>
    </row>
    <row r="20135" spans="50:50">
      <c r="AX20135" s="159"/>
    </row>
    <row r="20136" spans="50:50">
      <c r="AX20136" s="159"/>
    </row>
    <row r="20137" spans="50:50">
      <c r="AX20137" s="159"/>
    </row>
    <row r="20138" spans="50:50">
      <c r="AX20138" s="159"/>
    </row>
    <row r="20139" spans="50:50">
      <c r="AX20139" s="159"/>
    </row>
    <row r="20140" spans="50:50">
      <c r="AX20140" s="159"/>
    </row>
    <row r="20141" spans="50:50">
      <c r="AX20141" s="159"/>
    </row>
    <row r="20142" spans="50:50">
      <c r="AX20142" s="159"/>
    </row>
    <row r="20143" spans="50:50">
      <c r="AX20143" s="159"/>
    </row>
    <row r="20144" spans="50:50">
      <c r="AX20144" s="159"/>
    </row>
    <row r="20145" spans="50:50">
      <c r="AX20145" s="159"/>
    </row>
    <row r="20146" spans="50:50">
      <c r="AX20146" s="159"/>
    </row>
    <row r="20147" spans="50:50">
      <c r="AX20147" s="159"/>
    </row>
    <row r="20148" spans="50:50">
      <c r="AX20148" s="159"/>
    </row>
    <row r="20149" spans="50:50">
      <c r="AX20149" s="159"/>
    </row>
    <row r="20150" spans="50:50">
      <c r="AX20150" s="159"/>
    </row>
    <row r="20151" spans="50:50">
      <c r="AX20151" s="159"/>
    </row>
    <row r="20152" spans="50:50">
      <c r="AX20152" s="159"/>
    </row>
    <row r="20153" spans="50:50">
      <c r="AX20153" s="159"/>
    </row>
    <row r="20154" spans="50:50">
      <c r="AX20154" s="159"/>
    </row>
    <row r="20155" spans="50:50">
      <c r="AX20155" s="159"/>
    </row>
    <row r="20156" spans="50:50">
      <c r="AX20156" s="159"/>
    </row>
    <row r="20157" spans="50:50">
      <c r="AX20157" s="159"/>
    </row>
    <row r="20158" spans="50:50">
      <c r="AX20158" s="159"/>
    </row>
    <row r="20159" spans="50:50">
      <c r="AX20159" s="159"/>
    </row>
    <row r="20160" spans="50:50">
      <c r="AX20160" s="159"/>
    </row>
    <row r="20161" spans="50:50">
      <c r="AX20161" s="159"/>
    </row>
    <row r="20162" spans="50:50">
      <c r="AX20162" s="159"/>
    </row>
    <row r="20163" spans="50:50">
      <c r="AX20163" s="159"/>
    </row>
    <row r="20164" spans="50:50">
      <c r="AX20164" s="159"/>
    </row>
    <row r="20165" spans="50:50">
      <c r="AX20165" s="159"/>
    </row>
    <row r="20166" spans="50:50">
      <c r="AX20166" s="159"/>
    </row>
    <row r="20167" spans="50:50">
      <c r="AX20167" s="159"/>
    </row>
    <row r="20168" spans="50:50">
      <c r="AX20168" s="159"/>
    </row>
    <row r="20169" spans="50:50">
      <c r="AX20169" s="159"/>
    </row>
    <row r="20170" spans="50:50">
      <c r="AX20170" s="159"/>
    </row>
    <row r="20171" spans="50:50">
      <c r="AX20171" s="159"/>
    </row>
    <row r="20172" spans="50:50">
      <c r="AX20172" s="159"/>
    </row>
    <row r="20173" spans="50:50">
      <c r="AX20173" s="159"/>
    </row>
    <row r="20174" spans="50:50">
      <c r="AX20174" s="159"/>
    </row>
    <row r="20175" spans="50:50">
      <c r="AX20175" s="159"/>
    </row>
    <row r="20176" spans="50:50">
      <c r="AX20176" s="159"/>
    </row>
    <row r="20177" spans="50:50">
      <c r="AX20177" s="159"/>
    </row>
    <row r="20178" spans="50:50">
      <c r="AX20178" s="159"/>
    </row>
    <row r="20179" spans="50:50">
      <c r="AX20179" s="159"/>
    </row>
    <row r="20180" spans="50:50">
      <c r="AX20180" s="159"/>
    </row>
    <row r="20181" spans="50:50">
      <c r="AX20181" s="159"/>
    </row>
    <row r="20182" spans="50:50">
      <c r="AX20182" s="159"/>
    </row>
    <row r="20183" spans="50:50">
      <c r="AX20183" s="159"/>
    </row>
    <row r="20184" spans="50:50">
      <c r="AX20184" s="159"/>
    </row>
    <row r="20185" spans="50:50">
      <c r="AX20185" s="159"/>
    </row>
    <row r="20186" spans="50:50">
      <c r="AX20186" s="159"/>
    </row>
    <row r="20187" spans="50:50">
      <c r="AX20187" s="159"/>
    </row>
    <row r="20188" spans="50:50">
      <c r="AX20188" s="159"/>
    </row>
    <row r="20189" spans="50:50">
      <c r="AX20189" s="159"/>
    </row>
    <row r="20190" spans="50:50">
      <c r="AX20190" s="159"/>
    </row>
    <row r="20191" spans="50:50">
      <c r="AX20191" s="159"/>
    </row>
    <row r="20192" spans="50:50">
      <c r="AX20192" s="159"/>
    </row>
    <row r="20193" spans="50:50">
      <c r="AX20193" s="159"/>
    </row>
    <row r="20194" spans="50:50">
      <c r="AX20194" s="159"/>
    </row>
    <row r="20195" spans="50:50">
      <c r="AX20195" s="159"/>
    </row>
    <row r="20196" spans="50:50">
      <c r="AX20196" s="159"/>
    </row>
    <row r="20197" spans="50:50">
      <c r="AX20197" s="159"/>
    </row>
    <row r="20198" spans="50:50">
      <c r="AX20198" s="159"/>
    </row>
    <row r="20199" spans="50:50">
      <c r="AX20199" s="159"/>
    </row>
    <row r="20200" spans="50:50">
      <c r="AX20200" s="159"/>
    </row>
    <row r="20201" spans="50:50">
      <c r="AX20201" s="159"/>
    </row>
    <row r="20202" spans="50:50">
      <c r="AX20202" s="159"/>
    </row>
    <row r="20203" spans="50:50">
      <c r="AX20203" s="159"/>
    </row>
    <row r="20204" spans="50:50">
      <c r="AX20204" s="159"/>
    </row>
    <row r="20205" spans="50:50">
      <c r="AX20205" s="159"/>
    </row>
    <row r="20206" spans="50:50">
      <c r="AX20206" s="159"/>
    </row>
    <row r="20207" spans="50:50">
      <c r="AX20207" s="159"/>
    </row>
    <row r="20208" spans="50:50">
      <c r="AX20208" s="159"/>
    </row>
    <row r="20209" spans="50:50">
      <c r="AX20209" s="159"/>
    </row>
    <row r="20210" spans="50:50">
      <c r="AX20210" s="159"/>
    </row>
    <row r="20211" spans="50:50">
      <c r="AX20211" s="159"/>
    </row>
    <row r="20212" spans="50:50">
      <c r="AX20212" s="159"/>
    </row>
    <row r="20213" spans="50:50">
      <c r="AX20213" s="159"/>
    </row>
    <row r="20214" spans="50:50">
      <c r="AX20214" s="159"/>
    </row>
    <row r="20215" spans="50:50">
      <c r="AX20215" s="159"/>
    </row>
    <row r="20216" spans="50:50">
      <c r="AX20216" s="159"/>
    </row>
    <row r="20217" spans="50:50">
      <c r="AX20217" s="159"/>
    </row>
    <row r="20218" spans="50:50">
      <c r="AX20218" s="159"/>
    </row>
    <row r="20219" spans="50:50">
      <c r="AX20219" s="159"/>
    </row>
    <row r="20220" spans="50:50">
      <c r="AX20220" s="159"/>
    </row>
    <row r="20221" spans="50:50">
      <c r="AX20221" s="159"/>
    </row>
    <row r="20222" spans="50:50">
      <c r="AX20222" s="159"/>
    </row>
    <row r="20223" spans="50:50">
      <c r="AX20223" s="159"/>
    </row>
    <row r="20224" spans="50:50">
      <c r="AX20224" s="159"/>
    </row>
    <row r="20225" spans="50:50">
      <c r="AX20225" s="159"/>
    </row>
    <row r="20226" spans="50:50">
      <c r="AX20226" s="159"/>
    </row>
    <row r="20227" spans="50:50">
      <c r="AX20227" s="159"/>
    </row>
    <row r="20228" spans="50:50">
      <c r="AX20228" s="159"/>
    </row>
    <row r="20229" spans="50:50">
      <c r="AX20229" s="159"/>
    </row>
    <row r="20230" spans="50:50">
      <c r="AX20230" s="159"/>
    </row>
    <row r="20231" spans="50:50">
      <c r="AX20231" s="159"/>
    </row>
    <row r="20232" spans="50:50">
      <c r="AX20232" s="159"/>
    </row>
    <row r="20233" spans="50:50">
      <c r="AX20233" s="159"/>
    </row>
    <row r="20234" spans="50:50">
      <c r="AX20234" s="159"/>
    </row>
    <row r="20235" spans="50:50">
      <c r="AX20235" s="159"/>
    </row>
    <row r="20236" spans="50:50">
      <c r="AX20236" s="159"/>
    </row>
    <row r="20237" spans="50:50">
      <c r="AX20237" s="159"/>
    </row>
    <row r="20238" spans="50:50">
      <c r="AX20238" s="159"/>
    </row>
    <row r="20239" spans="50:50">
      <c r="AX20239" s="159"/>
    </row>
    <row r="20240" spans="50:50">
      <c r="AX20240" s="159"/>
    </row>
    <row r="20241" spans="50:50">
      <c r="AX20241" s="159"/>
    </row>
    <row r="20242" spans="50:50">
      <c r="AX20242" s="159"/>
    </row>
    <row r="20243" spans="50:50">
      <c r="AX20243" s="159"/>
    </row>
    <row r="20244" spans="50:50">
      <c r="AX20244" s="159"/>
    </row>
    <row r="20245" spans="50:50">
      <c r="AX20245" s="159"/>
    </row>
    <row r="20246" spans="50:50">
      <c r="AX20246" s="159"/>
    </row>
    <row r="20247" spans="50:50">
      <c r="AX20247" s="159"/>
    </row>
    <row r="20248" spans="50:50">
      <c r="AX20248" s="159"/>
    </row>
    <row r="20249" spans="50:50">
      <c r="AX20249" s="159"/>
    </row>
    <row r="20250" spans="50:50">
      <c r="AX20250" s="159"/>
    </row>
    <row r="20251" spans="50:50">
      <c r="AX20251" s="159"/>
    </row>
    <row r="20252" spans="50:50">
      <c r="AX20252" s="159"/>
    </row>
    <row r="20253" spans="50:50">
      <c r="AX20253" s="159"/>
    </row>
    <row r="20254" spans="50:50">
      <c r="AX20254" s="159"/>
    </row>
    <row r="20255" spans="50:50">
      <c r="AX20255" s="159"/>
    </row>
    <row r="20256" spans="50:50">
      <c r="AX20256" s="159"/>
    </row>
    <row r="20257" spans="50:50">
      <c r="AX20257" s="159"/>
    </row>
    <row r="20258" spans="50:50">
      <c r="AX20258" s="159"/>
    </row>
    <row r="20259" spans="50:50">
      <c r="AX20259" s="159"/>
    </row>
    <row r="20260" spans="50:50">
      <c r="AX20260" s="159"/>
    </row>
    <row r="20261" spans="50:50">
      <c r="AX20261" s="159"/>
    </row>
    <row r="20262" spans="50:50">
      <c r="AX20262" s="159"/>
    </row>
    <row r="20263" spans="50:50">
      <c r="AX20263" s="159"/>
    </row>
    <row r="20264" spans="50:50">
      <c r="AX20264" s="159"/>
    </row>
    <row r="20265" spans="50:50">
      <c r="AX20265" s="159"/>
    </row>
    <row r="20266" spans="50:50">
      <c r="AX20266" s="159"/>
    </row>
    <row r="20267" spans="50:50">
      <c r="AX20267" s="159"/>
    </row>
    <row r="20268" spans="50:50">
      <c r="AX20268" s="159"/>
    </row>
    <row r="20269" spans="50:50">
      <c r="AX20269" s="159"/>
    </row>
    <row r="20270" spans="50:50">
      <c r="AX20270" s="159"/>
    </row>
    <row r="20271" spans="50:50">
      <c r="AX20271" s="159"/>
    </row>
    <row r="20272" spans="50:50">
      <c r="AX20272" s="159"/>
    </row>
    <row r="20273" spans="50:50">
      <c r="AX20273" s="159"/>
    </row>
    <row r="20274" spans="50:50">
      <c r="AX20274" s="159"/>
    </row>
    <row r="20275" spans="50:50">
      <c r="AX20275" s="159"/>
    </row>
    <row r="20276" spans="50:50">
      <c r="AX20276" s="159"/>
    </row>
    <row r="20277" spans="50:50">
      <c r="AX20277" s="159"/>
    </row>
    <row r="20278" spans="50:50">
      <c r="AX20278" s="159"/>
    </row>
    <row r="20279" spans="50:50">
      <c r="AX20279" s="159"/>
    </row>
    <row r="20280" spans="50:50">
      <c r="AX20280" s="159"/>
    </row>
    <row r="20281" spans="50:50">
      <c r="AX20281" s="159"/>
    </row>
    <row r="20282" spans="50:50">
      <c r="AX20282" s="159"/>
    </row>
    <row r="20283" spans="50:50">
      <c r="AX20283" s="159"/>
    </row>
    <row r="20284" spans="50:50">
      <c r="AX20284" s="159"/>
    </row>
    <row r="20285" spans="50:50">
      <c r="AX20285" s="159"/>
    </row>
    <row r="20286" spans="50:50">
      <c r="AX20286" s="159"/>
    </row>
    <row r="20287" spans="50:50">
      <c r="AX20287" s="159"/>
    </row>
    <row r="20288" spans="50:50">
      <c r="AX20288" s="159"/>
    </row>
    <row r="20289" spans="50:50">
      <c r="AX20289" s="159"/>
    </row>
    <row r="20290" spans="50:50">
      <c r="AX20290" s="159"/>
    </row>
    <row r="20291" spans="50:50">
      <c r="AX20291" s="159"/>
    </row>
    <row r="20292" spans="50:50">
      <c r="AX20292" s="159"/>
    </row>
    <row r="20293" spans="50:50">
      <c r="AX20293" s="159"/>
    </row>
    <row r="20294" spans="50:50">
      <c r="AX20294" s="159"/>
    </row>
    <row r="20295" spans="50:50">
      <c r="AX20295" s="159"/>
    </row>
    <row r="20296" spans="50:50">
      <c r="AX20296" s="159"/>
    </row>
    <row r="20297" spans="50:50">
      <c r="AX20297" s="159"/>
    </row>
    <row r="20298" spans="50:50">
      <c r="AX20298" s="159"/>
    </row>
    <row r="20299" spans="50:50">
      <c r="AX20299" s="159"/>
    </row>
    <row r="20300" spans="50:50">
      <c r="AX20300" s="159"/>
    </row>
    <row r="20301" spans="50:50">
      <c r="AX20301" s="159"/>
    </row>
    <row r="20302" spans="50:50">
      <c r="AX20302" s="159"/>
    </row>
    <row r="20303" spans="50:50">
      <c r="AX20303" s="159"/>
    </row>
    <row r="20304" spans="50:50">
      <c r="AX20304" s="159"/>
    </row>
    <row r="20305" spans="50:50">
      <c r="AX20305" s="159"/>
    </row>
    <row r="20306" spans="50:50">
      <c r="AX20306" s="159"/>
    </row>
    <row r="20307" spans="50:50">
      <c r="AX20307" s="159"/>
    </row>
    <row r="20308" spans="50:50">
      <c r="AX20308" s="159"/>
    </row>
    <row r="20309" spans="50:50">
      <c r="AX20309" s="159"/>
    </row>
    <row r="20310" spans="50:50">
      <c r="AX20310" s="159"/>
    </row>
    <row r="20311" spans="50:50">
      <c r="AX20311" s="159"/>
    </row>
    <row r="20312" spans="50:50">
      <c r="AX20312" s="159"/>
    </row>
    <row r="20313" spans="50:50">
      <c r="AX20313" s="159"/>
    </row>
    <row r="20314" spans="50:50">
      <c r="AX20314" s="159"/>
    </row>
    <row r="20315" spans="50:50">
      <c r="AX20315" s="159"/>
    </row>
    <row r="20316" spans="50:50">
      <c r="AX20316" s="159"/>
    </row>
    <row r="20317" spans="50:50">
      <c r="AX20317" s="159"/>
    </row>
    <row r="20318" spans="50:50">
      <c r="AX20318" s="159"/>
    </row>
    <row r="20319" spans="50:50">
      <c r="AX20319" s="159"/>
    </row>
    <row r="20320" spans="50:50">
      <c r="AX20320" s="159"/>
    </row>
    <row r="20321" spans="50:50">
      <c r="AX20321" s="159"/>
    </row>
    <row r="20322" spans="50:50">
      <c r="AX20322" s="159"/>
    </row>
    <row r="20323" spans="50:50">
      <c r="AX20323" s="159"/>
    </row>
    <row r="20324" spans="50:50">
      <c r="AX20324" s="159"/>
    </row>
    <row r="20325" spans="50:50">
      <c r="AX20325" s="159"/>
    </row>
    <row r="20326" spans="50:50">
      <c r="AX20326" s="159"/>
    </row>
    <row r="20327" spans="50:50">
      <c r="AX20327" s="159"/>
    </row>
    <row r="20328" spans="50:50">
      <c r="AX20328" s="159"/>
    </row>
    <row r="20329" spans="50:50">
      <c r="AX20329" s="159"/>
    </row>
    <row r="20330" spans="50:50">
      <c r="AX20330" s="159"/>
    </row>
    <row r="20331" spans="50:50">
      <c r="AX20331" s="159"/>
    </row>
    <row r="20332" spans="50:50">
      <c r="AX20332" s="159"/>
    </row>
    <row r="20333" spans="50:50">
      <c r="AX20333" s="159"/>
    </row>
    <row r="20334" spans="50:50">
      <c r="AX20334" s="159"/>
    </row>
    <row r="20335" spans="50:50">
      <c r="AX20335" s="159"/>
    </row>
    <row r="20336" spans="50:50">
      <c r="AX20336" s="159"/>
    </row>
    <row r="20337" spans="50:50">
      <c r="AX20337" s="159"/>
    </row>
    <row r="20338" spans="50:50">
      <c r="AX20338" s="159"/>
    </row>
    <row r="20339" spans="50:50">
      <c r="AX20339" s="159"/>
    </row>
    <row r="20340" spans="50:50">
      <c r="AX20340" s="159"/>
    </row>
    <row r="20341" spans="50:50">
      <c r="AX20341" s="159"/>
    </row>
    <row r="20342" spans="50:50">
      <c r="AX20342" s="159"/>
    </row>
    <row r="20343" spans="50:50">
      <c r="AX20343" s="159"/>
    </row>
    <row r="20344" spans="50:50">
      <c r="AX20344" s="159"/>
    </row>
    <row r="20345" spans="50:50">
      <c r="AX20345" s="159"/>
    </row>
    <row r="20346" spans="50:50">
      <c r="AX20346" s="159"/>
    </row>
    <row r="20347" spans="50:50">
      <c r="AX20347" s="159"/>
    </row>
    <row r="20348" spans="50:50">
      <c r="AX20348" s="159"/>
    </row>
    <row r="20349" spans="50:50">
      <c r="AX20349" s="159"/>
    </row>
    <row r="20350" spans="50:50">
      <c r="AX20350" s="159"/>
    </row>
    <row r="20351" spans="50:50">
      <c r="AX20351" s="159"/>
    </row>
    <row r="20352" spans="50:50">
      <c r="AX20352" s="159"/>
    </row>
    <row r="20353" spans="50:50">
      <c r="AX20353" s="159"/>
    </row>
    <row r="20354" spans="50:50">
      <c r="AX20354" s="159"/>
    </row>
    <row r="20355" spans="50:50">
      <c r="AX20355" s="159"/>
    </row>
    <row r="20356" spans="50:50">
      <c r="AX20356" s="159"/>
    </row>
    <row r="20357" spans="50:50">
      <c r="AX20357" s="159"/>
    </row>
    <row r="20358" spans="50:50">
      <c r="AX20358" s="159"/>
    </row>
    <row r="20359" spans="50:50">
      <c r="AX20359" s="159"/>
    </row>
    <row r="20360" spans="50:50">
      <c r="AX20360" s="159"/>
    </row>
    <row r="20361" spans="50:50">
      <c r="AX20361" s="159"/>
    </row>
    <row r="20362" spans="50:50">
      <c r="AX20362" s="159"/>
    </row>
    <row r="20363" spans="50:50">
      <c r="AX20363" s="159"/>
    </row>
    <row r="20364" spans="50:50">
      <c r="AX20364" s="159"/>
    </row>
    <row r="20365" spans="50:50">
      <c r="AX20365" s="159"/>
    </row>
    <row r="20366" spans="50:50">
      <c r="AX20366" s="159"/>
    </row>
    <row r="20367" spans="50:50">
      <c r="AX20367" s="159"/>
    </row>
    <row r="20368" spans="50:50">
      <c r="AX20368" s="159"/>
    </row>
    <row r="20369" spans="50:50">
      <c r="AX20369" s="159"/>
    </row>
    <row r="20370" spans="50:50">
      <c r="AX20370" s="159"/>
    </row>
    <row r="20371" spans="50:50">
      <c r="AX20371" s="159"/>
    </row>
    <row r="20372" spans="50:50">
      <c r="AX20372" s="159"/>
    </row>
    <row r="20373" spans="50:50">
      <c r="AX20373" s="159"/>
    </row>
    <row r="20374" spans="50:50">
      <c r="AX20374" s="159"/>
    </row>
    <row r="20375" spans="50:50">
      <c r="AX20375" s="159"/>
    </row>
    <row r="20376" spans="50:50">
      <c r="AX20376" s="159"/>
    </row>
    <row r="20377" spans="50:50">
      <c r="AX20377" s="159"/>
    </row>
    <row r="20378" spans="50:50">
      <c r="AX20378" s="159"/>
    </row>
    <row r="20379" spans="50:50">
      <c r="AX20379" s="159"/>
    </row>
    <row r="20380" spans="50:50">
      <c r="AX20380" s="159"/>
    </row>
    <row r="20381" spans="50:50">
      <c r="AX20381" s="159"/>
    </row>
    <row r="20382" spans="50:50">
      <c r="AX20382" s="159"/>
    </row>
    <row r="20383" spans="50:50">
      <c r="AX20383" s="159"/>
    </row>
    <row r="20384" spans="50:50">
      <c r="AX20384" s="159"/>
    </row>
    <row r="20385" spans="50:50">
      <c r="AX20385" s="159"/>
    </row>
    <row r="20386" spans="50:50">
      <c r="AX20386" s="159"/>
    </row>
    <row r="20387" spans="50:50">
      <c r="AX20387" s="159"/>
    </row>
    <row r="20388" spans="50:50">
      <c r="AX20388" s="159"/>
    </row>
    <row r="20389" spans="50:50">
      <c r="AX20389" s="159"/>
    </row>
    <row r="20390" spans="50:50">
      <c r="AX20390" s="159"/>
    </row>
    <row r="20391" spans="50:50">
      <c r="AX20391" s="159"/>
    </row>
    <row r="20392" spans="50:50">
      <c r="AX20392" s="159"/>
    </row>
    <row r="20393" spans="50:50">
      <c r="AX20393" s="159"/>
    </row>
    <row r="20394" spans="50:50">
      <c r="AX20394" s="159"/>
    </row>
    <row r="20395" spans="50:50">
      <c r="AX20395" s="159"/>
    </row>
    <row r="20396" spans="50:50">
      <c r="AX20396" s="159"/>
    </row>
    <row r="20397" spans="50:50">
      <c r="AX20397" s="159"/>
    </row>
    <row r="20398" spans="50:50">
      <c r="AX20398" s="159"/>
    </row>
    <row r="20399" spans="50:50">
      <c r="AX20399" s="159"/>
    </row>
    <row r="20400" spans="50:50">
      <c r="AX20400" s="159"/>
    </row>
    <row r="20401" spans="50:50">
      <c r="AX20401" s="159"/>
    </row>
    <row r="20402" spans="50:50">
      <c r="AX20402" s="159"/>
    </row>
    <row r="20403" spans="50:50">
      <c r="AX20403" s="159"/>
    </row>
    <row r="20404" spans="50:50">
      <c r="AX20404" s="159"/>
    </row>
    <row r="20405" spans="50:50">
      <c r="AX20405" s="159"/>
    </row>
    <row r="20406" spans="50:50">
      <c r="AX20406" s="159"/>
    </row>
    <row r="20407" spans="50:50">
      <c r="AX20407" s="159"/>
    </row>
    <row r="20408" spans="50:50">
      <c r="AX20408" s="159"/>
    </row>
    <row r="20409" spans="50:50">
      <c r="AX20409" s="159"/>
    </row>
    <row r="20410" spans="50:50">
      <c r="AX20410" s="159"/>
    </row>
    <row r="20411" spans="50:50">
      <c r="AX20411" s="159"/>
    </row>
    <row r="20412" spans="50:50">
      <c r="AX20412" s="159"/>
    </row>
    <row r="20413" spans="50:50">
      <c r="AX20413" s="159"/>
    </row>
    <row r="20414" spans="50:50">
      <c r="AX20414" s="159"/>
    </row>
    <row r="20415" spans="50:50">
      <c r="AX20415" s="159"/>
    </row>
    <row r="20416" spans="50:50">
      <c r="AX20416" s="159"/>
    </row>
    <row r="20417" spans="50:50">
      <c r="AX20417" s="159"/>
    </row>
    <row r="20418" spans="50:50">
      <c r="AX20418" s="159"/>
    </row>
    <row r="20419" spans="50:50">
      <c r="AX20419" s="159"/>
    </row>
    <row r="20420" spans="50:50">
      <c r="AX20420" s="159"/>
    </row>
    <row r="20421" spans="50:50">
      <c r="AX20421" s="159"/>
    </row>
    <row r="20422" spans="50:50">
      <c r="AX20422" s="159"/>
    </row>
    <row r="20423" spans="50:50">
      <c r="AX20423" s="159"/>
    </row>
    <row r="20424" spans="50:50">
      <c r="AX20424" s="159"/>
    </row>
    <row r="20425" spans="50:50">
      <c r="AX20425" s="159"/>
    </row>
    <row r="20426" spans="50:50">
      <c r="AX20426" s="159"/>
    </row>
    <row r="20427" spans="50:50">
      <c r="AX20427" s="159"/>
    </row>
    <row r="20428" spans="50:50">
      <c r="AX20428" s="159"/>
    </row>
    <row r="20429" spans="50:50">
      <c r="AX20429" s="159"/>
    </row>
    <row r="20430" spans="50:50">
      <c r="AX20430" s="159"/>
    </row>
    <row r="20431" spans="50:50">
      <c r="AX20431" s="159"/>
    </row>
    <row r="20432" spans="50:50">
      <c r="AX20432" s="159"/>
    </row>
    <row r="20433" spans="50:50">
      <c r="AX20433" s="159"/>
    </row>
    <row r="20434" spans="50:50">
      <c r="AX20434" s="159"/>
    </row>
    <row r="20435" spans="50:50">
      <c r="AX20435" s="159"/>
    </row>
    <row r="20436" spans="50:50">
      <c r="AX20436" s="159"/>
    </row>
    <row r="20437" spans="50:50">
      <c r="AX20437" s="159"/>
    </row>
    <row r="20438" spans="50:50">
      <c r="AX20438" s="159"/>
    </row>
    <row r="20439" spans="50:50">
      <c r="AX20439" s="159"/>
    </row>
    <row r="20440" spans="50:50">
      <c r="AX20440" s="159"/>
    </row>
    <row r="20441" spans="50:50">
      <c r="AX20441" s="159"/>
    </row>
    <row r="20442" spans="50:50">
      <c r="AX20442" s="159"/>
    </row>
    <row r="20443" spans="50:50">
      <c r="AX20443" s="159"/>
    </row>
    <row r="20444" spans="50:50">
      <c r="AX20444" s="159"/>
    </row>
    <row r="20445" spans="50:50">
      <c r="AX20445" s="159"/>
    </row>
    <row r="20446" spans="50:50">
      <c r="AX20446" s="159"/>
    </row>
    <row r="20447" spans="50:50">
      <c r="AX20447" s="159"/>
    </row>
    <row r="20448" spans="50:50">
      <c r="AX20448" s="159"/>
    </row>
    <row r="20449" spans="50:50">
      <c r="AX20449" s="159"/>
    </row>
    <row r="20450" spans="50:50">
      <c r="AX20450" s="159"/>
    </row>
    <row r="20451" spans="50:50">
      <c r="AX20451" s="159"/>
    </row>
    <row r="20452" spans="50:50">
      <c r="AX20452" s="159"/>
    </row>
    <row r="20453" spans="50:50">
      <c r="AX20453" s="159"/>
    </row>
    <row r="20454" spans="50:50">
      <c r="AX20454" s="159"/>
    </row>
    <row r="20455" spans="50:50">
      <c r="AX20455" s="159"/>
    </row>
    <row r="20456" spans="50:50">
      <c r="AX20456" s="159"/>
    </row>
    <row r="20457" spans="50:50">
      <c r="AX20457" s="159"/>
    </row>
    <row r="20458" spans="50:50">
      <c r="AX20458" s="159"/>
    </row>
    <row r="20459" spans="50:50">
      <c r="AX20459" s="159"/>
    </row>
    <row r="20460" spans="50:50">
      <c r="AX20460" s="159"/>
    </row>
    <row r="20461" spans="50:50">
      <c r="AX20461" s="159"/>
    </row>
    <row r="20462" spans="50:50">
      <c r="AX20462" s="159"/>
    </row>
    <row r="20463" spans="50:50">
      <c r="AX20463" s="159"/>
    </row>
    <row r="20464" spans="50:50">
      <c r="AX20464" s="159"/>
    </row>
    <row r="20465" spans="50:50">
      <c r="AX20465" s="159"/>
    </row>
    <row r="20466" spans="50:50">
      <c r="AX20466" s="159"/>
    </row>
    <row r="20467" spans="50:50">
      <c r="AX20467" s="159"/>
    </row>
    <row r="20468" spans="50:50">
      <c r="AX20468" s="159"/>
    </row>
    <row r="20469" spans="50:50">
      <c r="AX20469" s="159"/>
    </row>
    <row r="20470" spans="50:50">
      <c r="AX20470" s="159"/>
    </row>
    <row r="20471" spans="50:50">
      <c r="AX20471" s="159"/>
    </row>
    <row r="20472" spans="50:50">
      <c r="AX20472" s="159"/>
    </row>
    <row r="20473" spans="50:50">
      <c r="AX20473" s="159"/>
    </row>
    <row r="20474" spans="50:50">
      <c r="AX20474" s="159"/>
    </row>
    <row r="20475" spans="50:50">
      <c r="AX20475" s="159"/>
    </row>
    <row r="20476" spans="50:50">
      <c r="AX20476" s="159"/>
    </row>
    <row r="20477" spans="50:50">
      <c r="AX20477" s="159"/>
    </row>
    <row r="20478" spans="50:50">
      <c r="AX20478" s="159"/>
    </row>
    <row r="20479" spans="50:50">
      <c r="AX20479" s="159"/>
    </row>
    <row r="20480" spans="50:50">
      <c r="AX20480" s="159"/>
    </row>
    <row r="20481" spans="50:50">
      <c r="AX20481" s="159"/>
    </row>
    <row r="20482" spans="50:50">
      <c r="AX20482" s="159"/>
    </row>
    <row r="20483" spans="50:50">
      <c r="AX20483" s="159"/>
    </row>
    <row r="20484" spans="50:50">
      <c r="AX20484" s="159"/>
    </row>
    <row r="20485" spans="50:50">
      <c r="AX20485" s="159"/>
    </row>
    <row r="20486" spans="50:50">
      <c r="AX20486" s="159"/>
    </row>
    <row r="20487" spans="50:50">
      <c r="AX20487" s="159"/>
    </row>
    <row r="20488" spans="50:50">
      <c r="AX20488" s="159"/>
    </row>
    <row r="20489" spans="50:50">
      <c r="AX20489" s="159"/>
    </row>
    <row r="20490" spans="50:50">
      <c r="AX20490" s="159"/>
    </row>
    <row r="20491" spans="50:50">
      <c r="AX20491" s="159"/>
    </row>
    <row r="20492" spans="50:50">
      <c r="AX20492" s="159"/>
    </row>
    <row r="20493" spans="50:50">
      <c r="AX20493" s="159"/>
    </row>
    <row r="20494" spans="50:50">
      <c r="AX20494" s="159"/>
    </row>
    <row r="20495" spans="50:50">
      <c r="AX20495" s="159"/>
    </row>
    <row r="20496" spans="50:50">
      <c r="AX20496" s="159"/>
    </row>
    <row r="20497" spans="50:50">
      <c r="AX20497" s="159"/>
    </row>
    <row r="20498" spans="50:50">
      <c r="AX20498" s="159"/>
    </row>
    <row r="20499" spans="50:50">
      <c r="AX20499" s="159"/>
    </row>
    <row r="20500" spans="50:50">
      <c r="AX20500" s="159"/>
    </row>
    <row r="20501" spans="50:50">
      <c r="AX20501" s="159"/>
    </row>
    <row r="20502" spans="50:50">
      <c r="AX20502" s="159"/>
    </row>
    <row r="20503" spans="50:50">
      <c r="AX20503" s="159"/>
    </row>
    <row r="20504" spans="50:50">
      <c r="AX20504" s="159"/>
    </row>
    <row r="20505" spans="50:50">
      <c r="AX20505" s="159"/>
    </row>
    <row r="20506" spans="50:50">
      <c r="AX20506" s="159"/>
    </row>
    <row r="20507" spans="50:50">
      <c r="AX20507" s="159"/>
    </row>
    <row r="20508" spans="50:50">
      <c r="AX20508" s="159"/>
    </row>
    <row r="20509" spans="50:50">
      <c r="AX20509" s="159"/>
    </row>
    <row r="20510" spans="50:50">
      <c r="AX20510" s="159"/>
    </row>
    <row r="20511" spans="50:50">
      <c r="AX20511" s="159"/>
    </row>
    <row r="20512" spans="50:50">
      <c r="AX20512" s="159"/>
    </row>
    <row r="20513" spans="50:50">
      <c r="AX20513" s="159"/>
    </row>
    <row r="20514" spans="50:50">
      <c r="AX20514" s="159"/>
    </row>
    <row r="20515" spans="50:50">
      <c r="AX20515" s="159"/>
    </row>
    <row r="20516" spans="50:50">
      <c r="AX20516" s="159"/>
    </row>
    <row r="20517" spans="50:50">
      <c r="AX20517" s="159"/>
    </row>
    <row r="20518" spans="50:50">
      <c r="AX20518" s="159"/>
    </row>
    <row r="20519" spans="50:50">
      <c r="AX20519" s="159"/>
    </row>
    <row r="20520" spans="50:50">
      <c r="AX20520" s="159"/>
    </row>
    <row r="20521" spans="50:50">
      <c r="AX20521" s="159"/>
    </row>
    <row r="20522" spans="50:50">
      <c r="AX20522" s="159"/>
    </row>
    <row r="20523" spans="50:50">
      <c r="AX20523" s="159"/>
    </row>
    <row r="20524" spans="50:50">
      <c r="AX20524" s="159"/>
    </row>
    <row r="20525" spans="50:50">
      <c r="AX20525" s="159"/>
    </row>
    <row r="20526" spans="50:50">
      <c r="AX20526" s="159"/>
    </row>
    <row r="20527" spans="50:50">
      <c r="AX20527" s="159"/>
    </row>
    <row r="20528" spans="50:50">
      <c r="AX20528" s="159"/>
    </row>
    <row r="20529" spans="50:50">
      <c r="AX20529" s="159"/>
    </row>
    <row r="20530" spans="50:50">
      <c r="AX20530" s="159"/>
    </row>
    <row r="20531" spans="50:50">
      <c r="AX20531" s="159"/>
    </row>
    <row r="20532" spans="50:50">
      <c r="AX20532" s="159"/>
    </row>
    <row r="20533" spans="50:50">
      <c r="AX20533" s="159"/>
    </row>
    <row r="20534" spans="50:50">
      <c r="AX20534" s="159"/>
    </row>
    <row r="20535" spans="50:50">
      <c r="AX20535" s="159"/>
    </row>
    <row r="20536" spans="50:50">
      <c r="AX20536" s="159"/>
    </row>
    <row r="20537" spans="50:50">
      <c r="AX20537" s="159"/>
    </row>
    <row r="20538" spans="50:50">
      <c r="AX20538" s="159"/>
    </row>
    <row r="20539" spans="50:50">
      <c r="AX20539" s="159"/>
    </row>
    <row r="20540" spans="50:50">
      <c r="AX20540" s="159"/>
    </row>
    <row r="20541" spans="50:50">
      <c r="AX20541" s="159"/>
    </row>
    <row r="20542" spans="50:50">
      <c r="AX20542" s="159"/>
    </row>
    <row r="20543" spans="50:50">
      <c r="AX20543" s="159"/>
    </row>
    <row r="20544" spans="50:50">
      <c r="AX20544" s="159"/>
    </row>
    <row r="20545" spans="50:50">
      <c r="AX20545" s="159"/>
    </row>
    <row r="20546" spans="50:50">
      <c r="AX20546" s="159"/>
    </row>
    <row r="20547" spans="50:50">
      <c r="AX20547" s="159"/>
    </row>
    <row r="20548" spans="50:50">
      <c r="AX20548" s="159"/>
    </row>
    <row r="20549" spans="50:50">
      <c r="AX20549" s="159"/>
    </row>
    <row r="20550" spans="50:50">
      <c r="AX20550" s="159"/>
    </row>
    <row r="20551" spans="50:50">
      <c r="AX20551" s="159"/>
    </row>
    <row r="20552" spans="50:50">
      <c r="AX20552" s="159"/>
    </row>
    <row r="20553" spans="50:50">
      <c r="AX20553" s="159"/>
    </row>
    <row r="20554" spans="50:50">
      <c r="AX20554" s="159"/>
    </row>
    <row r="20555" spans="50:50">
      <c r="AX20555" s="159"/>
    </row>
    <row r="20556" spans="50:50">
      <c r="AX20556" s="159"/>
    </row>
    <row r="20557" spans="50:50">
      <c r="AX20557" s="159"/>
    </row>
    <row r="20558" spans="50:50">
      <c r="AX20558" s="159"/>
    </row>
    <row r="20559" spans="50:50">
      <c r="AX20559" s="159"/>
    </row>
    <row r="20560" spans="50:50">
      <c r="AX20560" s="159"/>
    </row>
    <row r="20561" spans="50:50">
      <c r="AX20561" s="159"/>
    </row>
    <row r="20562" spans="50:50">
      <c r="AX20562" s="159"/>
    </row>
    <row r="20563" spans="50:50">
      <c r="AX20563" s="159"/>
    </row>
    <row r="20564" spans="50:50">
      <c r="AX20564" s="159"/>
    </row>
    <row r="20565" spans="50:50">
      <c r="AX20565" s="159"/>
    </row>
    <row r="20566" spans="50:50">
      <c r="AX20566" s="159"/>
    </row>
    <row r="20567" spans="50:50">
      <c r="AX20567" s="159"/>
    </row>
    <row r="20568" spans="50:50">
      <c r="AX20568" s="159"/>
    </row>
    <row r="20569" spans="50:50">
      <c r="AX20569" s="159"/>
    </row>
    <row r="20570" spans="50:50">
      <c r="AX20570" s="159"/>
    </row>
    <row r="20571" spans="50:50">
      <c r="AX20571" s="159"/>
    </row>
    <row r="20572" spans="50:50">
      <c r="AX20572" s="159"/>
    </row>
    <row r="20573" spans="50:50">
      <c r="AX20573" s="159"/>
    </row>
    <row r="20574" spans="50:50">
      <c r="AX20574" s="159"/>
    </row>
    <row r="20575" spans="50:50">
      <c r="AX20575" s="159"/>
    </row>
    <row r="20576" spans="50:50">
      <c r="AX20576" s="159"/>
    </row>
    <row r="20577" spans="50:50">
      <c r="AX20577" s="159"/>
    </row>
    <row r="20578" spans="50:50">
      <c r="AX20578" s="159"/>
    </row>
    <row r="20579" spans="50:50">
      <c r="AX20579" s="159"/>
    </row>
    <row r="20580" spans="50:50">
      <c r="AX20580" s="159"/>
    </row>
    <row r="20581" spans="50:50">
      <c r="AX20581" s="159"/>
    </row>
    <row r="20582" spans="50:50">
      <c r="AX20582" s="159"/>
    </row>
    <row r="20583" spans="50:50">
      <c r="AX20583" s="159"/>
    </row>
    <row r="20584" spans="50:50">
      <c r="AX20584" s="159"/>
    </row>
    <row r="20585" spans="50:50">
      <c r="AX20585" s="159"/>
    </row>
    <row r="20586" spans="50:50">
      <c r="AX20586" s="159"/>
    </row>
    <row r="20587" spans="50:50">
      <c r="AX20587" s="159"/>
    </row>
    <row r="20588" spans="50:50">
      <c r="AX20588" s="159"/>
    </row>
    <row r="20589" spans="50:50">
      <c r="AX20589" s="159"/>
    </row>
    <row r="20590" spans="50:50">
      <c r="AX20590" s="159"/>
    </row>
    <row r="20591" spans="50:50">
      <c r="AX20591" s="159"/>
    </row>
    <row r="20592" spans="50:50">
      <c r="AX20592" s="159"/>
    </row>
    <row r="20593" spans="50:50">
      <c r="AX20593" s="159"/>
    </row>
    <row r="20594" spans="50:50">
      <c r="AX20594" s="159"/>
    </row>
    <row r="20595" spans="50:50">
      <c r="AX20595" s="159"/>
    </row>
    <row r="20596" spans="50:50">
      <c r="AX20596" s="159"/>
    </row>
    <row r="20597" spans="50:50">
      <c r="AX20597" s="159"/>
    </row>
    <row r="20598" spans="50:50">
      <c r="AX20598" s="159"/>
    </row>
    <row r="20599" spans="50:50">
      <c r="AX20599" s="159"/>
    </row>
    <row r="20600" spans="50:50">
      <c r="AX20600" s="159"/>
    </row>
    <row r="20601" spans="50:50">
      <c r="AX20601" s="159"/>
    </row>
    <row r="20602" spans="50:50">
      <c r="AX20602" s="159"/>
    </row>
    <row r="20603" spans="50:50">
      <c r="AX20603" s="159"/>
    </row>
    <row r="20604" spans="50:50">
      <c r="AX20604" s="159"/>
    </row>
    <row r="20605" spans="50:50">
      <c r="AX20605" s="159"/>
    </row>
    <row r="20606" spans="50:50">
      <c r="AX20606" s="159"/>
    </row>
    <row r="20607" spans="50:50">
      <c r="AX20607" s="159"/>
    </row>
    <row r="20608" spans="50:50">
      <c r="AX20608" s="159"/>
    </row>
    <row r="20609" spans="50:50">
      <c r="AX20609" s="159"/>
    </row>
    <row r="20610" spans="50:50">
      <c r="AX20610" s="159"/>
    </row>
    <row r="20611" spans="50:50">
      <c r="AX20611" s="159"/>
    </row>
    <row r="20612" spans="50:50">
      <c r="AX20612" s="159"/>
    </row>
    <row r="20613" spans="50:50">
      <c r="AX20613" s="159"/>
    </row>
    <row r="20614" spans="50:50">
      <c r="AX20614" s="159"/>
    </row>
    <row r="20615" spans="50:50">
      <c r="AX20615" s="159"/>
    </row>
    <row r="20616" spans="50:50">
      <c r="AX20616" s="159"/>
    </row>
    <row r="20617" spans="50:50">
      <c r="AX20617" s="159"/>
    </row>
    <row r="20618" spans="50:50">
      <c r="AX20618" s="159"/>
    </row>
    <row r="20619" spans="50:50">
      <c r="AX20619" s="159"/>
    </row>
    <row r="20620" spans="50:50">
      <c r="AX20620" s="159"/>
    </row>
    <row r="20621" spans="50:50">
      <c r="AX20621" s="159"/>
    </row>
    <row r="20622" spans="50:50">
      <c r="AX20622" s="159"/>
    </row>
    <row r="20623" spans="50:50">
      <c r="AX20623" s="159"/>
    </row>
    <row r="20624" spans="50:50">
      <c r="AX20624" s="159"/>
    </row>
    <row r="20625" spans="50:50">
      <c r="AX20625" s="159"/>
    </row>
    <row r="20626" spans="50:50">
      <c r="AX20626" s="159"/>
    </row>
    <row r="20627" spans="50:50">
      <c r="AX20627" s="159"/>
    </row>
    <row r="20628" spans="50:50">
      <c r="AX20628" s="159"/>
    </row>
    <row r="20629" spans="50:50">
      <c r="AX20629" s="159"/>
    </row>
    <row r="20630" spans="50:50">
      <c r="AX20630" s="159"/>
    </row>
    <row r="20631" spans="50:50">
      <c r="AX20631" s="159"/>
    </row>
    <row r="20632" spans="50:50">
      <c r="AX20632" s="159"/>
    </row>
    <row r="20633" spans="50:50">
      <c r="AX20633" s="159"/>
    </row>
    <row r="20634" spans="50:50">
      <c r="AX20634" s="159"/>
    </row>
    <row r="20635" spans="50:50">
      <c r="AX20635" s="159"/>
    </row>
    <row r="20636" spans="50:50">
      <c r="AX20636" s="159"/>
    </row>
    <row r="20637" spans="50:50">
      <c r="AX20637" s="159"/>
    </row>
    <row r="20638" spans="50:50">
      <c r="AX20638" s="159"/>
    </row>
    <row r="20639" spans="50:50">
      <c r="AX20639" s="159"/>
    </row>
    <row r="20640" spans="50:50">
      <c r="AX20640" s="159"/>
    </row>
    <row r="20641" spans="50:50">
      <c r="AX20641" s="159"/>
    </row>
    <row r="20642" spans="50:50">
      <c r="AX20642" s="159"/>
    </row>
    <row r="20643" spans="50:50">
      <c r="AX20643" s="159"/>
    </row>
    <row r="20644" spans="50:50">
      <c r="AX20644" s="159"/>
    </row>
    <row r="20645" spans="50:50">
      <c r="AX20645" s="159"/>
    </row>
    <row r="20646" spans="50:50">
      <c r="AX20646" s="159"/>
    </row>
    <row r="20647" spans="50:50">
      <c r="AX20647" s="159"/>
    </row>
    <row r="20648" spans="50:50">
      <c r="AX20648" s="159"/>
    </row>
    <row r="20649" spans="50:50">
      <c r="AX20649" s="159"/>
    </row>
    <row r="20650" spans="50:50">
      <c r="AX20650" s="159"/>
    </row>
    <row r="20651" spans="50:50">
      <c r="AX20651" s="159"/>
    </row>
    <row r="20652" spans="50:50">
      <c r="AX20652" s="159"/>
    </row>
    <row r="20653" spans="50:50">
      <c r="AX20653" s="159"/>
    </row>
    <row r="20654" spans="50:50">
      <c r="AX20654" s="159"/>
    </row>
    <row r="20655" spans="50:50">
      <c r="AX20655" s="159"/>
    </row>
    <row r="20656" spans="50:50">
      <c r="AX20656" s="159"/>
    </row>
    <row r="20657" spans="50:50">
      <c r="AX20657" s="159"/>
    </row>
    <row r="20658" spans="50:50">
      <c r="AX20658" s="159"/>
    </row>
    <row r="20659" spans="50:50">
      <c r="AX20659" s="159"/>
    </row>
    <row r="20660" spans="50:50">
      <c r="AX20660" s="159"/>
    </row>
    <row r="20661" spans="50:50">
      <c r="AX20661" s="159"/>
    </row>
    <row r="20662" spans="50:50">
      <c r="AX20662" s="159"/>
    </row>
    <row r="20663" spans="50:50">
      <c r="AX20663" s="159"/>
    </row>
    <row r="20664" spans="50:50">
      <c r="AX20664" s="159"/>
    </row>
    <row r="20665" spans="50:50">
      <c r="AX20665" s="159"/>
    </row>
    <row r="20666" spans="50:50">
      <c r="AX20666" s="159"/>
    </row>
    <row r="20667" spans="50:50">
      <c r="AX20667" s="159"/>
    </row>
    <row r="20668" spans="50:50">
      <c r="AX20668" s="159"/>
    </row>
    <row r="20669" spans="50:50">
      <c r="AX20669" s="159"/>
    </row>
    <row r="20670" spans="50:50">
      <c r="AX20670" s="159"/>
    </row>
    <row r="20671" spans="50:50">
      <c r="AX20671" s="159"/>
    </row>
    <row r="20672" spans="50:50">
      <c r="AX20672" s="159"/>
    </row>
    <row r="20673" spans="50:50">
      <c r="AX20673" s="159"/>
    </row>
    <row r="20674" spans="50:50">
      <c r="AX20674" s="159"/>
    </row>
    <row r="20675" spans="50:50">
      <c r="AX20675" s="159"/>
    </row>
    <row r="20676" spans="50:50">
      <c r="AX20676" s="159"/>
    </row>
    <row r="20677" spans="50:50">
      <c r="AX20677" s="159"/>
    </row>
    <row r="20678" spans="50:50">
      <c r="AX20678" s="159"/>
    </row>
    <row r="20679" spans="50:50">
      <c r="AX20679" s="159"/>
    </row>
    <row r="20680" spans="50:50">
      <c r="AX20680" s="159"/>
    </row>
    <row r="20681" spans="50:50">
      <c r="AX20681" s="159"/>
    </row>
    <row r="20682" spans="50:50">
      <c r="AX20682" s="159"/>
    </row>
    <row r="20683" spans="50:50">
      <c r="AX20683" s="159"/>
    </row>
    <row r="20684" spans="50:50">
      <c r="AX20684" s="159"/>
    </row>
    <row r="20685" spans="50:50">
      <c r="AX20685" s="159"/>
    </row>
    <row r="20686" spans="50:50">
      <c r="AX20686" s="159"/>
    </row>
    <row r="20687" spans="50:50">
      <c r="AX20687" s="159"/>
    </row>
    <row r="20688" spans="50:50">
      <c r="AX20688" s="159"/>
    </row>
    <row r="20689" spans="50:50">
      <c r="AX20689" s="159"/>
    </row>
    <row r="20690" spans="50:50">
      <c r="AX20690" s="159"/>
    </row>
    <row r="20691" spans="50:50">
      <c r="AX20691" s="159"/>
    </row>
    <row r="20692" spans="50:50">
      <c r="AX20692" s="159"/>
    </row>
    <row r="20693" spans="50:50">
      <c r="AX20693" s="159"/>
    </row>
    <row r="20694" spans="50:50">
      <c r="AX20694" s="159"/>
    </row>
    <row r="20695" spans="50:50">
      <c r="AX20695" s="159"/>
    </row>
    <row r="20696" spans="50:50">
      <c r="AX20696" s="159"/>
    </row>
    <row r="20697" spans="50:50">
      <c r="AX20697" s="159"/>
    </row>
    <row r="20698" spans="50:50">
      <c r="AX20698" s="159"/>
    </row>
    <row r="20699" spans="50:50">
      <c r="AX20699" s="159"/>
    </row>
    <row r="20700" spans="50:50">
      <c r="AX20700" s="159"/>
    </row>
    <row r="20701" spans="50:50">
      <c r="AX20701" s="159"/>
    </row>
    <row r="20702" spans="50:50">
      <c r="AX20702" s="159"/>
    </row>
    <row r="20703" spans="50:50">
      <c r="AX20703" s="159"/>
    </row>
    <row r="20704" spans="50:50">
      <c r="AX20704" s="159"/>
    </row>
    <row r="20705" spans="50:50">
      <c r="AX20705" s="159"/>
    </row>
    <row r="20706" spans="50:50">
      <c r="AX20706" s="159"/>
    </row>
    <row r="20707" spans="50:50">
      <c r="AX20707" s="159"/>
    </row>
    <row r="20708" spans="50:50">
      <c r="AX20708" s="159"/>
    </row>
    <row r="20709" spans="50:50">
      <c r="AX20709" s="159"/>
    </row>
    <row r="20710" spans="50:50">
      <c r="AX20710" s="159"/>
    </row>
    <row r="20711" spans="50:50">
      <c r="AX20711" s="159"/>
    </row>
    <row r="20712" spans="50:50">
      <c r="AX20712" s="159"/>
    </row>
    <row r="20713" spans="50:50">
      <c r="AX20713" s="159"/>
    </row>
    <row r="20714" spans="50:50">
      <c r="AX20714" s="159"/>
    </row>
    <row r="20715" spans="50:50">
      <c r="AX20715" s="159"/>
    </row>
    <row r="20716" spans="50:50">
      <c r="AX20716" s="159"/>
    </row>
    <row r="20717" spans="50:50">
      <c r="AX20717" s="159"/>
    </row>
    <row r="20718" spans="50:50">
      <c r="AX20718" s="159"/>
    </row>
    <row r="20719" spans="50:50">
      <c r="AX20719" s="159"/>
    </row>
    <row r="20720" spans="50:50">
      <c r="AX20720" s="159"/>
    </row>
    <row r="20721" spans="50:50">
      <c r="AX20721" s="159"/>
    </row>
    <row r="20722" spans="50:50">
      <c r="AX20722" s="159"/>
    </row>
    <row r="20723" spans="50:50">
      <c r="AX20723" s="159"/>
    </row>
    <row r="20724" spans="50:50">
      <c r="AX20724" s="159"/>
    </row>
    <row r="20725" spans="50:50">
      <c r="AX20725" s="159"/>
    </row>
    <row r="20726" spans="50:50">
      <c r="AX20726" s="159"/>
    </row>
    <row r="20727" spans="50:50">
      <c r="AX20727" s="159"/>
    </row>
    <row r="20728" spans="50:50">
      <c r="AX20728" s="159"/>
    </row>
    <row r="20729" spans="50:50">
      <c r="AX20729" s="159"/>
    </row>
    <row r="20730" spans="50:50">
      <c r="AX20730" s="159"/>
    </row>
    <row r="20731" spans="50:50">
      <c r="AX20731" s="159"/>
    </row>
    <row r="20732" spans="50:50">
      <c r="AX20732" s="159"/>
    </row>
    <row r="20733" spans="50:50">
      <c r="AX20733" s="159"/>
    </row>
    <row r="20734" spans="50:50">
      <c r="AX20734" s="159"/>
    </row>
    <row r="20735" spans="50:50">
      <c r="AX20735" s="159"/>
    </row>
    <row r="20736" spans="50:50">
      <c r="AX20736" s="159"/>
    </row>
    <row r="20737" spans="50:50">
      <c r="AX20737" s="159"/>
    </row>
    <row r="20738" spans="50:50">
      <c r="AX20738" s="159"/>
    </row>
    <row r="20739" spans="50:50">
      <c r="AX20739" s="159"/>
    </row>
    <row r="20740" spans="50:50">
      <c r="AX20740" s="159"/>
    </row>
    <row r="20741" spans="50:50">
      <c r="AX20741" s="159"/>
    </row>
    <row r="20742" spans="50:50">
      <c r="AX20742" s="159"/>
    </row>
    <row r="20743" spans="50:50">
      <c r="AX20743" s="159"/>
    </row>
    <row r="20744" spans="50:50">
      <c r="AX20744" s="159"/>
    </row>
    <row r="20745" spans="50:50">
      <c r="AX20745" s="159"/>
    </row>
    <row r="20746" spans="50:50">
      <c r="AX20746" s="159"/>
    </row>
    <row r="20747" spans="50:50">
      <c r="AX20747" s="159"/>
    </row>
    <row r="20748" spans="50:50">
      <c r="AX20748" s="159"/>
    </row>
    <row r="20749" spans="50:50">
      <c r="AX20749" s="159"/>
    </row>
    <row r="20750" spans="50:50">
      <c r="AX20750" s="159"/>
    </row>
    <row r="20751" spans="50:50">
      <c r="AX20751" s="159"/>
    </row>
    <row r="20752" spans="50:50">
      <c r="AX20752" s="159"/>
    </row>
    <row r="20753" spans="50:50">
      <c r="AX20753" s="159"/>
    </row>
    <row r="20754" spans="50:50">
      <c r="AX20754" s="159"/>
    </row>
    <row r="20755" spans="50:50">
      <c r="AX20755" s="159"/>
    </row>
    <row r="20756" spans="50:50">
      <c r="AX20756" s="159"/>
    </row>
    <row r="20757" spans="50:50">
      <c r="AX20757" s="159"/>
    </row>
    <row r="20758" spans="50:50">
      <c r="AX20758" s="159"/>
    </row>
    <row r="20759" spans="50:50">
      <c r="AX20759" s="159"/>
    </row>
    <row r="20760" spans="50:50">
      <c r="AX20760" s="159"/>
    </row>
    <row r="20761" spans="50:50">
      <c r="AX20761" s="159"/>
    </row>
    <row r="20762" spans="50:50">
      <c r="AX20762" s="159"/>
    </row>
    <row r="20763" spans="50:50">
      <c r="AX20763" s="159"/>
    </row>
    <row r="20764" spans="50:50">
      <c r="AX20764" s="159"/>
    </row>
    <row r="20765" spans="50:50">
      <c r="AX20765" s="159"/>
    </row>
    <row r="20766" spans="50:50">
      <c r="AX20766" s="159"/>
    </row>
    <row r="20767" spans="50:50">
      <c r="AX20767" s="159"/>
    </row>
    <row r="20768" spans="50:50">
      <c r="AX20768" s="159"/>
    </row>
    <row r="20769" spans="50:50">
      <c r="AX20769" s="159"/>
    </row>
    <row r="20770" spans="50:50">
      <c r="AX20770" s="159"/>
    </row>
    <row r="20771" spans="50:50">
      <c r="AX20771" s="159"/>
    </row>
    <row r="20772" spans="50:50">
      <c r="AX20772" s="159"/>
    </row>
    <row r="20773" spans="50:50">
      <c r="AX20773" s="159"/>
    </row>
    <row r="20774" spans="50:50">
      <c r="AX20774" s="159"/>
    </row>
    <row r="20775" spans="50:50">
      <c r="AX20775" s="159"/>
    </row>
    <row r="20776" spans="50:50">
      <c r="AX20776" s="159"/>
    </row>
    <row r="20777" spans="50:50">
      <c r="AX20777" s="159"/>
    </row>
    <row r="20778" spans="50:50">
      <c r="AX20778" s="159"/>
    </row>
    <row r="20779" spans="50:50">
      <c r="AX20779" s="159"/>
    </row>
    <row r="20780" spans="50:50">
      <c r="AX20780" s="159"/>
    </row>
    <row r="20781" spans="50:50">
      <c r="AX20781" s="159"/>
    </row>
    <row r="20782" spans="50:50">
      <c r="AX20782" s="159"/>
    </row>
    <row r="20783" spans="50:50">
      <c r="AX20783" s="159"/>
    </row>
    <row r="20784" spans="50:50">
      <c r="AX20784" s="159"/>
    </row>
    <row r="20785" spans="50:50">
      <c r="AX20785" s="159"/>
    </row>
    <row r="20786" spans="50:50">
      <c r="AX20786" s="159"/>
    </row>
    <row r="20787" spans="50:50">
      <c r="AX20787" s="159"/>
    </row>
    <row r="20788" spans="50:50">
      <c r="AX20788" s="159"/>
    </row>
    <row r="20789" spans="50:50">
      <c r="AX20789" s="159"/>
    </row>
    <row r="20790" spans="50:50">
      <c r="AX20790" s="159"/>
    </row>
    <row r="20791" spans="50:50">
      <c r="AX20791" s="159"/>
    </row>
    <row r="20792" spans="50:50">
      <c r="AX20792" s="159"/>
    </row>
    <row r="20793" spans="50:50">
      <c r="AX20793" s="159"/>
    </row>
    <row r="20794" spans="50:50">
      <c r="AX20794" s="159"/>
    </row>
    <row r="20795" spans="50:50">
      <c r="AX20795" s="159"/>
    </row>
    <row r="20796" spans="50:50">
      <c r="AX20796" s="159"/>
    </row>
    <row r="20797" spans="50:50">
      <c r="AX20797" s="159"/>
    </row>
    <row r="20798" spans="50:50">
      <c r="AX20798" s="159"/>
    </row>
    <row r="20799" spans="50:50">
      <c r="AX20799" s="159"/>
    </row>
    <row r="20800" spans="50:50">
      <c r="AX20800" s="159"/>
    </row>
    <row r="20801" spans="50:50">
      <c r="AX20801" s="159"/>
    </row>
    <row r="20802" spans="50:50">
      <c r="AX20802" s="159"/>
    </row>
    <row r="20803" spans="50:50">
      <c r="AX20803" s="159"/>
    </row>
    <row r="20804" spans="50:50">
      <c r="AX20804" s="159"/>
    </row>
    <row r="20805" spans="50:50">
      <c r="AX20805" s="159"/>
    </row>
    <row r="20806" spans="50:50">
      <c r="AX20806" s="159"/>
    </row>
    <row r="20807" spans="50:50">
      <c r="AX20807" s="159"/>
    </row>
    <row r="20808" spans="50:50">
      <c r="AX20808" s="159"/>
    </row>
    <row r="20809" spans="50:50">
      <c r="AX20809" s="159"/>
    </row>
    <row r="20810" spans="50:50">
      <c r="AX20810" s="159"/>
    </row>
    <row r="20811" spans="50:50">
      <c r="AX20811" s="159"/>
    </row>
    <row r="20812" spans="50:50">
      <c r="AX20812" s="159"/>
    </row>
    <row r="20813" spans="50:50">
      <c r="AX20813" s="159"/>
    </row>
    <row r="20814" spans="50:50">
      <c r="AX20814" s="159"/>
    </row>
    <row r="20815" spans="50:50">
      <c r="AX20815" s="159"/>
    </row>
    <row r="20816" spans="50:50">
      <c r="AX20816" s="159"/>
    </row>
    <row r="20817" spans="50:50">
      <c r="AX20817" s="159"/>
    </row>
    <row r="20818" spans="50:50">
      <c r="AX20818" s="159"/>
    </row>
    <row r="20819" spans="50:50">
      <c r="AX20819" s="159"/>
    </row>
    <row r="20820" spans="50:50">
      <c r="AX20820" s="159"/>
    </row>
    <row r="20821" spans="50:50">
      <c r="AX20821" s="159"/>
    </row>
    <row r="20822" spans="50:50">
      <c r="AX20822" s="159"/>
    </row>
    <row r="20823" spans="50:50">
      <c r="AX20823" s="159"/>
    </row>
    <row r="20824" spans="50:50">
      <c r="AX20824" s="159"/>
    </row>
    <row r="20825" spans="50:50">
      <c r="AX20825" s="159"/>
    </row>
    <row r="20826" spans="50:50">
      <c r="AX20826" s="159"/>
    </row>
    <row r="20827" spans="50:50">
      <c r="AX20827" s="159"/>
    </row>
    <row r="20828" spans="50:50">
      <c r="AX20828" s="159"/>
    </row>
    <row r="20829" spans="50:50">
      <c r="AX20829" s="159"/>
    </row>
    <row r="20830" spans="50:50">
      <c r="AX20830" s="159"/>
    </row>
    <row r="20831" spans="50:50">
      <c r="AX20831" s="159"/>
    </row>
    <row r="20832" spans="50:50">
      <c r="AX20832" s="159"/>
    </row>
    <row r="20833" spans="50:50">
      <c r="AX20833" s="159"/>
    </row>
    <row r="20834" spans="50:50">
      <c r="AX20834" s="159"/>
    </row>
    <row r="20835" spans="50:50">
      <c r="AX20835" s="159"/>
    </row>
    <row r="20836" spans="50:50">
      <c r="AX20836" s="159"/>
    </row>
    <row r="20837" spans="50:50">
      <c r="AX20837" s="159"/>
    </row>
    <row r="20838" spans="50:50">
      <c r="AX20838" s="159"/>
    </row>
    <row r="20839" spans="50:50">
      <c r="AX20839" s="159"/>
    </row>
    <row r="20840" spans="50:50">
      <c r="AX20840" s="159"/>
    </row>
    <row r="20841" spans="50:50">
      <c r="AX20841" s="159"/>
    </row>
    <row r="20842" spans="50:50">
      <c r="AX20842" s="159"/>
    </row>
    <row r="20843" spans="50:50">
      <c r="AX20843" s="159"/>
    </row>
    <row r="20844" spans="50:50">
      <c r="AX20844" s="159"/>
    </row>
    <row r="20845" spans="50:50">
      <c r="AX20845" s="159"/>
    </row>
    <row r="20846" spans="50:50">
      <c r="AX20846" s="159"/>
    </row>
    <row r="20847" spans="50:50">
      <c r="AX20847" s="159"/>
    </row>
    <row r="20848" spans="50:50">
      <c r="AX20848" s="159"/>
    </row>
    <row r="20849" spans="50:50">
      <c r="AX20849" s="159"/>
    </row>
    <row r="20850" spans="50:50">
      <c r="AX20850" s="159"/>
    </row>
    <row r="20851" spans="50:50">
      <c r="AX20851" s="159"/>
    </row>
    <row r="20852" spans="50:50">
      <c r="AX20852" s="159"/>
    </row>
    <row r="20853" spans="50:50">
      <c r="AX20853" s="159"/>
    </row>
    <row r="20854" spans="50:50">
      <c r="AX20854" s="159"/>
    </row>
    <row r="20855" spans="50:50">
      <c r="AX20855" s="159"/>
    </row>
    <row r="20856" spans="50:50">
      <c r="AX20856" s="159"/>
    </row>
    <row r="20857" spans="50:50">
      <c r="AX20857" s="159"/>
    </row>
    <row r="20858" spans="50:50">
      <c r="AX20858" s="159"/>
    </row>
    <row r="20859" spans="50:50">
      <c r="AX20859" s="159"/>
    </row>
    <row r="20860" spans="50:50">
      <c r="AX20860" s="159"/>
    </row>
    <row r="20861" spans="50:50">
      <c r="AX20861" s="159"/>
    </row>
    <row r="20862" spans="50:50">
      <c r="AX20862" s="159"/>
    </row>
    <row r="20863" spans="50:50">
      <c r="AX20863" s="159"/>
    </row>
    <row r="20864" spans="50:50">
      <c r="AX20864" s="159"/>
    </row>
    <row r="20865" spans="50:50">
      <c r="AX20865" s="159"/>
    </row>
    <row r="20866" spans="50:50">
      <c r="AX20866" s="159"/>
    </row>
    <row r="20867" spans="50:50">
      <c r="AX20867" s="159"/>
    </row>
    <row r="20868" spans="50:50">
      <c r="AX20868" s="159"/>
    </row>
    <row r="20869" spans="50:50">
      <c r="AX20869" s="159"/>
    </row>
    <row r="20870" spans="50:50">
      <c r="AX20870" s="159"/>
    </row>
    <row r="20871" spans="50:50">
      <c r="AX20871" s="159"/>
    </row>
    <row r="20872" spans="50:50">
      <c r="AX20872" s="159"/>
    </row>
    <row r="20873" spans="50:50">
      <c r="AX20873" s="159"/>
    </row>
    <row r="20874" spans="50:50">
      <c r="AX20874" s="159"/>
    </row>
    <row r="20875" spans="50:50">
      <c r="AX20875" s="159"/>
    </row>
    <row r="20876" spans="50:50">
      <c r="AX20876" s="159"/>
    </row>
    <row r="20877" spans="50:50">
      <c r="AX20877" s="159"/>
    </row>
    <row r="20878" spans="50:50">
      <c r="AX20878" s="159"/>
    </row>
    <row r="20879" spans="50:50">
      <c r="AX20879" s="159"/>
    </row>
    <row r="20880" spans="50:50">
      <c r="AX20880" s="159"/>
    </row>
    <row r="20881" spans="50:50">
      <c r="AX20881" s="159"/>
    </row>
    <row r="20882" spans="50:50">
      <c r="AX20882" s="159"/>
    </row>
    <row r="20883" spans="50:50">
      <c r="AX20883" s="159"/>
    </row>
    <row r="20884" spans="50:50">
      <c r="AX20884" s="159"/>
    </row>
    <row r="20885" spans="50:50">
      <c r="AX20885" s="159"/>
    </row>
    <row r="20886" spans="50:50">
      <c r="AX20886" s="159"/>
    </row>
    <row r="20887" spans="50:50">
      <c r="AX20887" s="159"/>
    </row>
    <row r="20888" spans="50:50">
      <c r="AX20888" s="159"/>
    </row>
    <row r="20889" spans="50:50">
      <c r="AX20889" s="159"/>
    </row>
    <row r="20890" spans="50:50">
      <c r="AX20890" s="159"/>
    </row>
    <row r="20891" spans="50:50">
      <c r="AX20891" s="159"/>
    </row>
    <row r="20892" spans="50:50">
      <c r="AX20892" s="159"/>
    </row>
    <row r="20893" spans="50:50">
      <c r="AX20893" s="159"/>
    </row>
    <row r="20894" spans="50:50">
      <c r="AX20894" s="159"/>
    </row>
    <row r="20895" spans="50:50">
      <c r="AX20895" s="159"/>
    </row>
    <row r="20896" spans="50:50">
      <c r="AX20896" s="159"/>
    </row>
    <row r="20897" spans="50:50">
      <c r="AX20897" s="159"/>
    </row>
    <row r="20898" spans="50:50">
      <c r="AX20898" s="159"/>
    </row>
    <row r="20899" spans="50:50">
      <c r="AX20899" s="159"/>
    </row>
    <row r="20900" spans="50:50">
      <c r="AX20900" s="159"/>
    </row>
    <row r="20901" spans="50:50">
      <c r="AX20901" s="159"/>
    </row>
    <row r="20902" spans="50:50">
      <c r="AX20902" s="159"/>
    </row>
    <row r="20903" spans="50:50">
      <c r="AX20903" s="159"/>
    </row>
    <row r="20904" spans="50:50">
      <c r="AX20904" s="159"/>
    </row>
    <row r="20905" spans="50:50">
      <c r="AX20905" s="159"/>
    </row>
    <row r="20906" spans="50:50">
      <c r="AX20906" s="159"/>
    </row>
    <row r="20907" spans="50:50">
      <c r="AX20907" s="159"/>
    </row>
    <row r="20908" spans="50:50">
      <c r="AX20908" s="159"/>
    </row>
    <row r="20909" spans="50:50">
      <c r="AX20909" s="159"/>
    </row>
    <row r="20910" spans="50:50">
      <c r="AX20910" s="159"/>
    </row>
    <row r="20911" spans="50:50">
      <c r="AX20911" s="159"/>
    </row>
    <row r="20912" spans="50:50">
      <c r="AX20912" s="159"/>
    </row>
    <row r="20913" spans="50:50">
      <c r="AX20913" s="159"/>
    </row>
    <row r="20914" spans="50:50">
      <c r="AX20914" s="159"/>
    </row>
    <row r="20915" spans="50:50">
      <c r="AX20915" s="159"/>
    </row>
    <row r="20916" spans="50:50">
      <c r="AX20916" s="159"/>
    </row>
    <row r="20917" spans="50:50">
      <c r="AX20917" s="159"/>
    </row>
    <row r="20918" spans="50:50">
      <c r="AX20918" s="159"/>
    </row>
    <row r="20919" spans="50:50">
      <c r="AX20919" s="159"/>
    </row>
    <row r="20920" spans="50:50">
      <c r="AX20920" s="159"/>
    </row>
    <row r="20921" spans="50:50">
      <c r="AX20921" s="159"/>
    </row>
    <row r="20922" spans="50:50">
      <c r="AX20922" s="159"/>
    </row>
    <row r="20923" spans="50:50">
      <c r="AX20923" s="159"/>
    </row>
    <row r="20924" spans="50:50">
      <c r="AX20924" s="159"/>
    </row>
    <row r="20925" spans="50:50">
      <c r="AX20925" s="159"/>
    </row>
    <row r="20926" spans="50:50">
      <c r="AX20926" s="159"/>
    </row>
    <row r="20927" spans="50:50">
      <c r="AX20927" s="159"/>
    </row>
    <row r="20928" spans="50:50">
      <c r="AX20928" s="159"/>
    </row>
    <row r="20929" spans="50:50">
      <c r="AX20929" s="159"/>
    </row>
    <row r="20930" spans="50:50">
      <c r="AX20930" s="159"/>
    </row>
    <row r="20931" spans="50:50">
      <c r="AX20931" s="159"/>
    </row>
    <row r="20932" spans="50:50">
      <c r="AX20932" s="159"/>
    </row>
    <row r="20933" spans="50:50">
      <c r="AX20933" s="159"/>
    </row>
    <row r="20934" spans="50:50">
      <c r="AX20934" s="159"/>
    </row>
    <row r="20935" spans="50:50">
      <c r="AX20935" s="159"/>
    </row>
    <row r="20936" spans="50:50">
      <c r="AX20936" s="159"/>
    </row>
    <row r="20937" spans="50:50">
      <c r="AX20937" s="159"/>
    </row>
    <row r="20938" spans="50:50">
      <c r="AX20938" s="159"/>
    </row>
    <row r="20939" spans="50:50">
      <c r="AX20939" s="159"/>
    </row>
    <row r="20940" spans="50:50">
      <c r="AX20940" s="159"/>
    </row>
    <row r="20941" spans="50:50">
      <c r="AX20941" s="159"/>
    </row>
    <row r="20942" spans="50:50">
      <c r="AX20942" s="159"/>
    </row>
    <row r="20943" spans="50:50">
      <c r="AX20943" s="159"/>
    </row>
    <row r="20944" spans="50:50">
      <c r="AX20944" s="159"/>
    </row>
    <row r="20945" spans="50:50">
      <c r="AX20945" s="159"/>
    </row>
    <row r="20946" spans="50:50">
      <c r="AX20946" s="159"/>
    </row>
    <row r="20947" spans="50:50">
      <c r="AX20947" s="159"/>
    </row>
    <row r="20948" spans="50:50">
      <c r="AX20948" s="159"/>
    </row>
    <row r="20949" spans="50:50">
      <c r="AX20949" s="159"/>
    </row>
    <row r="20950" spans="50:50">
      <c r="AX20950" s="159"/>
    </row>
    <row r="20951" spans="50:50">
      <c r="AX20951" s="159"/>
    </row>
    <row r="20952" spans="50:50">
      <c r="AX20952" s="159"/>
    </row>
    <row r="20953" spans="50:50">
      <c r="AX20953" s="159"/>
    </row>
    <row r="20954" spans="50:50">
      <c r="AX20954" s="159"/>
    </row>
    <row r="20955" spans="50:50">
      <c r="AX20955" s="159"/>
    </row>
    <row r="20956" spans="50:50">
      <c r="AX20956" s="159"/>
    </row>
    <row r="20957" spans="50:50">
      <c r="AX20957" s="159"/>
    </row>
    <row r="20958" spans="50:50">
      <c r="AX20958" s="159"/>
    </row>
    <row r="20959" spans="50:50">
      <c r="AX20959" s="159"/>
    </row>
    <row r="20960" spans="50:50">
      <c r="AX20960" s="159"/>
    </row>
    <row r="20961" spans="50:50">
      <c r="AX20961" s="159"/>
    </row>
    <row r="20962" spans="50:50">
      <c r="AX20962" s="159"/>
    </row>
    <row r="20963" spans="50:50">
      <c r="AX20963" s="159"/>
    </row>
    <row r="20964" spans="50:50">
      <c r="AX20964" s="159"/>
    </row>
    <row r="20965" spans="50:50">
      <c r="AX20965" s="159"/>
    </row>
    <row r="20966" spans="50:50">
      <c r="AX20966" s="159"/>
    </row>
    <row r="20967" spans="50:50">
      <c r="AX20967" s="159"/>
    </row>
    <row r="20968" spans="50:50">
      <c r="AX20968" s="159"/>
    </row>
    <row r="20969" spans="50:50">
      <c r="AX20969" s="159"/>
    </row>
    <row r="20970" spans="50:50">
      <c r="AX20970" s="159"/>
    </row>
    <row r="20971" spans="50:50">
      <c r="AX20971" s="159"/>
    </row>
    <row r="20972" spans="50:50">
      <c r="AX20972" s="159"/>
    </row>
    <row r="20973" spans="50:50">
      <c r="AX20973" s="159"/>
    </row>
    <row r="20974" spans="50:50">
      <c r="AX20974" s="159"/>
    </row>
    <row r="20975" spans="50:50">
      <c r="AX20975" s="159"/>
    </row>
    <row r="20976" spans="50:50">
      <c r="AX20976" s="159"/>
    </row>
    <row r="20977" spans="50:50">
      <c r="AX20977" s="159"/>
    </row>
    <row r="20978" spans="50:50">
      <c r="AX20978" s="159"/>
    </row>
    <row r="20979" spans="50:50">
      <c r="AX20979" s="159"/>
    </row>
    <row r="20980" spans="50:50">
      <c r="AX20980" s="159"/>
    </row>
    <row r="20981" spans="50:50">
      <c r="AX20981" s="159"/>
    </row>
    <row r="20982" spans="50:50">
      <c r="AX20982" s="159"/>
    </row>
    <row r="20983" spans="50:50">
      <c r="AX20983" s="159"/>
    </row>
    <row r="20984" spans="50:50">
      <c r="AX20984" s="159"/>
    </row>
    <row r="20985" spans="50:50">
      <c r="AX20985" s="159"/>
    </row>
    <row r="20986" spans="50:50">
      <c r="AX20986" s="159"/>
    </row>
    <row r="20987" spans="50:50">
      <c r="AX20987" s="159"/>
    </row>
    <row r="20988" spans="50:50">
      <c r="AX20988" s="159"/>
    </row>
    <row r="20989" spans="50:50">
      <c r="AX20989" s="159"/>
    </row>
    <row r="20990" spans="50:50">
      <c r="AX20990" s="159"/>
    </row>
    <row r="20991" spans="50:50">
      <c r="AX20991" s="159"/>
    </row>
    <row r="20992" spans="50:50">
      <c r="AX20992" s="159"/>
    </row>
    <row r="20993" spans="50:50">
      <c r="AX20993" s="159"/>
    </row>
    <row r="20994" spans="50:50">
      <c r="AX20994" s="159"/>
    </row>
    <row r="20995" spans="50:50">
      <c r="AX20995" s="159"/>
    </row>
    <row r="20996" spans="50:50">
      <c r="AX20996" s="159"/>
    </row>
    <row r="20997" spans="50:50">
      <c r="AX20997" s="159"/>
    </row>
    <row r="20998" spans="50:50">
      <c r="AX20998" s="159"/>
    </row>
    <row r="20999" spans="50:50">
      <c r="AX20999" s="159"/>
    </row>
    <row r="21000" spans="50:50">
      <c r="AX21000" s="159"/>
    </row>
    <row r="21001" spans="50:50">
      <c r="AX21001" s="159"/>
    </row>
    <row r="21002" spans="50:50">
      <c r="AX21002" s="159"/>
    </row>
    <row r="21003" spans="50:50">
      <c r="AX21003" s="159"/>
    </row>
    <row r="21004" spans="50:50">
      <c r="AX21004" s="159"/>
    </row>
    <row r="21005" spans="50:50">
      <c r="AX21005" s="159"/>
    </row>
    <row r="21006" spans="50:50">
      <c r="AX21006" s="159"/>
    </row>
    <row r="21007" spans="50:50">
      <c r="AX21007" s="159"/>
    </row>
    <row r="21008" spans="50:50">
      <c r="AX21008" s="159"/>
    </row>
    <row r="21009" spans="50:50">
      <c r="AX21009" s="159"/>
    </row>
    <row r="21010" spans="50:50">
      <c r="AX21010" s="159"/>
    </row>
    <row r="21011" spans="50:50">
      <c r="AX21011" s="159"/>
    </row>
    <row r="21012" spans="50:50">
      <c r="AX21012" s="159"/>
    </row>
    <row r="21013" spans="50:50">
      <c r="AX21013" s="159"/>
    </row>
    <row r="21014" spans="50:50">
      <c r="AX21014" s="159"/>
    </row>
    <row r="21015" spans="50:50">
      <c r="AX21015" s="159"/>
    </row>
    <row r="21016" spans="50:50">
      <c r="AX21016" s="159"/>
    </row>
    <row r="21017" spans="50:50">
      <c r="AX21017" s="159"/>
    </row>
    <row r="21018" spans="50:50">
      <c r="AX21018" s="159"/>
    </row>
    <row r="21019" spans="50:50">
      <c r="AX21019" s="159"/>
    </row>
    <row r="21020" spans="50:50">
      <c r="AX21020" s="159"/>
    </row>
    <row r="21021" spans="50:50">
      <c r="AX21021" s="159"/>
    </row>
    <row r="21022" spans="50:50">
      <c r="AX21022" s="159"/>
    </row>
    <row r="21023" spans="50:50">
      <c r="AX21023" s="159"/>
    </row>
    <row r="21024" spans="50:50">
      <c r="AX21024" s="159"/>
    </row>
    <row r="21025" spans="50:50">
      <c r="AX21025" s="159"/>
    </row>
    <row r="21026" spans="50:50">
      <c r="AX21026" s="159"/>
    </row>
    <row r="21027" spans="50:50">
      <c r="AX21027" s="159"/>
    </row>
    <row r="21028" spans="50:50">
      <c r="AX21028" s="159"/>
    </row>
    <row r="21029" spans="50:50">
      <c r="AX21029" s="159"/>
    </row>
    <row r="21030" spans="50:50">
      <c r="AX21030" s="159"/>
    </row>
    <row r="21031" spans="50:50">
      <c r="AX21031" s="159"/>
    </row>
    <row r="21032" spans="50:50">
      <c r="AX21032" s="159"/>
    </row>
    <row r="21033" spans="50:50">
      <c r="AX21033" s="159"/>
    </row>
    <row r="21034" spans="50:50">
      <c r="AX21034" s="159"/>
    </row>
    <row r="21035" spans="50:50">
      <c r="AX21035" s="159"/>
    </row>
    <row r="21036" spans="50:50">
      <c r="AX21036" s="159"/>
    </row>
    <row r="21037" spans="50:50">
      <c r="AX21037" s="159"/>
    </row>
    <row r="21038" spans="50:50">
      <c r="AX21038" s="159"/>
    </row>
    <row r="21039" spans="50:50">
      <c r="AX21039" s="159"/>
    </row>
    <row r="21040" spans="50:50">
      <c r="AX21040" s="159"/>
    </row>
    <row r="21041" spans="50:50">
      <c r="AX21041" s="159"/>
    </row>
    <row r="21042" spans="50:50">
      <c r="AX21042" s="159"/>
    </row>
    <row r="21043" spans="50:50">
      <c r="AX21043" s="159"/>
    </row>
    <row r="21044" spans="50:50">
      <c r="AX21044" s="159"/>
    </row>
    <row r="21045" spans="50:50">
      <c r="AX21045" s="159"/>
    </row>
    <row r="21046" spans="50:50">
      <c r="AX21046" s="159"/>
    </row>
    <row r="21047" spans="50:50">
      <c r="AX21047" s="159"/>
    </row>
    <row r="21048" spans="50:50">
      <c r="AX21048" s="159"/>
    </row>
    <row r="21049" spans="50:50">
      <c r="AX21049" s="159"/>
    </row>
    <row r="21050" spans="50:50">
      <c r="AX21050" s="159"/>
    </row>
    <row r="21051" spans="50:50">
      <c r="AX21051" s="159"/>
    </row>
    <row r="21052" spans="50:50">
      <c r="AX21052" s="159"/>
    </row>
    <row r="21053" spans="50:50">
      <c r="AX21053" s="159"/>
    </row>
    <row r="21054" spans="50:50">
      <c r="AX21054" s="159"/>
    </row>
    <row r="21055" spans="50:50">
      <c r="AX21055" s="159"/>
    </row>
    <row r="21056" spans="50:50">
      <c r="AX21056" s="159"/>
    </row>
    <row r="21057" spans="50:50">
      <c r="AX21057" s="159"/>
    </row>
    <row r="21058" spans="50:50">
      <c r="AX21058" s="159"/>
    </row>
    <row r="21059" spans="50:50">
      <c r="AX21059" s="159"/>
    </row>
    <row r="21060" spans="50:50">
      <c r="AX21060" s="159"/>
    </row>
    <row r="21061" spans="50:50">
      <c r="AX21061" s="159"/>
    </row>
    <row r="21062" spans="50:50">
      <c r="AX21062" s="159"/>
    </row>
    <row r="21063" spans="50:50">
      <c r="AX21063" s="159"/>
    </row>
    <row r="21064" spans="50:50">
      <c r="AX21064" s="159"/>
    </row>
    <row r="21065" spans="50:50">
      <c r="AX21065" s="159"/>
    </row>
    <row r="21066" spans="50:50">
      <c r="AX21066" s="159"/>
    </row>
    <row r="21067" spans="50:50">
      <c r="AX21067" s="159"/>
    </row>
    <row r="21068" spans="50:50">
      <c r="AX21068" s="159"/>
    </row>
    <row r="21069" spans="50:50">
      <c r="AX21069" s="159"/>
    </row>
    <row r="21070" spans="50:50">
      <c r="AX21070" s="159"/>
    </row>
    <row r="21071" spans="50:50">
      <c r="AX21071" s="159"/>
    </row>
    <row r="21072" spans="50:50">
      <c r="AX21072" s="159"/>
    </row>
    <row r="21073" spans="50:50">
      <c r="AX21073" s="159"/>
    </row>
    <row r="21074" spans="50:50">
      <c r="AX21074" s="159"/>
    </row>
    <row r="21075" spans="50:50">
      <c r="AX21075" s="159"/>
    </row>
    <row r="21076" spans="50:50">
      <c r="AX21076" s="159"/>
    </row>
    <row r="21077" spans="50:50">
      <c r="AX21077" s="159"/>
    </row>
    <row r="21078" spans="50:50">
      <c r="AX21078" s="159"/>
    </row>
    <row r="21079" spans="50:50">
      <c r="AX21079" s="159"/>
    </row>
    <row r="21080" spans="50:50">
      <c r="AX21080" s="159"/>
    </row>
    <row r="21081" spans="50:50">
      <c r="AX21081" s="159"/>
    </row>
    <row r="21082" spans="50:50">
      <c r="AX21082" s="159"/>
    </row>
    <row r="21083" spans="50:50">
      <c r="AX21083" s="159"/>
    </row>
    <row r="21084" spans="50:50">
      <c r="AX21084" s="159"/>
    </row>
    <row r="21085" spans="50:50">
      <c r="AX21085" s="159"/>
    </row>
    <row r="21086" spans="50:50">
      <c r="AX21086" s="159"/>
    </row>
    <row r="21087" spans="50:50">
      <c r="AX21087" s="159"/>
    </row>
    <row r="21088" spans="50:50">
      <c r="AX21088" s="159"/>
    </row>
    <row r="21089" spans="50:50">
      <c r="AX21089" s="159"/>
    </row>
    <row r="21090" spans="50:50">
      <c r="AX21090" s="159"/>
    </row>
    <row r="21091" spans="50:50">
      <c r="AX21091" s="159"/>
    </row>
    <row r="21092" spans="50:50">
      <c r="AX21092" s="159"/>
    </row>
    <row r="21093" spans="50:50">
      <c r="AX21093" s="159"/>
    </row>
    <row r="21094" spans="50:50">
      <c r="AX21094" s="159"/>
    </row>
    <row r="21095" spans="50:50">
      <c r="AX21095" s="159"/>
    </row>
    <row r="21096" spans="50:50">
      <c r="AX21096" s="159"/>
    </row>
    <row r="21097" spans="50:50">
      <c r="AX21097" s="159"/>
    </row>
    <row r="21098" spans="50:50">
      <c r="AX21098" s="159"/>
    </row>
    <row r="21099" spans="50:50">
      <c r="AX21099" s="159"/>
    </row>
    <row r="21100" spans="50:50">
      <c r="AX21100" s="159"/>
    </row>
    <row r="21101" spans="50:50">
      <c r="AX21101" s="159"/>
    </row>
    <row r="21102" spans="50:50">
      <c r="AX21102" s="159"/>
    </row>
    <row r="21103" spans="50:50">
      <c r="AX21103" s="159"/>
    </row>
    <row r="21104" spans="50:50">
      <c r="AX21104" s="159"/>
    </row>
    <row r="21105" spans="50:50">
      <c r="AX21105" s="159"/>
    </row>
    <row r="21106" spans="50:50">
      <c r="AX21106" s="159"/>
    </row>
    <row r="21107" spans="50:50">
      <c r="AX21107" s="159"/>
    </row>
    <row r="21108" spans="50:50">
      <c r="AX21108" s="159"/>
    </row>
    <row r="21109" spans="50:50">
      <c r="AX21109" s="159"/>
    </row>
    <row r="21110" spans="50:50">
      <c r="AX21110" s="159"/>
    </row>
    <row r="21111" spans="50:50">
      <c r="AX21111" s="159"/>
    </row>
    <row r="21112" spans="50:50">
      <c r="AX21112" s="159"/>
    </row>
    <row r="21113" spans="50:50">
      <c r="AX21113" s="159"/>
    </row>
    <row r="21114" spans="50:50">
      <c r="AX21114" s="159"/>
    </row>
    <row r="21115" spans="50:50">
      <c r="AX21115" s="159"/>
    </row>
    <row r="21116" spans="50:50">
      <c r="AX21116" s="159"/>
    </row>
    <row r="21117" spans="50:50">
      <c r="AX21117" s="159"/>
    </row>
    <row r="21118" spans="50:50">
      <c r="AX21118" s="159"/>
    </row>
    <row r="21119" spans="50:50">
      <c r="AX21119" s="159"/>
    </row>
    <row r="21120" spans="50:50">
      <c r="AX21120" s="159"/>
    </row>
    <row r="21121" spans="50:50">
      <c r="AX21121" s="159"/>
    </row>
    <row r="21122" spans="50:50">
      <c r="AX21122" s="159"/>
    </row>
    <row r="21123" spans="50:50">
      <c r="AX21123" s="159"/>
    </row>
    <row r="21124" spans="50:50">
      <c r="AX21124" s="159"/>
    </row>
    <row r="21125" spans="50:50">
      <c r="AX21125" s="159"/>
    </row>
    <row r="21126" spans="50:50">
      <c r="AX21126" s="159"/>
    </row>
    <row r="21127" spans="50:50">
      <c r="AX21127" s="159"/>
    </row>
    <row r="21128" spans="50:50">
      <c r="AX21128" s="159"/>
    </row>
    <row r="21129" spans="50:50">
      <c r="AX21129" s="159"/>
    </row>
    <row r="21130" spans="50:50">
      <c r="AX21130" s="159"/>
    </row>
    <row r="21131" spans="50:50">
      <c r="AX21131" s="159"/>
    </row>
    <row r="21132" spans="50:50">
      <c r="AX21132" s="159"/>
    </row>
    <row r="21133" spans="50:50">
      <c r="AX21133" s="159"/>
    </row>
    <row r="21134" spans="50:50">
      <c r="AX21134" s="159"/>
    </row>
    <row r="21135" spans="50:50">
      <c r="AX21135" s="159"/>
    </row>
    <row r="21136" spans="50:50">
      <c r="AX21136" s="159"/>
    </row>
    <row r="21137" spans="50:50">
      <c r="AX21137" s="159"/>
    </row>
    <row r="21138" spans="50:50">
      <c r="AX21138" s="159"/>
    </row>
    <row r="21139" spans="50:50">
      <c r="AX21139" s="159"/>
    </row>
    <row r="21140" spans="50:50">
      <c r="AX21140" s="159"/>
    </row>
    <row r="21141" spans="50:50">
      <c r="AX21141" s="159"/>
    </row>
    <row r="21142" spans="50:50">
      <c r="AX21142" s="159"/>
    </row>
    <row r="21143" spans="50:50">
      <c r="AX21143" s="159"/>
    </row>
    <row r="21144" spans="50:50">
      <c r="AX21144" s="159"/>
    </row>
    <row r="21145" spans="50:50">
      <c r="AX21145" s="159"/>
    </row>
    <row r="21146" spans="50:50">
      <c r="AX21146" s="159"/>
    </row>
    <row r="21147" spans="50:50">
      <c r="AX21147" s="159"/>
    </row>
    <row r="21148" spans="50:50">
      <c r="AX21148" s="159"/>
    </row>
    <row r="21149" spans="50:50">
      <c r="AX21149" s="159"/>
    </row>
    <row r="21150" spans="50:50">
      <c r="AX21150" s="159"/>
    </row>
    <row r="21151" spans="50:50">
      <c r="AX21151" s="159"/>
    </row>
    <row r="21152" spans="50:50">
      <c r="AX21152" s="159"/>
    </row>
    <row r="21153" spans="50:50">
      <c r="AX21153" s="159"/>
    </row>
    <row r="21154" spans="50:50">
      <c r="AX21154" s="159"/>
    </row>
    <row r="21155" spans="50:50">
      <c r="AX21155" s="159"/>
    </row>
    <row r="21156" spans="50:50">
      <c r="AX21156" s="159"/>
    </row>
    <row r="21157" spans="50:50">
      <c r="AX21157" s="159"/>
    </row>
    <row r="21158" spans="50:50">
      <c r="AX21158" s="159"/>
    </row>
    <row r="21159" spans="50:50">
      <c r="AX21159" s="159"/>
    </row>
    <row r="21160" spans="50:50">
      <c r="AX21160" s="159"/>
    </row>
    <row r="21161" spans="50:50">
      <c r="AX21161" s="159"/>
    </row>
    <row r="21162" spans="50:50">
      <c r="AX21162" s="159"/>
    </row>
    <row r="21163" spans="50:50">
      <c r="AX21163" s="159"/>
    </row>
    <row r="21164" spans="50:50">
      <c r="AX21164" s="159"/>
    </row>
    <row r="21165" spans="50:50">
      <c r="AX21165" s="159"/>
    </row>
    <row r="21166" spans="50:50">
      <c r="AX21166" s="159"/>
    </row>
    <row r="21167" spans="50:50">
      <c r="AX21167" s="159"/>
    </row>
    <row r="21168" spans="50:50">
      <c r="AX21168" s="159"/>
    </row>
    <row r="21169" spans="50:50">
      <c r="AX21169" s="159"/>
    </row>
    <row r="21170" spans="50:50">
      <c r="AX21170" s="159"/>
    </row>
    <row r="21171" spans="50:50">
      <c r="AX21171" s="159"/>
    </row>
    <row r="21172" spans="50:50">
      <c r="AX21172" s="159"/>
    </row>
    <row r="21173" spans="50:50">
      <c r="AX21173" s="159"/>
    </row>
    <row r="21174" spans="50:50">
      <c r="AX21174" s="159"/>
    </row>
    <row r="21175" spans="50:50">
      <c r="AX21175" s="159"/>
    </row>
    <row r="21176" spans="50:50">
      <c r="AX21176" s="159"/>
    </row>
    <row r="21177" spans="50:50">
      <c r="AX21177" s="159"/>
    </row>
    <row r="21178" spans="50:50">
      <c r="AX21178" s="159"/>
    </row>
    <row r="21179" spans="50:50">
      <c r="AX21179" s="159"/>
    </row>
    <row r="21180" spans="50:50">
      <c r="AX21180" s="159"/>
    </row>
    <row r="21181" spans="50:50">
      <c r="AX21181" s="159"/>
    </row>
    <row r="21182" spans="50:50">
      <c r="AX21182" s="159"/>
    </row>
    <row r="21183" spans="50:50">
      <c r="AX21183" s="159"/>
    </row>
    <row r="21184" spans="50:50">
      <c r="AX21184" s="159"/>
    </row>
    <row r="21185" spans="50:50">
      <c r="AX21185" s="159"/>
    </row>
    <row r="21186" spans="50:50">
      <c r="AX21186" s="159"/>
    </row>
    <row r="21187" spans="50:50">
      <c r="AX21187" s="159"/>
    </row>
    <row r="21188" spans="50:50">
      <c r="AX21188" s="159"/>
    </row>
    <row r="21189" spans="50:50">
      <c r="AX21189" s="159"/>
    </row>
    <row r="21190" spans="50:50">
      <c r="AX21190" s="159"/>
    </row>
    <row r="21191" spans="50:50">
      <c r="AX21191" s="159"/>
    </row>
    <row r="21192" spans="50:50">
      <c r="AX21192" s="159"/>
    </row>
    <row r="21193" spans="50:50">
      <c r="AX21193" s="159"/>
    </row>
    <row r="21194" spans="50:50">
      <c r="AX21194" s="159"/>
    </row>
    <row r="21195" spans="50:50">
      <c r="AX21195" s="159"/>
    </row>
    <row r="21196" spans="50:50">
      <c r="AX21196" s="159"/>
    </row>
    <row r="21197" spans="50:50">
      <c r="AX21197" s="159"/>
    </row>
    <row r="21198" spans="50:50">
      <c r="AX21198" s="159"/>
    </row>
    <row r="21199" spans="50:50">
      <c r="AX21199" s="159"/>
    </row>
    <row r="21200" spans="50:50">
      <c r="AX21200" s="159"/>
    </row>
    <row r="21201" spans="50:50">
      <c r="AX21201" s="159"/>
    </row>
    <row r="21202" spans="50:50">
      <c r="AX21202" s="159"/>
    </row>
    <row r="21203" spans="50:50">
      <c r="AX21203" s="159"/>
    </row>
    <row r="21204" spans="50:50">
      <c r="AX21204" s="159"/>
    </row>
    <row r="21205" spans="50:50">
      <c r="AX21205" s="159"/>
    </row>
    <row r="21206" spans="50:50">
      <c r="AX21206" s="159"/>
    </row>
    <row r="21207" spans="50:50">
      <c r="AX21207" s="159"/>
    </row>
    <row r="21208" spans="50:50">
      <c r="AX21208" s="159"/>
    </row>
    <row r="21209" spans="50:50">
      <c r="AX21209" s="159"/>
    </row>
    <row r="21210" spans="50:50">
      <c r="AX21210" s="159"/>
    </row>
    <row r="21211" spans="50:50">
      <c r="AX21211" s="159"/>
    </row>
    <row r="21212" spans="50:50">
      <c r="AX21212" s="159"/>
    </row>
    <row r="21213" spans="50:50">
      <c r="AX21213" s="159"/>
    </row>
    <row r="21214" spans="50:50">
      <c r="AX21214" s="159"/>
    </row>
    <row r="21215" spans="50:50">
      <c r="AX21215" s="159"/>
    </row>
    <row r="21216" spans="50:50">
      <c r="AX21216" s="159"/>
    </row>
    <row r="21217" spans="50:50">
      <c r="AX21217" s="159"/>
    </row>
    <row r="21218" spans="50:50">
      <c r="AX21218" s="159"/>
    </row>
    <row r="21219" spans="50:50">
      <c r="AX21219" s="159"/>
    </row>
    <row r="21220" spans="50:50">
      <c r="AX21220" s="159"/>
    </row>
    <row r="21221" spans="50:50">
      <c r="AX21221" s="159"/>
    </row>
    <row r="21222" spans="50:50">
      <c r="AX21222" s="159"/>
    </row>
    <row r="21223" spans="50:50">
      <c r="AX21223" s="159"/>
    </row>
    <row r="21224" spans="50:50">
      <c r="AX21224" s="159"/>
    </row>
    <row r="21225" spans="50:50">
      <c r="AX21225" s="159"/>
    </row>
    <row r="21226" spans="50:50">
      <c r="AX21226" s="159"/>
    </row>
    <row r="21227" spans="50:50">
      <c r="AX21227" s="159"/>
    </row>
    <row r="21228" spans="50:50">
      <c r="AX21228" s="159"/>
    </row>
    <row r="21229" spans="50:50">
      <c r="AX21229" s="159"/>
    </row>
    <row r="21230" spans="50:50">
      <c r="AX21230" s="159"/>
    </row>
    <row r="21231" spans="50:50">
      <c r="AX21231" s="159"/>
    </row>
    <row r="21232" spans="50:50">
      <c r="AX21232" s="159"/>
    </row>
    <row r="21233" spans="50:50">
      <c r="AX21233" s="159"/>
    </row>
    <row r="21234" spans="50:50">
      <c r="AX21234" s="159"/>
    </row>
    <row r="21235" spans="50:50">
      <c r="AX21235" s="159"/>
    </row>
    <row r="21236" spans="50:50">
      <c r="AX21236" s="159"/>
    </row>
    <row r="21237" spans="50:50">
      <c r="AX21237" s="159"/>
    </row>
    <row r="21238" spans="50:50">
      <c r="AX21238" s="159"/>
    </row>
    <row r="21239" spans="50:50">
      <c r="AX21239" s="159"/>
    </row>
    <row r="21240" spans="50:50">
      <c r="AX21240" s="159"/>
    </row>
    <row r="21241" spans="50:50">
      <c r="AX21241" s="159"/>
    </row>
    <row r="21242" spans="50:50">
      <c r="AX21242" s="159"/>
    </row>
    <row r="21243" spans="50:50">
      <c r="AX21243" s="159"/>
    </row>
    <row r="21244" spans="50:50">
      <c r="AX21244" s="159"/>
    </row>
    <row r="21245" spans="50:50">
      <c r="AX21245" s="159"/>
    </row>
    <row r="21246" spans="50:50">
      <c r="AX21246" s="159"/>
    </row>
    <row r="21247" spans="50:50">
      <c r="AX21247" s="159"/>
    </row>
    <row r="21248" spans="50:50">
      <c r="AX21248" s="159"/>
    </row>
    <row r="21249" spans="50:50">
      <c r="AX21249" s="159"/>
    </row>
    <row r="21250" spans="50:50">
      <c r="AX21250" s="159"/>
    </row>
    <row r="21251" spans="50:50">
      <c r="AX21251" s="159"/>
    </row>
    <row r="21252" spans="50:50">
      <c r="AX21252" s="159"/>
    </row>
    <row r="21253" spans="50:50">
      <c r="AX21253" s="159"/>
    </row>
    <row r="21254" spans="50:50">
      <c r="AX21254" s="159"/>
    </row>
    <row r="21255" spans="50:50">
      <c r="AX21255" s="159"/>
    </row>
    <row r="21256" spans="50:50">
      <c r="AX21256" s="159"/>
    </row>
    <row r="21257" spans="50:50">
      <c r="AX21257" s="159"/>
    </row>
    <row r="21258" spans="50:50">
      <c r="AX21258" s="159"/>
    </row>
    <row r="21259" spans="50:50">
      <c r="AX21259" s="159"/>
    </row>
    <row r="21260" spans="50:50">
      <c r="AX21260" s="159"/>
    </row>
    <row r="21261" spans="50:50">
      <c r="AX21261" s="159"/>
    </row>
    <row r="21262" spans="50:50">
      <c r="AX21262" s="159"/>
    </row>
    <row r="21263" spans="50:50">
      <c r="AX21263" s="159"/>
    </row>
    <row r="21264" spans="50:50">
      <c r="AX21264" s="159"/>
    </row>
    <row r="21265" spans="50:50">
      <c r="AX21265" s="159"/>
    </row>
    <row r="21266" spans="50:50">
      <c r="AX21266" s="159"/>
    </row>
    <row r="21267" spans="50:50">
      <c r="AX21267" s="159"/>
    </row>
    <row r="21268" spans="50:50">
      <c r="AX21268" s="159"/>
    </row>
    <row r="21269" spans="50:50">
      <c r="AX21269" s="159"/>
    </row>
    <row r="21270" spans="50:50">
      <c r="AX21270" s="159"/>
    </row>
    <row r="21271" spans="50:50">
      <c r="AX21271" s="159"/>
    </row>
    <row r="21272" spans="50:50">
      <c r="AX21272" s="159"/>
    </row>
    <row r="21273" spans="50:50">
      <c r="AX21273" s="159"/>
    </row>
    <row r="21274" spans="50:50">
      <c r="AX21274" s="159"/>
    </row>
    <row r="21275" spans="50:50">
      <c r="AX21275" s="159"/>
    </row>
    <row r="21276" spans="50:50">
      <c r="AX21276" s="159"/>
    </row>
    <row r="21277" spans="50:50">
      <c r="AX21277" s="159"/>
    </row>
    <row r="21278" spans="50:50">
      <c r="AX21278" s="159"/>
    </row>
    <row r="21279" spans="50:50">
      <c r="AX21279" s="159"/>
    </row>
    <row r="21280" spans="50:50">
      <c r="AX21280" s="159"/>
    </row>
    <row r="21281" spans="50:50">
      <c r="AX21281" s="159"/>
    </row>
    <row r="21282" spans="50:50">
      <c r="AX21282" s="159"/>
    </row>
    <row r="21283" spans="50:50">
      <c r="AX21283" s="159"/>
    </row>
    <row r="21284" spans="50:50">
      <c r="AX21284" s="159"/>
    </row>
    <row r="21285" spans="50:50">
      <c r="AX21285" s="159"/>
    </row>
    <row r="21286" spans="50:50">
      <c r="AX21286" s="159"/>
    </row>
    <row r="21287" spans="50:50">
      <c r="AX21287" s="159"/>
    </row>
    <row r="21288" spans="50:50">
      <c r="AX21288" s="159"/>
    </row>
    <row r="21289" spans="50:50">
      <c r="AX21289" s="159"/>
    </row>
    <row r="21290" spans="50:50">
      <c r="AX21290" s="159"/>
    </row>
    <row r="21291" spans="50:50">
      <c r="AX21291" s="159"/>
    </row>
    <row r="21292" spans="50:50">
      <c r="AX21292" s="159"/>
    </row>
    <row r="21293" spans="50:50">
      <c r="AX21293" s="159"/>
    </row>
    <row r="21294" spans="50:50">
      <c r="AX21294" s="159"/>
    </row>
    <row r="21295" spans="50:50">
      <c r="AX21295" s="159"/>
    </row>
    <row r="21296" spans="50:50">
      <c r="AX21296" s="159"/>
    </row>
    <row r="21297" spans="50:50">
      <c r="AX21297" s="159"/>
    </row>
    <row r="21298" spans="50:50">
      <c r="AX21298" s="159"/>
    </row>
    <row r="21299" spans="50:50">
      <c r="AX21299" s="159"/>
    </row>
    <row r="21300" spans="50:50">
      <c r="AX21300" s="159"/>
    </row>
    <row r="21301" spans="50:50">
      <c r="AX21301" s="159"/>
    </row>
    <row r="21302" spans="50:50">
      <c r="AX21302" s="159"/>
    </row>
    <row r="21303" spans="50:50">
      <c r="AX21303" s="159"/>
    </row>
    <row r="21304" spans="50:50">
      <c r="AX21304" s="159"/>
    </row>
    <row r="21305" spans="50:50">
      <c r="AX21305" s="159"/>
    </row>
    <row r="21306" spans="50:50">
      <c r="AX21306" s="159"/>
    </row>
    <row r="21307" spans="50:50">
      <c r="AX21307" s="159"/>
    </row>
    <row r="21308" spans="50:50">
      <c r="AX21308" s="159"/>
    </row>
    <row r="21309" spans="50:50">
      <c r="AX21309" s="159"/>
    </row>
    <row r="21310" spans="50:50">
      <c r="AX21310" s="159"/>
    </row>
    <row r="21311" spans="50:50">
      <c r="AX21311" s="159"/>
    </row>
    <row r="21312" spans="50:50">
      <c r="AX21312" s="159"/>
    </row>
    <row r="21313" spans="50:50">
      <c r="AX21313" s="159"/>
    </row>
    <row r="21314" spans="50:50">
      <c r="AX21314" s="159"/>
    </row>
    <row r="21315" spans="50:50">
      <c r="AX21315" s="159"/>
    </row>
    <row r="21316" spans="50:50">
      <c r="AX21316" s="159"/>
    </row>
    <row r="21317" spans="50:50">
      <c r="AX21317" s="159"/>
    </row>
    <row r="21318" spans="50:50">
      <c r="AX21318" s="159"/>
    </row>
    <row r="21319" spans="50:50">
      <c r="AX21319" s="159"/>
    </row>
    <row r="21320" spans="50:50">
      <c r="AX21320" s="159"/>
    </row>
    <row r="21321" spans="50:50">
      <c r="AX21321" s="159"/>
    </row>
    <row r="21322" spans="50:50">
      <c r="AX21322" s="159"/>
    </row>
    <row r="21323" spans="50:50">
      <c r="AX21323" s="159"/>
    </row>
    <row r="21324" spans="50:50">
      <c r="AX21324" s="159"/>
    </row>
    <row r="21325" spans="50:50">
      <c r="AX21325" s="159"/>
    </row>
    <row r="21326" spans="50:50">
      <c r="AX21326" s="159"/>
    </row>
    <row r="21327" spans="50:50">
      <c r="AX21327" s="159"/>
    </row>
    <row r="21328" spans="50:50">
      <c r="AX21328" s="159"/>
    </row>
    <row r="21329" spans="50:50">
      <c r="AX21329" s="159"/>
    </row>
    <row r="21330" spans="50:50">
      <c r="AX21330" s="159"/>
    </row>
    <row r="21331" spans="50:50">
      <c r="AX21331" s="159"/>
    </row>
    <row r="21332" spans="50:50">
      <c r="AX21332" s="159"/>
    </row>
    <row r="21333" spans="50:50">
      <c r="AX21333" s="159"/>
    </row>
    <row r="21334" spans="50:50">
      <c r="AX21334" s="159"/>
    </row>
    <row r="21335" spans="50:50">
      <c r="AX21335" s="159"/>
    </row>
    <row r="21336" spans="50:50">
      <c r="AX21336" s="159"/>
    </row>
    <row r="21337" spans="50:50">
      <c r="AX21337" s="159"/>
    </row>
    <row r="21338" spans="50:50">
      <c r="AX21338" s="159"/>
    </row>
    <row r="21339" spans="50:50">
      <c r="AX21339" s="159"/>
    </row>
    <row r="21340" spans="50:50">
      <c r="AX21340" s="159"/>
    </row>
    <row r="21341" spans="50:50">
      <c r="AX21341" s="159"/>
    </row>
    <row r="21342" spans="50:50">
      <c r="AX21342" s="159"/>
    </row>
    <row r="21343" spans="50:50">
      <c r="AX21343" s="159"/>
    </row>
    <row r="21344" spans="50:50">
      <c r="AX21344" s="159"/>
    </row>
    <row r="21345" spans="50:50">
      <c r="AX21345" s="159"/>
    </row>
    <row r="21346" spans="50:50">
      <c r="AX21346" s="159"/>
    </row>
    <row r="21347" spans="50:50">
      <c r="AX21347" s="159"/>
    </row>
    <row r="21348" spans="50:50">
      <c r="AX21348" s="159"/>
    </row>
    <row r="21349" spans="50:50">
      <c r="AX21349" s="159"/>
    </row>
    <row r="21350" spans="50:50">
      <c r="AX21350" s="159"/>
    </row>
    <row r="21351" spans="50:50">
      <c r="AX21351" s="159"/>
    </row>
    <row r="21352" spans="50:50">
      <c r="AX21352" s="159"/>
    </row>
    <row r="21353" spans="50:50">
      <c r="AX21353" s="159"/>
    </row>
    <row r="21354" spans="50:50">
      <c r="AX21354" s="159"/>
    </row>
    <row r="21355" spans="50:50">
      <c r="AX21355" s="159"/>
    </row>
    <row r="21356" spans="50:50">
      <c r="AX21356" s="159"/>
    </row>
    <row r="21357" spans="50:50">
      <c r="AX21357" s="159"/>
    </row>
    <row r="21358" spans="50:50">
      <c r="AX21358" s="159"/>
    </row>
    <row r="21359" spans="50:50">
      <c r="AX21359" s="159"/>
    </row>
    <row r="21360" spans="50:50">
      <c r="AX21360" s="159"/>
    </row>
    <row r="21361" spans="50:50">
      <c r="AX21361" s="159"/>
    </row>
    <row r="21362" spans="50:50">
      <c r="AX21362" s="159"/>
    </row>
    <row r="21363" spans="50:50">
      <c r="AX21363" s="159"/>
    </row>
    <row r="21364" spans="50:50">
      <c r="AX21364" s="159"/>
    </row>
    <row r="21365" spans="50:50">
      <c r="AX21365" s="159"/>
    </row>
    <row r="21366" spans="50:50">
      <c r="AX21366" s="159"/>
    </row>
    <row r="21367" spans="50:50">
      <c r="AX21367" s="159"/>
    </row>
    <row r="21368" spans="50:50">
      <c r="AX21368" s="159"/>
    </row>
    <row r="21369" spans="50:50">
      <c r="AX21369" s="159"/>
    </row>
    <row r="21370" spans="50:50">
      <c r="AX21370" s="159"/>
    </row>
    <row r="21371" spans="50:50">
      <c r="AX21371" s="159"/>
    </row>
    <row r="21372" spans="50:50">
      <c r="AX21372" s="159"/>
    </row>
    <row r="21373" spans="50:50">
      <c r="AX21373" s="159"/>
    </row>
    <row r="21374" spans="50:50">
      <c r="AX21374" s="159"/>
    </row>
    <row r="21375" spans="50:50">
      <c r="AX21375" s="159"/>
    </row>
    <row r="21376" spans="50:50">
      <c r="AX21376" s="159"/>
    </row>
    <row r="21377" spans="50:50">
      <c r="AX21377" s="159"/>
    </row>
    <row r="21378" spans="50:50">
      <c r="AX21378" s="159"/>
    </row>
    <row r="21379" spans="50:50">
      <c r="AX21379" s="159"/>
    </row>
    <row r="21380" spans="50:50">
      <c r="AX21380" s="159"/>
    </row>
    <row r="21381" spans="50:50">
      <c r="AX21381" s="159"/>
    </row>
    <row r="21382" spans="50:50">
      <c r="AX21382" s="159"/>
    </row>
    <row r="21383" spans="50:50">
      <c r="AX21383" s="159"/>
    </row>
    <row r="21384" spans="50:50">
      <c r="AX21384" s="159"/>
    </row>
    <row r="21385" spans="50:50">
      <c r="AX21385" s="159"/>
    </row>
    <row r="21386" spans="50:50">
      <c r="AX21386" s="159"/>
    </row>
    <row r="21387" spans="50:50">
      <c r="AX21387" s="159"/>
    </row>
    <row r="21388" spans="50:50">
      <c r="AX21388" s="159"/>
    </row>
    <row r="21389" spans="50:50">
      <c r="AX21389" s="159"/>
    </row>
    <row r="21390" spans="50:50">
      <c r="AX21390" s="159"/>
    </row>
    <row r="21391" spans="50:50">
      <c r="AX21391" s="159"/>
    </row>
    <row r="21392" spans="50:50">
      <c r="AX21392" s="159"/>
    </row>
    <row r="21393" spans="50:50">
      <c r="AX21393" s="159"/>
    </row>
    <row r="21394" spans="50:50">
      <c r="AX21394" s="159"/>
    </row>
    <row r="21395" spans="50:50">
      <c r="AX21395" s="159"/>
    </row>
    <row r="21396" spans="50:50">
      <c r="AX21396" s="159"/>
    </row>
    <row r="21397" spans="50:50">
      <c r="AX21397" s="159"/>
    </row>
    <row r="21398" spans="50:50">
      <c r="AX21398" s="159"/>
    </row>
    <row r="21399" spans="50:50">
      <c r="AX21399" s="159"/>
    </row>
    <row r="21400" spans="50:50">
      <c r="AX21400" s="159"/>
    </row>
    <row r="21401" spans="50:50">
      <c r="AX21401" s="159"/>
    </row>
    <row r="21402" spans="50:50">
      <c r="AX21402" s="159"/>
    </row>
    <row r="21403" spans="50:50">
      <c r="AX21403" s="159"/>
    </row>
    <row r="21404" spans="50:50">
      <c r="AX21404" s="159"/>
    </row>
    <row r="21405" spans="50:50">
      <c r="AX21405" s="159"/>
    </row>
    <row r="21406" spans="50:50">
      <c r="AX21406" s="159"/>
    </row>
    <row r="21407" spans="50:50">
      <c r="AX21407" s="159"/>
    </row>
    <row r="21408" spans="50:50">
      <c r="AX21408" s="159"/>
    </row>
    <row r="21409" spans="50:50">
      <c r="AX21409" s="159"/>
    </row>
    <row r="21410" spans="50:50">
      <c r="AX21410" s="159"/>
    </row>
    <row r="21411" spans="50:50">
      <c r="AX21411" s="159"/>
    </row>
    <row r="21412" spans="50:50">
      <c r="AX21412" s="159"/>
    </row>
    <row r="21413" spans="50:50">
      <c r="AX21413" s="159"/>
    </row>
    <row r="21414" spans="50:50">
      <c r="AX21414" s="159"/>
    </row>
    <row r="21415" spans="50:50">
      <c r="AX21415" s="159"/>
    </row>
    <row r="21416" spans="50:50">
      <c r="AX21416" s="159"/>
    </row>
    <row r="21417" spans="50:50">
      <c r="AX21417" s="159"/>
    </row>
    <row r="21418" spans="50:50">
      <c r="AX21418" s="159"/>
    </row>
    <row r="21419" spans="50:50">
      <c r="AX21419" s="159"/>
    </row>
    <row r="21420" spans="50:50">
      <c r="AX21420" s="159"/>
    </row>
    <row r="21421" spans="50:50">
      <c r="AX21421" s="159"/>
    </row>
    <row r="21422" spans="50:50">
      <c r="AX21422" s="159"/>
    </row>
    <row r="21423" spans="50:50">
      <c r="AX21423" s="159"/>
    </row>
    <row r="21424" spans="50:50">
      <c r="AX21424" s="159"/>
    </row>
    <row r="21425" spans="50:50">
      <c r="AX21425" s="159"/>
    </row>
    <row r="21426" spans="50:50">
      <c r="AX21426" s="159"/>
    </row>
    <row r="21427" spans="50:50">
      <c r="AX21427" s="159"/>
    </row>
    <row r="21428" spans="50:50">
      <c r="AX21428" s="159"/>
    </row>
    <row r="21429" spans="50:50">
      <c r="AX21429" s="159"/>
    </row>
    <row r="21430" spans="50:50">
      <c r="AX21430" s="159"/>
    </row>
    <row r="21431" spans="50:50">
      <c r="AX21431" s="159"/>
    </row>
    <row r="21432" spans="50:50">
      <c r="AX21432" s="159"/>
    </row>
    <row r="21433" spans="50:50">
      <c r="AX21433" s="159"/>
    </row>
    <row r="21434" spans="50:50">
      <c r="AX21434" s="159"/>
    </row>
    <row r="21435" spans="50:50">
      <c r="AX21435" s="159"/>
    </row>
    <row r="21436" spans="50:50">
      <c r="AX21436" s="159"/>
    </row>
    <row r="21437" spans="50:50">
      <c r="AX21437" s="159"/>
    </row>
    <row r="21438" spans="50:50">
      <c r="AX21438" s="159"/>
    </row>
    <row r="21439" spans="50:50">
      <c r="AX21439" s="159"/>
    </row>
    <row r="21440" spans="50:50">
      <c r="AX21440" s="159"/>
    </row>
    <row r="21441" spans="50:50">
      <c r="AX21441" s="159"/>
    </row>
    <row r="21442" spans="50:50">
      <c r="AX21442" s="159"/>
    </row>
    <row r="21443" spans="50:50">
      <c r="AX21443" s="159"/>
    </row>
    <row r="21444" spans="50:50">
      <c r="AX21444" s="159"/>
    </row>
    <row r="21445" spans="50:50">
      <c r="AX21445" s="159"/>
    </row>
    <row r="21446" spans="50:50">
      <c r="AX21446" s="159"/>
    </row>
    <row r="21447" spans="50:50">
      <c r="AX21447" s="159"/>
    </row>
    <row r="21448" spans="50:50">
      <c r="AX21448" s="159"/>
    </row>
    <row r="21449" spans="50:50">
      <c r="AX21449" s="159"/>
    </row>
    <row r="21450" spans="50:50">
      <c r="AX21450" s="159"/>
    </row>
    <row r="21451" spans="50:50">
      <c r="AX21451" s="159"/>
    </row>
    <row r="21452" spans="50:50">
      <c r="AX21452" s="159"/>
    </row>
    <row r="21453" spans="50:50">
      <c r="AX21453" s="159"/>
    </row>
    <row r="21454" spans="50:50">
      <c r="AX21454" s="159"/>
    </row>
    <row r="21455" spans="50:50">
      <c r="AX21455" s="159"/>
    </row>
    <row r="21456" spans="50:50">
      <c r="AX21456" s="159"/>
    </row>
    <row r="21457" spans="50:50">
      <c r="AX21457" s="159"/>
    </row>
    <row r="21458" spans="50:50">
      <c r="AX21458" s="159"/>
    </row>
    <row r="21459" spans="50:50">
      <c r="AX21459" s="159"/>
    </row>
    <row r="21460" spans="50:50">
      <c r="AX21460" s="159"/>
    </row>
    <row r="21461" spans="50:50">
      <c r="AX21461" s="159"/>
    </row>
    <row r="21462" spans="50:50">
      <c r="AX21462" s="159"/>
    </row>
    <row r="21463" spans="50:50">
      <c r="AX21463" s="159"/>
    </row>
    <row r="21464" spans="50:50">
      <c r="AX21464" s="159"/>
    </row>
    <row r="21465" spans="50:50">
      <c r="AX21465" s="159"/>
    </row>
    <row r="21466" spans="50:50">
      <c r="AX21466" s="159"/>
    </row>
    <row r="21467" spans="50:50">
      <c r="AX21467" s="159"/>
    </row>
    <row r="21468" spans="50:50">
      <c r="AX21468" s="159"/>
    </row>
    <row r="21469" spans="50:50">
      <c r="AX21469" s="159"/>
    </row>
    <row r="21470" spans="50:50">
      <c r="AX21470" s="159"/>
    </row>
    <row r="21471" spans="50:50">
      <c r="AX21471" s="159"/>
    </row>
    <row r="21472" spans="50:50">
      <c r="AX21472" s="159"/>
    </row>
    <row r="21473" spans="50:50">
      <c r="AX21473" s="159"/>
    </row>
    <row r="21474" spans="50:50">
      <c r="AX21474" s="159"/>
    </row>
    <row r="21475" spans="50:50">
      <c r="AX21475" s="159"/>
    </row>
    <row r="21476" spans="50:50">
      <c r="AX21476" s="159"/>
    </row>
    <row r="21477" spans="50:50">
      <c r="AX21477" s="159"/>
    </row>
    <row r="21478" spans="50:50">
      <c r="AX21478" s="159"/>
    </row>
    <row r="21479" spans="50:50">
      <c r="AX21479" s="159"/>
    </row>
    <row r="21480" spans="50:50">
      <c r="AX21480" s="159"/>
    </row>
    <row r="21481" spans="50:50">
      <c r="AX21481" s="159"/>
    </row>
    <row r="21482" spans="50:50">
      <c r="AX21482" s="159"/>
    </row>
    <row r="21483" spans="50:50">
      <c r="AX21483" s="159"/>
    </row>
    <row r="21484" spans="50:50">
      <c r="AX21484" s="159"/>
    </row>
    <row r="21485" spans="50:50">
      <c r="AX21485" s="159"/>
    </row>
    <row r="21486" spans="50:50">
      <c r="AX21486" s="159"/>
    </row>
    <row r="21487" spans="50:50">
      <c r="AX21487" s="159"/>
    </row>
    <row r="21488" spans="50:50">
      <c r="AX21488" s="159"/>
    </row>
    <row r="21489" spans="50:50">
      <c r="AX21489" s="159"/>
    </row>
    <row r="21490" spans="50:50">
      <c r="AX21490" s="159"/>
    </row>
    <row r="21491" spans="50:50">
      <c r="AX21491" s="159"/>
    </row>
    <row r="21492" spans="50:50">
      <c r="AX21492" s="159"/>
    </row>
    <row r="21493" spans="50:50">
      <c r="AX21493" s="159"/>
    </row>
    <row r="21494" spans="50:50">
      <c r="AX21494" s="159"/>
    </row>
    <row r="21495" spans="50:50">
      <c r="AX21495" s="159"/>
    </row>
    <row r="21496" spans="50:50">
      <c r="AX21496" s="159"/>
    </row>
    <row r="21497" spans="50:50">
      <c r="AX21497" s="159"/>
    </row>
    <row r="21498" spans="50:50">
      <c r="AX21498" s="159"/>
    </row>
    <row r="21499" spans="50:50">
      <c r="AX21499" s="159"/>
    </row>
    <row r="21500" spans="50:50">
      <c r="AX21500" s="159"/>
    </row>
    <row r="21501" spans="50:50">
      <c r="AX21501" s="159"/>
    </row>
    <row r="21502" spans="50:50">
      <c r="AX21502" s="159"/>
    </row>
    <row r="21503" spans="50:50">
      <c r="AX21503" s="159"/>
    </row>
    <row r="21504" spans="50:50">
      <c r="AX21504" s="159"/>
    </row>
    <row r="21505" spans="50:50">
      <c r="AX21505" s="159"/>
    </row>
    <row r="21506" spans="50:50">
      <c r="AX21506" s="159"/>
    </row>
    <row r="21507" spans="50:50">
      <c r="AX21507" s="159"/>
    </row>
    <row r="21508" spans="50:50">
      <c r="AX21508" s="159"/>
    </row>
    <row r="21509" spans="50:50">
      <c r="AX21509" s="159"/>
    </row>
    <row r="21510" spans="50:50">
      <c r="AX21510" s="159"/>
    </row>
    <row r="21511" spans="50:50">
      <c r="AX21511" s="159"/>
    </row>
    <row r="21512" spans="50:50">
      <c r="AX21512" s="159"/>
    </row>
    <row r="21513" spans="50:50">
      <c r="AX21513" s="159"/>
    </row>
    <row r="21514" spans="50:50">
      <c r="AX21514" s="159"/>
    </row>
    <row r="21515" spans="50:50">
      <c r="AX21515" s="159"/>
    </row>
    <row r="21516" spans="50:50">
      <c r="AX21516" s="159"/>
    </row>
    <row r="21517" spans="50:50">
      <c r="AX21517" s="159"/>
    </row>
    <row r="21518" spans="50:50">
      <c r="AX21518" s="159"/>
    </row>
    <row r="21519" spans="50:50">
      <c r="AX21519" s="159"/>
    </row>
    <row r="21520" spans="50:50">
      <c r="AX21520" s="159"/>
    </row>
    <row r="21521" spans="50:50">
      <c r="AX21521" s="159"/>
    </row>
    <row r="21522" spans="50:50">
      <c r="AX21522" s="159"/>
    </row>
    <row r="21523" spans="50:50">
      <c r="AX21523" s="159"/>
    </row>
    <row r="21524" spans="50:50">
      <c r="AX21524" s="159"/>
    </row>
    <row r="21525" spans="50:50">
      <c r="AX21525" s="159"/>
    </row>
    <row r="21526" spans="50:50">
      <c r="AX21526" s="159"/>
    </row>
    <row r="21527" spans="50:50">
      <c r="AX21527" s="159"/>
    </row>
    <row r="21528" spans="50:50">
      <c r="AX21528" s="159"/>
    </row>
    <row r="21529" spans="50:50">
      <c r="AX21529" s="159"/>
    </row>
    <row r="21530" spans="50:50">
      <c r="AX21530" s="159"/>
    </row>
    <row r="21531" spans="50:50">
      <c r="AX21531" s="159"/>
    </row>
    <row r="21532" spans="50:50">
      <c r="AX21532" s="159"/>
    </row>
    <row r="21533" spans="50:50">
      <c r="AX21533" s="159"/>
    </row>
    <row r="21534" spans="50:50">
      <c r="AX21534" s="159"/>
    </row>
    <row r="21535" spans="50:50">
      <c r="AX21535" s="159"/>
    </row>
    <row r="21536" spans="50:50">
      <c r="AX21536" s="159"/>
    </row>
    <row r="21537" spans="50:50">
      <c r="AX21537" s="159"/>
    </row>
    <row r="21538" spans="50:50">
      <c r="AX21538" s="159"/>
    </row>
    <row r="21539" spans="50:50">
      <c r="AX21539" s="159"/>
    </row>
    <row r="21540" spans="50:50">
      <c r="AX21540" s="159"/>
    </row>
    <row r="21541" spans="50:50">
      <c r="AX21541" s="159"/>
    </row>
    <row r="21542" spans="50:50">
      <c r="AX21542" s="159"/>
    </row>
    <row r="21543" spans="50:50">
      <c r="AX21543" s="159"/>
    </row>
    <row r="21544" spans="50:50">
      <c r="AX21544" s="159"/>
    </row>
    <row r="21545" spans="50:50">
      <c r="AX21545" s="159"/>
    </row>
    <row r="21546" spans="50:50">
      <c r="AX21546" s="159"/>
    </row>
    <row r="21547" spans="50:50">
      <c r="AX21547" s="159"/>
    </row>
    <row r="21548" spans="50:50">
      <c r="AX21548" s="159"/>
    </row>
    <row r="21549" spans="50:50">
      <c r="AX21549" s="159"/>
    </row>
    <row r="21550" spans="50:50">
      <c r="AX21550" s="159"/>
    </row>
    <row r="21551" spans="50:50">
      <c r="AX21551" s="159"/>
    </row>
    <row r="21552" spans="50:50">
      <c r="AX21552" s="159"/>
    </row>
    <row r="21553" spans="50:50">
      <c r="AX21553" s="159"/>
    </row>
    <row r="21554" spans="50:50">
      <c r="AX21554" s="159"/>
    </row>
    <row r="21555" spans="50:50">
      <c r="AX21555" s="159"/>
    </row>
    <row r="21556" spans="50:50">
      <c r="AX21556" s="159"/>
    </row>
    <row r="21557" spans="50:50">
      <c r="AX21557" s="159"/>
    </row>
    <row r="21558" spans="50:50">
      <c r="AX21558" s="159"/>
    </row>
    <row r="21559" spans="50:50">
      <c r="AX21559" s="159"/>
    </row>
    <row r="21560" spans="50:50">
      <c r="AX21560" s="159"/>
    </row>
    <row r="21561" spans="50:50">
      <c r="AX21561" s="159"/>
    </row>
    <row r="21562" spans="50:50">
      <c r="AX21562" s="159"/>
    </row>
    <row r="21563" spans="50:50">
      <c r="AX21563" s="159"/>
    </row>
    <row r="21564" spans="50:50">
      <c r="AX21564" s="159"/>
    </row>
    <row r="21565" spans="50:50">
      <c r="AX21565" s="159"/>
    </row>
    <row r="21566" spans="50:50">
      <c r="AX21566" s="159"/>
    </row>
    <row r="21567" spans="50:50">
      <c r="AX21567" s="159"/>
    </row>
    <row r="21568" spans="50:50">
      <c r="AX21568" s="159"/>
    </row>
    <row r="21569" spans="50:50">
      <c r="AX21569" s="159"/>
    </row>
    <row r="21570" spans="50:50">
      <c r="AX21570" s="159"/>
    </row>
    <row r="21571" spans="50:50">
      <c r="AX21571" s="159"/>
    </row>
    <row r="21572" spans="50:50">
      <c r="AX21572" s="159"/>
    </row>
    <row r="21573" spans="50:50">
      <c r="AX21573" s="159"/>
    </row>
    <row r="21574" spans="50:50">
      <c r="AX21574" s="159"/>
    </row>
    <row r="21575" spans="50:50">
      <c r="AX21575" s="159"/>
    </row>
    <row r="21576" spans="50:50">
      <c r="AX21576" s="159"/>
    </row>
    <row r="21577" spans="50:50">
      <c r="AX21577" s="159"/>
    </row>
    <row r="21578" spans="50:50">
      <c r="AX21578" s="159"/>
    </row>
    <row r="21579" spans="50:50">
      <c r="AX21579" s="159"/>
    </row>
    <row r="21580" spans="50:50">
      <c r="AX21580" s="159"/>
    </row>
    <row r="21581" spans="50:50">
      <c r="AX21581" s="159"/>
    </row>
    <row r="21582" spans="50:50">
      <c r="AX21582" s="159"/>
    </row>
    <row r="21583" spans="50:50">
      <c r="AX21583" s="159"/>
    </row>
    <row r="21584" spans="50:50">
      <c r="AX21584" s="159"/>
    </row>
    <row r="21585" spans="50:50">
      <c r="AX21585" s="159"/>
    </row>
    <row r="21586" spans="50:50">
      <c r="AX21586" s="159"/>
    </row>
    <row r="21587" spans="50:50">
      <c r="AX21587" s="159"/>
    </row>
    <row r="21588" spans="50:50">
      <c r="AX21588" s="159"/>
    </row>
    <row r="21589" spans="50:50">
      <c r="AX21589" s="159"/>
    </row>
    <row r="21590" spans="50:50">
      <c r="AX21590" s="159"/>
    </row>
    <row r="21591" spans="50:50">
      <c r="AX21591" s="159"/>
    </row>
    <row r="21592" spans="50:50">
      <c r="AX21592" s="159"/>
    </row>
    <row r="21593" spans="50:50">
      <c r="AX21593" s="159"/>
    </row>
    <row r="21594" spans="50:50">
      <c r="AX21594" s="159"/>
    </row>
    <row r="21595" spans="50:50">
      <c r="AX21595" s="159"/>
    </row>
    <row r="21596" spans="50:50">
      <c r="AX21596" s="159"/>
    </row>
    <row r="21597" spans="50:50">
      <c r="AX21597" s="159"/>
    </row>
    <row r="21598" spans="50:50">
      <c r="AX21598" s="159"/>
    </row>
    <row r="21599" spans="50:50">
      <c r="AX21599" s="159"/>
    </row>
    <row r="21600" spans="50:50">
      <c r="AX21600" s="159"/>
    </row>
    <row r="21601" spans="50:50">
      <c r="AX21601" s="159"/>
    </row>
    <row r="21602" spans="50:50">
      <c r="AX21602" s="159"/>
    </row>
    <row r="21603" spans="50:50">
      <c r="AX21603" s="159"/>
    </row>
    <row r="21604" spans="50:50">
      <c r="AX21604" s="159"/>
    </row>
    <row r="21605" spans="50:50">
      <c r="AX21605" s="159"/>
    </row>
    <row r="21606" spans="50:50">
      <c r="AX21606" s="159"/>
    </row>
    <row r="21607" spans="50:50">
      <c r="AX21607" s="159"/>
    </row>
    <row r="21608" spans="50:50">
      <c r="AX21608" s="159"/>
    </row>
    <row r="21609" spans="50:50">
      <c r="AX21609" s="159"/>
    </row>
    <row r="21610" spans="50:50">
      <c r="AX21610" s="159"/>
    </row>
    <row r="21611" spans="50:50">
      <c r="AX21611" s="159"/>
    </row>
    <row r="21612" spans="50:50">
      <c r="AX21612" s="159"/>
    </row>
    <row r="21613" spans="50:50">
      <c r="AX21613" s="159"/>
    </row>
    <row r="21614" spans="50:50">
      <c r="AX21614" s="159"/>
    </row>
    <row r="21615" spans="50:50">
      <c r="AX21615" s="159"/>
    </row>
    <row r="21616" spans="50:50">
      <c r="AX21616" s="159"/>
    </row>
    <row r="21617" spans="50:50">
      <c r="AX21617" s="159"/>
    </row>
    <row r="21618" spans="50:50">
      <c r="AX21618" s="159"/>
    </row>
    <row r="21619" spans="50:50">
      <c r="AX21619" s="159"/>
    </row>
    <row r="21620" spans="50:50">
      <c r="AX21620" s="159"/>
    </row>
    <row r="21621" spans="50:50">
      <c r="AX21621" s="159"/>
    </row>
    <row r="21622" spans="50:50">
      <c r="AX21622" s="159"/>
    </row>
    <row r="21623" spans="50:50">
      <c r="AX21623" s="159"/>
    </row>
    <row r="21624" spans="50:50">
      <c r="AX21624" s="159"/>
    </row>
    <row r="21625" spans="50:50">
      <c r="AX21625" s="159"/>
    </row>
    <row r="21626" spans="50:50">
      <c r="AX21626" s="159"/>
    </row>
    <row r="21627" spans="50:50">
      <c r="AX21627" s="159"/>
    </row>
    <row r="21628" spans="50:50">
      <c r="AX21628" s="159"/>
    </row>
    <row r="21629" spans="50:50">
      <c r="AX21629" s="159"/>
    </row>
    <row r="21630" spans="50:50">
      <c r="AX21630" s="159"/>
    </row>
    <row r="21631" spans="50:50">
      <c r="AX21631" s="159"/>
    </row>
    <row r="21632" spans="50:50">
      <c r="AX21632" s="159"/>
    </row>
    <row r="21633" spans="50:50">
      <c r="AX21633" s="159"/>
    </row>
    <row r="21634" spans="50:50">
      <c r="AX21634" s="159"/>
    </row>
    <row r="21635" spans="50:50">
      <c r="AX21635" s="159"/>
    </row>
    <row r="21636" spans="50:50">
      <c r="AX21636" s="159"/>
    </row>
    <row r="21637" spans="50:50">
      <c r="AX21637" s="159"/>
    </row>
    <row r="21638" spans="50:50">
      <c r="AX21638" s="159"/>
    </row>
    <row r="21639" spans="50:50">
      <c r="AX21639" s="159"/>
    </row>
    <row r="21640" spans="50:50">
      <c r="AX21640" s="159"/>
    </row>
    <row r="21641" spans="50:50">
      <c r="AX21641" s="159"/>
    </row>
    <row r="21642" spans="50:50">
      <c r="AX21642" s="159"/>
    </row>
    <row r="21643" spans="50:50">
      <c r="AX21643" s="159"/>
    </row>
    <row r="21644" spans="50:50">
      <c r="AX21644" s="159"/>
    </row>
    <row r="21645" spans="50:50">
      <c r="AX21645" s="159"/>
    </row>
    <row r="21646" spans="50:50">
      <c r="AX21646" s="159"/>
    </row>
    <row r="21647" spans="50:50">
      <c r="AX21647" s="159"/>
    </row>
    <row r="21648" spans="50:50">
      <c r="AX21648" s="159"/>
    </row>
    <row r="21649" spans="50:50">
      <c r="AX21649" s="159"/>
    </row>
    <row r="21650" spans="50:50">
      <c r="AX21650" s="159"/>
    </row>
    <row r="21651" spans="50:50">
      <c r="AX21651" s="159"/>
    </row>
    <row r="21652" spans="50:50">
      <c r="AX21652" s="159"/>
    </row>
    <row r="21653" spans="50:50">
      <c r="AX21653" s="159"/>
    </row>
    <row r="21654" spans="50:50">
      <c r="AX21654" s="159"/>
    </row>
    <row r="21655" spans="50:50">
      <c r="AX21655" s="159"/>
    </row>
    <row r="21656" spans="50:50">
      <c r="AX21656" s="159"/>
    </row>
    <row r="21657" spans="50:50">
      <c r="AX21657" s="159"/>
    </row>
    <row r="21658" spans="50:50">
      <c r="AX21658" s="159"/>
    </row>
    <row r="21659" spans="50:50">
      <c r="AX21659" s="159"/>
    </row>
    <row r="21660" spans="50:50">
      <c r="AX21660" s="159"/>
    </row>
    <row r="21661" spans="50:50">
      <c r="AX21661" s="159"/>
    </row>
    <row r="21662" spans="50:50">
      <c r="AX21662" s="159"/>
    </row>
    <row r="21663" spans="50:50">
      <c r="AX21663" s="159"/>
    </row>
    <row r="21664" spans="50:50">
      <c r="AX21664" s="159"/>
    </row>
    <row r="21665" spans="50:50">
      <c r="AX21665" s="159"/>
    </row>
    <row r="21666" spans="50:50">
      <c r="AX21666" s="159"/>
    </row>
    <row r="21667" spans="50:50">
      <c r="AX21667" s="159"/>
    </row>
    <row r="21668" spans="50:50">
      <c r="AX21668" s="159"/>
    </row>
    <row r="21669" spans="50:50">
      <c r="AX21669" s="159"/>
    </row>
    <row r="21670" spans="50:50">
      <c r="AX21670" s="159"/>
    </row>
    <row r="21671" spans="50:50">
      <c r="AX21671" s="159"/>
    </row>
    <row r="21672" spans="50:50">
      <c r="AX21672" s="159"/>
    </row>
    <row r="21673" spans="50:50">
      <c r="AX21673" s="159"/>
    </row>
    <row r="21674" spans="50:50">
      <c r="AX21674" s="159"/>
    </row>
    <row r="21675" spans="50:50">
      <c r="AX21675" s="159"/>
    </row>
    <row r="21676" spans="50:50">
      <c r="AX21676" s="159"/>
    </row>
    <row r="21677" spans="50:50">
      <c r="AX21677" s="159"/>
    </row>
    <row r="21678" spans="50:50">
      <c r="AX21678" s="159"/>
    </row>
    <row r="21679" spans="50:50">
      <c r="AX21679" s="159"/>
    </row>
    <row r="21680" spans="50:50">
      <c r="AX21680" s="159"/>
    </row>
    <row r="21681" spans="50:50">
      <c r="AX21681" s="159"/>
    </row>
    <row r="21682" spans="50:50">
      <c r="AX21682" s="159"/>
    </row>
    <row r="21683" spans="50:50">
      <c r="AX21683" s="159"/>
    </row>
    <row r="21684" spans="50:50">
      <c r="AX21684" s="159"/>
    </row>
    <row r="21685" spans="50:50">
      <c r="AX21685" s="159"/>
    </row>
    <row r="21686" spans="50:50">
      <c r="AX21686" s="159"/>
    </row>
    <row r="21687" spans="50:50">
      <c r="AX21687" s="159"/>
    </row>
    <row r="21688" spans="50:50">
      <c r="AX21688" s="159"/>
    </row>
    <row r="21689" spans="50:50">
      <c r="AX21689" s="159"/>
    </row>
    <row r="21690" spans="50:50">
      <c r="AX21690" s="159"/>
    </row>
    <row r="21691" spans="50:50">
      <c r="AX21691" s="159"/>
    </row>
    <row r="21692" spans="50:50">
      <c r="AX21692" s="159"/>
    </row>
    <row r="21693" spans="50:50">
      <c r="AX21693" s="159"/>
    </row>
    <row r="21694" spans="50:50">
      <c r="AX21694" s="159"/>
    </row>
    <row r="21695" spans="50:50">
      <c r="AX21695" s="159"/>
    </row>
    <row r="21696" spans="50:50">
      <c r="AX21696" s="159"/>
    </row>
    <row r="21697" spans="50:50">
      <c r="AX21697" s="159"/>
    </row>
    <row r="21698" spans="50:50">
      <c r="AX21698" s="159"/>
    </row>
    <row r="21699" spans="50:50">
      <c r="AX21699" s="159"/>
    </row>
    <row r="21700" spans="50:50">
      <c r="AX21700" s="159"/>
    </row>
    <row r="21701" spans="50:50">
      <c r="AX21701" s="159"/>
    </row>
    <row r="21702" spans="50:50">
      <c r="AX21702" s="159"/>
    </row>
    <row r="21703" spans="50:50">
      <c r="AX21703" s="159"/>
    </row>
    <row r="21704" spans="50:50">
      <c r="AX21704" s="159"/>
    </row>
    <row r="21705" spans="50:50">
      <c r="AX21705" s="159"/>
    </row>
    <row r="21706" spans="50:50">
      <c r="AX21706" s="159"/>
    </row>
    <row r="21707" spans="50:50">
      <c r="AX21707" s="159"/>
    </row>
    <row r="21708" spans="50:50">
      <c r="AX21708" s="159"/>
    </row>
    <row r="21709" spans="50:50">
      <c r="AX21709" s="159"/>
    </row>
    <row r="21710" spans="50:50">
      <c r="AX21710" s="159"/>
    </row>
    <row r="21711" spans="50:50">
      <c r="AX21711" s="159"/>
    </row>
    <row r="21712" spans="50:50">
      <c r="AX21712" s="159"/>
    </row>
    <row r="21713" spans="50:50">
      <c r="AX21713" s="159"/>
    </row>
    <row r="21714" spans="50:50">
      <c r="AX21714" s="159"/>
    </row>
    <row r="21715" spans="50:50">
      <c r="AX21715" s="159"/>
    </row>
    <row r="21716" spans="50:50">
      <c r="AX21716" s="159"/>
    </row>
    <row r="21717" spans="50:50">
      <c r="AX21717" s="159"/>
    </row>
    <row r="21718" spans="50:50">
      <c r="AX21718" s="159"/>
    </row>
    <row r="21719" spans="50:50">
      <c r="AX21719" s="159"/>
    </row>
    <row r="21720" spans="50:50">
      <c r="AX21720" s="159"/>
    </row>
    <row r="21721" spans="50:50">
      <c r="AX21721" s="159"/>
    </row>
    <row r="21722" spans="50:50">
      <c r="AX21722" s="159"/>
    </row>
    <row r="21723" spans="50:50">
      <c r="AX21723" s="159"/>
    </row>
    <row r="21724" spans="50:50">
      <c r="AX21724" s="159"/>
    </row>
    <row r="21725" spans="50:50">
      <c r="AX21725" s="159"/>
    </row>
    <row r="21726" spans="50:50">
      <c r="AX21726" s="159"/>
    </row>
    <row r="21727" spans="50:50">
      <c r="AX21727" s="159"/>
    </row>
    <row r="21728" spans="50:50">
      <c r="AX21728" s="159"/>
    </row>
    <row r="21729" spans="50:50">
      <c r="AX21729" s="159"/>
    </row>
    <row r="21730" spans="50:50">
      <c r="AX21730" s="159"/>
    </row>
    <row r="21731" spans="50:50">
      <c r="AX21731" s="159"/>
    </row>
    <row r="21732" spans="50:50">
      <c r="AX21732" s="159"/>
    </row>
    <row r="21733" spans="50:50">
      <c r="AX21733" s="159"/>
    </row>
    <row r="21734" spans="50:50">
      <c r="AX21734" s="159"/>
    </row>
    <row r="21735" spans="50:50">
      <c r="AX21735" s="159"/>
    </row>
    <row r="21736" spans="50:50">
      <c r="AX21736" s="159"/>
    </row>
    <row r="21737" spans="50:50">
      <c r="AX21737" s="159"/>
    </row>
    <row r="21738" spans="50:50">
      <c r="AX21738" s="159"/>
    </row>
    <row r="21739" spans="50:50">
      <c r="AX21739" s="159"/>
    </row>
    <row r="21740" spans="50:50">
      <c r="AX21740" s="159"/>
    </row>
    <row r="21741" spans="50:50">
      <c r="AX21741" s="159"/>
    </row>
    <row r="21742" spans="50:50">
      <c r="AX21742" s="159"/>
    </row>
    <row r="21743" spans="50:50">
      <c r="AX21743" s="159"/>
    </row>
    <row r="21744" spans="50:50">
      <c r="AX21744" s="159"/>
    </row>
    <row r="21745" spans="50:50">
      <c r="AX21745" s="159"/>
    </row>
    <row r="21746" spans="50:50">
      <c r="AX21746" s="159"/>
    </row>
    <row r="21747" spans="50:50">
      <c r="AX21747" s="159"/>
    </row>
    <row r="21748" spans="50:50">
      <c r="AX21748" s="159"/>
    </row>
    <row r="21749" spans="50:50">
      <c r="AX21749" s="159"/>
    </row>
    <row r="21750" spans="50:50">
      <c r="AX21750" s="159"/>
    </row>
    <row r="21751" spans="50:50">
      <c r="AX21751" s="159"/>
    </row>
    <row r="21752" spans="50:50">
      <c r="AX21752" s="159"/>
    </row>
    <row r="21753" spans="50:50">
      <c r="AX21753" s="159"/>
    </row>
    <row r="21754" spans="50:50">
      <c r="AX21754" s="159"/>
    </row>
    <row r="21755" spans="50:50">
      <c r="AX21755" s="159"/>
    </row>
    <row r="21756" spans="50:50">
      <c r="AX21756" s="159"/>
    </row>
    <row r="21757" spans="50:50">
      <c r="AX21757" s="159"/>
    </row>
    <row r="21758" spans="50:50">
      <c r="AX21758" s="159"/>
    </row>
    <row r="21759" spans="50:50">
      <c r="AX21759" s="159"/>
    </row>
    <row r="21760" spans="50:50">
      <c r="AX21760" s="159"/>
    </row>
    <row r="21761" spans="50:50">
      <c r="AX21761" s="159"/>
    </row>
    <row r="21762" spans="50:50">
      <c r="AX21762" s="159"/>
    </row>
    <row r="21763" spans="50:50">
      <c r="AX21763" s="159"/>
    </row>
    <row r="21764" spans="50:50">
      <c r="AX21764" s="159"/>
    </row>
    <row r="21765" spans="50:50">
      <c r="AX21765" s="159"/>
    </row>
    <row r="21766" spans="50:50">
      <c r="AX21766" s="159"/>
    </row>
    <row r="21767" spans="50:50">
      <c r="AX21767" s="159"/>
    </row>
    <row r="21768" spans="50:50">
      <c r="AX21768" s="159"/>
    </row>
    <row r="21769" spans="50:50">
      <c r="AX21769" s="159"/>
    </row>
    <row r="21770" spans="50:50">
      <c r="AX21770" s="159"/>
    </row>
    <row r="21771" spans="50:50">
      <c r="AX21771" s="159"/>
    </row>
    <row r="21772" spans="50:50">
      <c r="AX21772" s="159"/>
    </row>
    <row r="21773" spans="50:50">
      <c r="AX21773" s="159"/>
    </row>
    <row r="21774" spans="50:50">
      <c r="AX21774" s="159"/>
    </row>
    <row r="21775" spans="50:50">
      <c r="AX21775" s="159"/>
    </row>
    <row r="21776" spans="50:50">
      <c r="AX21776" s="159"/>
    </row>
    <row r="21777" spans="50:50">
      <c r="AX21777" s="159"/>
    </row>
    <row r="21778" spans="50:50">
      <c r="AX21778" s="159"/>
    </row>
    <row r="21779" spans="50:50">
      <c r="AX21779" s="159"/>
    </row>
    <row r="21780" spans="50:50">
      <c r="AX21780" s="159"/>
    </row>
    <row r="21781" spans="50:50">
      <c r="AX21781" s="159"/>
    </row>
    <row r="21782" spans="50:50">
      <c r="AX21782" s="159"/>
    </row>
    <row r="21783" spans="50:50">
      <c r="AX21783" s="159"/>
    </row>
    <row r="21784" spans="50:50">
      <c r="AX21784" s="159"/>
    </row>
    <row r="21785" spans="50:50">
      <c r="AX21785" s="159"/>
    </row>
    <row r="21786" spans="50:50">
      <c r="AX21786" s="159"/>
    </row>
    <row r="21787" spans="50:50">
      <c r="AX21787" s="159"/>
    </row>
    <row r="21788" spans="50:50">
      <c r="AX21788" s="159"/>
    </row>
    <row r="21789" spans="50:50">
      <c r="AX21789" s="159"/>
    </row>
    <row r="21790" spans="50:50">
      <c r="AX21790" s="159"/>
    </row>
    <row r="21791" spans="50:50">
      <c r="AX21791" s="159"/>
    </row>
    <row r="21792" spans="50:50">
      <c r="AX21792" s="159"/>
    </row>
    <row r="21793" spans="50:50">
      <c r="AX21793" s="159"/>
    </row>
    <row r="21794" spans="50:50">
      <c r="AX21794" s="159"/>
    </row>
    <row r="21795" spans="50:50">
      <c r="AX21795" s="159"/>
    </row>
    <row r="21796" spans="50:50">
      <c r="AX21796" s="159"/>
    </row>
    <row r="21797" spans="50:50">
      <c r="AX21797" s="159"/>
    </row>
    <row r="21798" spans="50:50">
      <c r="AX21798" s="159"/>
    </row>
    <row r="21799" spans="50:50">
      <c r="AX21799" s="159"/>
    </row>
    <row r="21800" spans="50:50">
      <c r="AX21800" s="159"/>
    </row>
    <row r="21801" spans="50:50">
      <c r="AX21801" s="159"/>
    </row>
    <row r="21802" spans="50:50">
      <c r="AX21802" s="159"/>
    </row>
    <row r="21803" spans="50:50">
      <c r="AX21803" s="159"/>
    </row>
    <row r="21804" spans="50:50">
      <c r="AX21804" s="159"/>
    </row>
    <row r="21805" spans="50:50">
      <c r="AX21805" s="159"/>
    </row>
    <row r="21806" spans="50:50">
      <c r="AX21806" s="159"/>
    </row>
    <row r="21807" spans="50:50">
      <c r="AX21807" s="159"/>
    </row>
    <row r="21808" spans="50:50">
      <c r="AX21808" s="159"/>
    </row>
    <row r="21809" spans="50:50">
      <c r="AX21809" s="159"/>
    </row>
    <row r="21810" spans="50:50">
      <c r="AX21810" s="159"/>
    </row>
    <row r="21811" spans="50:50">
      <c r="AX21811" s="159"/>
    </row>
    <row r="21812" spans="50:50">
      <c r="AX21812" s="159"/>
    </row>
    <row r="21813" spans="50:50">
      <c r="AX21813" s="159"/>
    </row>
    <row r="21814" spans="50:50">
      <c r="AX21814" s="159"/>
    </row>
    <row r="21815" spans="50:50">
      <c r="AX21815" s="159"/>
    </row>
    <row r="21816" spans="50:50">
      <c r="AX21816" s="159"/>
    </row>
    <row r="21817" spans="50:50">
      <c r="AX21817" s="159"/>
    </row>
    <row r="21818" spans="50:50">
      <c r="AX21818" s="159"/>
    </row>
    <row r="21819" spans="50:50">
      <c r="AX21819" s="159"/>
    </row>
    <row r="21820" spans="50:50">
      <c r="AX21820" s="159"/>
    </row>
    <row r="21821" spans="50:50">
      <c r="AX21821" s="159"/>
    </row>
    <row r="21822" spans="50:50">
      <c r="AX21822" s="159"/>
    </row>
    <row r="21823" spans="50:50">
      <c r="AX21823" s="159"/>
    </row>
    <row r="21824" spans="50:50">
      <c r="AX21824" s="159"/>
    </row>
    <row r="21825" spans="50:50">
      <c r="AX21825" s="159"/>
    </row>
    <row r="21826" spans="50:50">
      <c r="AX21826" s="159"/>
    </row>
    <row r="21827" spans="50:50">
      <c r="AX21827" s="159"/>
    </row>
    <row r="21828" spans="50:50">
      <c r="AX21828" s="159"/>
    </row>
    <row r="21829" spans="50:50">
      <c r="AX21829" s="159"/>
    </row>
    <row r="21830" spans="50:50">
      <c r="AX21830" s="159"/>
    </row>
    <row r="21831" spans="50:50">
      <c r="AX21831" s="159"/>
    </row>
    <row r="21832" spans="50:50">
      <c r="AX21832" s="159"/>
    </row>
    <row r="21833" spans="50:50">
      <c r="AX21833" s="159"/>
    </row>
    <row r="21834" spans="50:50">
      <c r="AX21834" s="159"/>
    </row>
    <row r="21835" spans="50:50">
      <c r="AX21835" s="159"/>
    </row>
    <row r="21836" spans="50:50">
      <c r="AX21836" s="159"/>
    </row>
    <row r="21837" spans="50:50">
      <c r="AX21837" s="159"/>
    </row>
    <row r="21838" spans="50:50">
      <c r="AX21838" s="159"/>
    </row>
    <row r="21839" spans="50:50">
      <c r="AX21839" s="159"/>
    </row>
    <row r="21840" spans="50:50">
      <c r="AX21840" s="159"/>
    </row>
    <row r="21841" spans="50:50">
      <c r="AX21841" s="159"/>
    </row>
    <row r="21842" spans="50:50">
      <c r="AX21842" s="159"/>
    </row>
    <row r="21843" spans="50:50">
      <c r="AX21843" s="159"/>
    </row>
    <row r="21844" spans="50:50">
      <c r="AX21844" s="159"/>
    </row>
    <row r="21845" spans="50:50">
      <c r="AX21845" s="159"/>
    </row>
    <row r="21846" spans="50:50">
      <c r="AX21846" s="159"/>
    </row>
    <row r="21847" spans="50:50">
      <c r="AX21847" s="159"/>
    </row>
    <row r="21848" spans="50:50">
      <c r="AX21848" s="159"/>
    </row>
    <row r="21849" spans="50:50">
      <c r="AX21849" s="159"/>
    </row>
    <row r="21850" spans="50:50">
      <c r="AX21850" s="159"/>
    </row>
    <row r="21851" spans="50:50">
      <c r="AX21851" s="159"/>
    </row>
    <row r="21852" spans="50:50">
      <c r="AX21852" s="159"/>
    </row>
    <row r="21853" spans="50:50">
      <c r="AX21853" s="159"/>
    </row>
    <row r="21854" spans="50:50">
      <c r="AX21854" s="159"/>
    </row>
    <row r="21855" spans="50:50">
      <c r="AX21855" s="159"/>
    </row>
    <row r="21856" spans="50:50">
      <c r="AX21856" s="159"/>
    </row>
    <row r="21857" spans="50:50">
      <c r="AX21857" s="159"/>
    </row>
    <row r="21858" spans="50:50">
      <c r="AX21858" s="159"/>
    </row>
    <row r="21859" spans="50:50">
      <c r="AX21859" s="159"/>
    </row>
    <row r="21860" spans="50:50">
      <c r="AX21860" s="159"/>
    </row>
    <row r="21861" spans="50:50">
      <c r="AX21861" s="159"/>
    </row>
    <row r="21862" spans="50:50">
      <c r="AX21862" s="159"/>
    </row>
    <row r="21863" spans="50:50">
      <c r="AX21863" s="159"/>
    </row>
    <row r="21864" spans="50:50">
      <c r="AX21864" s="159"/>
    </row>
    <row r="21865" spans="50:50">
      <c r="AX21865" s="159"/>
    </row>
    <row r="21866" spans="50:50">
      <c r="AX21866" s="159"/>
    </row>
    <row r="21867" spans="50:50">
      <c r="AX21867" s="159"/>
    </row>
    <row r="21868" spans="50:50">
      <c r="AX21868" s="159"/>
    </row>
    <row r="21869" spans="50:50">
      <c r="AX21869" s="159"/>
    </row>
    <row r="21870" spans="50:50">
      <c r="AX21870" s="159"/>
    </row>
    <row r="21871" spans="50:50">
      <c r="AX21871" s="159"/>
    </row>
    <row r="21872" spans="50:50">
      <c r="AX21872" s="159"/>
    </row>
    <row r="21873" spans="50:50">
      <c r="AX21873" s="159"/>
    </row>
    <row r="21874" spans="50:50">
      <c r="AX21874" s="159"/>
    </row>
    <row r="21875" spans="50:50">
      <c r="AX21875" s="159"/>
    </row>
    <row r="21876" spans="50:50">
      <c r="AX21876" s="159"/>
    </row>
    <row r="21877" spans="50:50">
      <c r="AX21877" s="159"/>
    </row>
    <row r="21878" spans="50:50">
      <c r="AX21878" s="159"/>
    </row>
    <row r="21879" spans="50:50">
      <c r="AX21879" s="159"/>
    </row>
    <row r="21880" spans="50:50">
      <c r="AX21880" s="159"/>
    </row>
    <row r="21881" spans="50:50">
      <c r="AX21881" s="159"/>
    </row>
    <row r="21882" spans="50:50">
      <c r="AX21882" s="159"/>
    </row>
    <row r="21883" spans="50:50">
      <c r="AX21883" s="159"/>
    </row>
    <row r="21884" spans="50:50">
      <c r="AX21884" s="159"/>
    </row>
    <row r="21885" spans="50:50">
      <c r="AX21885" s="159"/>
    </row>
    <row r="21886" spans="50:50">
      <c r="AX21886" s="159"/>
    </row>
    <row r="21887" spans="50:50">
      <c r="AX21887" s="159"/>
    </row>
    <row r="21888" spans="50:50">
      <c r="AX21888" s="159"/>
    </row>
    <row r="21889" spans="50:50">
      <c r="AX21889" s="159"/>
    </row>
    <row r="21890" spans="50:50">
      <c r="AX21890" s="159"/>
    </row>
    <row r="21891" spans="50:50">
      <c r="AX21891" s="159"/>
    </row>
    <row r="21892" spans="50:50">
      <c r="AX21892" s="159"/>
    </row>
    <row r="21893" spans="50:50">
      <c r="AX21893" s="159"/>
    </row>
    <row r="21894" spans="50:50">
      <c r="AX21894" s="159"/>
    </row>
    <row r="21895" spans="50:50">
      <c r="AX21895" s="159"/>
    </row>
    <row r="21896" spans="50:50">
      <c r="AX21896" s="159"/>
    </row>
    <row r="21897" spans="50:50">
      <c r="AX21897" s="159"/>
    </row>
    <row r="21898" spans="50:50">
      <c r="AX21898" s="159"/>
    </row>
    <row r="21899" spans="50:50">
      <c r="AX21899" s="159"/>
    </row>
    <row r="21900" spans="50:50">
      <c r="AX21900" s="159"/>
    </row>
    <row r="21901" spans="50:50">
      <c r="AX21901" s="159"/>
    </row>
    <row r="21902" spans="50:50">
      <c r="AX21902" s="159"/>
    </row>
    <row r="21903" spans="50:50">
      <c r="AX21903" s="159"/>
    </row>
    <row r="21904" spans="50:50">
      <c r="AX21904" s="159"/>
    </row>
    <row r="21905" spans="50:50">
      <c r="AX21905" s="159"/>
    </row>
    <row r="21906" spans="50:50">
      <c r="AX21906" s="159"/>
    </row>
    <row r="21907" spans="50:50">
      <c r="AX21907" s="159"/>
    </row>
    <row r="21908" spans="50:50">
      <c r="AX21908" s="159"/>
    </row>
    <row r="21909" spans="50:50">
      <c r="AX21909" s="159"/>
    </row>
    <row r="21910" spans="50:50">
      <c r="AX21910" s="159"/>
    </row>
    <row r="21911" spans="50:50">
      <c r="AX21911" s="159"/>
    </row>
    <row r="21912" spans="50:50">
      <c r="AX21912" s="159"/>
    </row>
    <row r="21913" spans="50:50">
      <c r="AX21913" s="159"/>
    </row>
    <row r="21914" spans="50:50">
      <c r="AX21914" s="159"/>
    </row>
    <row r="21915" spans="50:50">
      <c r="AX21915" s="159"/>
    </row>
    <row r="21916" spans="50:50">
      <c r="AX21916" s="159"/>
    </row>
    <row r="21917" spans="50:50">
      <c r="AX21917" s="159"/>
    </row>
    <row r="21918" spans="50:50">
      <c r="AX21918" s="159"/>
    </row>
    <row r="21919" spans="50:50">
      <c r="AX21919" s="159"/>
    </row>
    <row r="21920" spans="50:50">
      <c r="AX21920" s="159"/>
    </row>
    <row r="21921" spans="50:50">
      <c r="AX21921" s="159"/>
    </row>
    <row r="21922" spans="50:50">
      <c r="AX21922" s="159"/>
    </row>
    <row r="21923" spans="50:50">
      <c r="AX21923" s="159"/>
    </row>
    <row r="21924" spans="50:50">
      <c r="AX21924" s="159"/>
    </row>
    <row r="21925" spans="50:50">
      <c r="AX21925" s="159"/>
    </row>
    <row r="21926" spans="50:50">
      <c r="AX21926" s="159"/>
    </row>
    <row r="21927" spans="50:50">
      <c r="AX21927" s="159"/>
    </row>
    <row r="21928" spans="50:50">
      <c r="AX21928" s="159"/>
    </row>
    <row r="21929" spans="50:50">
      <c r="AX21929" s="159"/>
    </row>
    <row r="21930" spans="50:50">
      <c r="AX21930" s="159"/>
    </row>
    <row r="21931" spans="50:50">
      <c r="AX21931" s="159"/>
    </row>
    <row r="21932" spans="50:50">
      <c r="AX21932" s="159"/>
    </row>
    <row r="21933" spans="50:50">
      <c r="AX21933" s="159"/>
    </row>
    <row r="21934" spans="50:50">
      <c r="AX21934" s="159"/>
    </row>
    <row r="21935" spans="50:50">
      <c r="AX21935" s="159"/>
    </row>
    <row r="21936" spans="50:50">
      <c r="AX21936" s="159"/>
    </row>
    <row r="21937" spans="50:50">
      <c r="AX21937" s="159"/>
    </row>
    <row r="21938" spans="50:50">
      <c r="AX21938" s="159"/>
    </row>
    <row r="21939" spans="50:50">
      <c r="AX21939" s="159"/>
    </row>
    <row r="21940" spans="50:50">
      <c r="AX21940" s="159"/>
    </row>
    <row r="21941" spans="50:50">
      <c r="AX21941" s="159"/>
    </row>
    <row r="21942" spans="50:50">
      <c r="AX21942" s="159"/>
    </row>
    <row r="21943" spans="50:50">
      <c r="AX21943" s="159"/>
    </row>
    <row r="21944" spans="50:50">
      <c r="AX21944" s="159"/>
    </row>
    <row r="21945" spans="50:50">
      <c r="AX21945" s="159"/>
    </row>
    <row r="21946" spans="50:50">
      <c r="AX21946" s="159"/>
    </row>
    <row r="21947" spans="50:50">
      <c r="AX21947" s="159"/>
    </row>
    <row r="21948" spans="50:50">
      <c r="AX21948" s="159"/>
    </row>
    <row r="21949" spans="50:50">
      <c r="AX21949" s="159"/>
    </row>
    <row r="21950" spans="50:50">
      <c r="AX21950" s="159"/>
    </row>
    <row r="21951" spans="50:50">
      <c r="AX21951" s="159"/>
    </row>
    <row r="21952" spans="50:50">
      <c r="AX21952" s="159"/>
    </row>
    <row r="21953" spans="50:50">
      <c r="AX21953" s="159"/>
    </row>
    <row r="21954" spans="50:50">
      <c r="AX21954" s="159"/>
    </row>
    <row r="21955" spans="50:50">
      <c r="AX21955" s="159"/>
    </row>
    <row r="21956" spans="50:50">
      <c r="AX21956" s="159"/>
    </row>
    <row r="21957" spans="50:50">
      <c r="AX21957" s="159"/>
    </row>
    <row r="21958" spans="50:50">
      <c r="AX21958" s="159"/>
    </row>
    <row r="21959" spans="50:50">
      <c r="AX21959" s="159"/>
    </row>
    <row r="21960" spans="50:50">
      <c r="AX21960" s="159"/>
    </row>
    <row r="21961" spans="50:50">
      <c r="AX21961" s="159"/>
    </row>
    <row r="21962" spans="50:50">
      <c r="AX21962" s="159"/>
    </row>
    <row r="21963" spans="50:50">
      <c r="AX21963" s="159"/>
    </row>
    <row r="21964" spans="50:50">
      <c r="AX21964" s="159"/>
    </row>
    <row r="21965" spans="50:50">
      <c r="AX21965" s="159"/>
    </row>
    <row r="21966" spans="50:50">
      <c r="AX21966" s="159"/>
    </row>
    <row r="21967" spans="50:50">
      <c r="AX21967" s="159"/>
    </row>
    <row r="21968" spans="50:50">
      <c r="AX21968" s="159"/>
    </row>
    <row r="21969" spans="50:50">
      <c r="AX21969" s="159"/>
    </row>
    <row r="21970" spans="50:50">
      <c r="AX21970" s="159"/>
    </row>
    <row r="21971" spans="50:50">
      <c r="AX21971" s="159"/>
    </row>
    <row r="21972" spans="50:50">
      <c r="AX21972" s="159"/>
    </row>
    <row r="21973" spans="50:50">
      <c r="AX21973" s="159"/>
    </row>
    <row r="21974" spans="50:50">
      <c r="AX21974" s="159"/>
    </row>
    <row r="21975" spans="50:50">
      <c r="AX21975" s="159"/>
    </row>
    <row r="21976" spans="50:50">
      <c r="AX21976" s="159"/>
    </row>
    <row r="21977" spans="50:50">
      <c r="AX21977" s="159"/>
    </row>
    <row r="21978" spans="50:50">
      <c r="AX21978" s="159"/>
    </row>
    <row r="21979" spans="50:50">
      <c r="AX21979" s="159"/>
    </row>
    <row r="21980" spans="50:50">
      <c r="AX21980" s="159"/>
    </row>
    <row r="21981" spans="50:50">
      <c r="AX21981" s="159"/>
    </row>
    <row r="21982" spans="50:50">
      <c r="AX21982" s="159"/>
    </row>
    <row r="21983" spans="50:50">
      <c r="AX21983" s="159"/>
    </row>
    <row r="21984" spans="50:50">
      <c r="AX21984" s="159"/>
    </row>
    <row r="21985" spans="50:50">
      <c r="AX21985" s="159"/>
    </row>
    <row r="21986" spans="50:50">
      <c r="AX21986" s="159"/>
    </row>
    <row r="21987" spans="50:50">
      <c r="AX21987" s="159"/>
    </row>
    <row r="21988" spans="50:50">
      <c r="AX21988" s="159"/>
    </row>
    <row r="21989" spans="50:50">
      <c r="AX21989" s="159"/>
    </row>
    <row r="21990" spans="50:50">
      <c r="AX21990" s="159"/>
    </row>
    <row r="21991" spans="50:50">
      <c r="AX21991" s="159"/>
    </row>
    <row r="21992" spans="50:50">
      <c r="AX21992" s="159"/>
    </row>
    <row r="21993" spans="50:50">
      <c r="AX21993" s="159"/>
    </row>
    <row r="21994" spans="50:50">
      <c r="AX21994" s="159"/>
    </row>
    <row r="21995" spans="50:50">
      <c r="AX21995" s="159"/>
    </row>
    <row r="21996" spans="50:50">
      <c r="AX21996" s="159"/>
    </row>
    <row r="21997" spans="50:50">
      <c r="AX21997" s="159"/>
    </row>
    <row r="21998" spans="50:50">
      <c r="AX21998" s="159"/>
    </row>
    <row r="21999" spans="50:50">
      <c r="AX21999" s="159"/>
    </row>
    <row r="22000" spans="50:50">
      <c r="AX22000" s="159"/>
    </row>
    <row r="22001" spans="50:50">
      <c r="AX22001" s="159"/>
    </row>
    <row r="22002" spans="50:50">
      <c r="AX22002" s="159"/>
    </row>
    <row r="22003" spans="50:50">
      <c r="AX22003" s="159"/>
    </row>
    <row r="22004" spans="50:50">
      <c r="AX22004" s="159"/>
    </row>
    <row r="22005" spans="50:50">
      <c r="AX22005" s="159"/>
    </row>
    <row r="22006" spans="50:50">
      <c r="AX22006" s="159"/>
    </row>
    <row r="22007" spans="50:50">
      <c r="AX22007" s="159"/>
    </row>
    <row r="22008" spans="50:50">
      <c r="AX22008" s="159"/>
    </row>
    <row r="22009" spans="50:50">
      <c r="AX22009" s="159"/>
    </row>
    <row r="22010" spans="50:50">
      <c r="AX22010" s="159"/>
    </row>
    <row r="22011" spans="50:50">
      <c r="AX22011" s="159"/>
    </row>
    <row r="22012" spans="50:50">
      <c r="AX22012" s="159"/>
    </row>
    <row r="22013" spans="50:50">
      <c r="AX22013" s="159"/>
    </row>
    <row r="22014" spans="50:50">
      <c r="AX22014" s="159"/>
    </row>
    <row r="22015" spans="50:50">
      <c r="AX22015" s="159"/>
    </row>
    <row r="22016" spans="50:50">
      <c r="AX22016" s="159"/>
    </row>
    <row r="22017" spans="50:50">
      <c r="AX22017" s="159"/>
    </row>
    <row r="22018" spans="50:50">
      <c r="AX22018" s="159"/>
    </row>
    <row r="22019" spans="50:50">
      <c r="AX22019" s="159"/>
    </row>
    <row r="22020" spans="50:50">
      <c r="AX22020" s="159"/>
    </row>
    <row r="22021" spans="50:50">
      <c r="AX22021" s="159"/>
    </row>
    <row r="22022" spans="50:50">
      <c r="AX22022" s="159"/>
    </row>
    <row r="22023" spans="50:50">
      <c r="AX22023" s="159"/>
    </row>
    <row r="22024" spans="50:50">
      <c r="AX22024" s="159"/>
    </row>
    <row r="22025" spans="50:50">
      <c r="AX22025" s="159"/>
    </row>
    <row r="22026" spans="50:50">
      <c r="AX22026" s="159"/>
    </row>
    <row r="22027" spans="50:50">
      <c r="AX22027" s="159"/>
    </row>
    <row r="22028" spans="50:50">
      <c r="AX22028" s="159"/>
    </row>
    <row r="22029" spans="50:50">
      <c r="AX22029" s="159"/>
    </row>
    <row r="22030" spans="50:50">
      <c r="AX22030" s="159"/>
    </row>
    <row r="22031" spans="50:50">
      <c r="AX22031" s="159"/>
    </row>
    <row r="22032" spans="50:50">
      <c r="AX22032" s="159"/>
    </row>
    <row r="22033" spans="50:50">
      <c r="AX22033" s="159"/>
    </row>
    <row r="22034" spans="50:50">
      <c r="AX22034" s="159"/>
    </row>
    <row r="22035" spans="50:50">
      <c r="AX22035" s="159"/>
    </row>
    <row r="22036" spans="50:50">
      <c r="AX22036" s="159"/>
    </row>
    <row r="22037" spans="50:50">
      <c r="AX22037" s="159"/>
    </row>
    <row r="22038" spans="50:50">
      <c r="AX22038" s="159"/>
    </row>
    <row r="22039" spans="50:50">
      <c r="AX22039" s="159"/>
    </row>
    <row r="22040" spans="50:50">
      <c r="AX22040" s="159"/>
    </row>
    <row r="22041" spans="50:50">
      <c r="AX22041" s="159"/>
    </row>
    <row r="22042" spans="50:50">
      <c r="AX22042" s="159"/>
    </row>
    <row r="22043" spans="50:50">
      <c r="AX22043" s="159"/>
    </row>
    <row r="22044" spans="50:50">
      <c r="AX22044" s="159"/>
    </row>
    <row r="22045" spans="50:50">
      <c r="AX22045" s="159"/>
    </row>
    <row r="22046" spans="50:50">
      <c r="AX22046" s="159"/>
    </row>
    <row r="22047" spans="50:50">
      <c r="AX22047" s="159"/>
    </row>
    <row r="22048" spans="50:50">
      <c r="AX22048" s="159"/>
    </row>
    <row r="22049" spans="50:50">
      <c r="AX22049" s="159"/>
    </row>
    <row r="22050" spans="50:50">
      <c r="AX22050" s="159"/>
    </row>
    <row r="22051" spans="50:50">
      <c r="AX22051" s="159"/>
    </row>
    <row r="22052" spans="50:50">
      <c r="AX22052" s="159"/>
    </row>
    <row r="22053" spans="50:50">
      <c r="AX22053" s="159"/>
    </row>
    <row r="22054" spans="50:50">
      <c r="AX22054" s="159"/>
    </row>
    <row r="22055" spans="50:50">
      <c r="AX22055" s="159"/>
    </row>
    <row r="22056" spans="50:50">
      <c r="AX22056" s="159"/>
    </row>
    <row r="22057" spans="50:50">
      <c r="AX22057" s="159"/>
    </row>
    <row r="22058" spans="50:50">
      <c r="AX22058" s="159"/>
    </row>
    <row r="22059" spans="50:50">
      <c r="AX22059" s="159"/>
    </row>
    <row r="22060" spans="50:50">
      <c r="AX22060" s="159"/>
    </row>
    <row r="22061" spans="50:50">
      <c r="AX22061" s="159"/>
    </row>
    <row r="22062" spans="50:50">
      <c r="AX22062" s="159"/>
    </row>
    <row r="22063" spans="50:50">
      <c r="AX22063" s="159"/>
    </row>
    <row r="22064" spans="50:50">
      <c r="AX22064" s="159"/>
    </row>
    <row r="22065" spans="50:50">
      <c r="AX22065" s="159"/>
    </row>
    <row r="22066" spans="50:50">
      <c r="AX22066" s="159"/>
    </row>
    <row r="22067" spans="50:50">
      <c r="AX22067" s="159"/>
    </row>
    <row r="22068" spans="50:50">
      <c r="AX22068" s="159"/>
    </row>
    <row r="22069" spans="50:50">
      <c r="AX22069" s="159"/>
    </row>
    <row r="22070" spans="50:50">
      <c r="AX22070" s="159"/>
    </row>
    <row r="22071" spans="50:50">
      <c r="AX22071" s="159"/>
    </row>
    <row r="22072" spans="50:50">
      <c r="AX22072" s="159"/>
    </row>
    <row r="22073" spans="50:50">
      <c r="AX22073" s="159"/>
    </row>
    <row r="22074" spans="50:50">
      <c r="AX22074" s="159"/>
    </row>
    <row r="22075" spans="50:50">
      <c r="AX22075" s="159"/>
    </row>
    <row r="22076" spans="50:50">
      <c r="AX22076" s="159"/>
    </row>
    <row r="22077" spans="50:50">
      <c r="AX22077" s="159"/>
    </row>
    <row r="22078" spans="50:50">
      <c r="AX22078" s="159"/>
    </row>
    <row r="22079" spans="50:50">
      <c r="AX22079" s="159"/>
    </row>
    <row r="22080" spans="50:50">
      <c r="AX22080" s="159"/>
    </row>
    <row r="22081" spans="50:50">
      <c r="AX22081" s="159"/>
    </row>
    <row r="22082" spans="50:50">
      <c r="AX22082" s="159"/>
    </row>
    <row r="22083" spans="50:50">
      <c r="AX22083" s="159"/>
    </row>
    <row r="22084" spans="50:50">
      <c r="AX22084" s="159"/>
    </row>
    <row r="22085" spans="50:50">
      <c r="AX22085" s="159"/>
    </row>
    <row r="22086" spans="50:50">
      <c r="AX22086" s="159"/>
    </row>
    <row r="22087" spans="50:50">
      <c r="AX22087" s="159"/>
    </row>
    <row r="22088" spans="50:50">
      <c r="AX22088" s="159"/>
    </row>
    <row r="22089" spans="50:50">
      <c r="AX22089" s="159"/>
    </row>
    <row r="22090" spans="50:50">
      <c r="AX22090" s="159"/>
    </row>
    <row r="22091" spans="50:50">
      <c r="AX22091" s="159"/>
    </row>
    <row r="22092" spans="50:50">
      <c r="AX22092" s="159"/>
    </row>
    <row r="22093" spans="50:50">
      <c r="AX22093" s="159"/>
    </row>
    <row r="22094" spans="50:50">
      <c r="AX22094" s="159"/>
    </row>
    <row r="22095" spans="50:50">
      <c r="AX22095" s="159"/>
    </row>
    <row r="22096" spans="50:50">
      <c r="AX22096" s="159"/>
    </row>
    <row r="22097" spans="50:50">
      <c r="AX22097" s="159"/>
    </row>
    <row r="22098" spans="50:50">
      <c r="AX22098" s="159"/>
    </row>
    <row r="22099" spans="50:50">
      <c r="AX22099" s="159"/>
    </row>
    <row r="22100" spans="50:50">
      <c r="AX22100" s="159"/>
    </row>
    <row r="22101" spans="50:50">
      <c r="AX22101" s="159"/>
    </row>
    <row r="22102" spans="50:50">
      <c r="AX22102" s="159"/>
    </row>
    <row r="22103" spans="50:50">
      <c r="AX22103" s="159"/>
    </row>
    <row r="22104" spans="50:50">
      <c r="AX22104" s="159"/>
    </row>
    <row r="22105" spans="50:50">
      <c r="AX22105" s="159"/>
    </row>
    <row r="22106" spans="50:50">
      <c r="AX22106" s="159"/>
    </row>
    <row r="22107" spans="50:50">
      <c r="AX22107" s="159"/>
    </row>
    <row r="22108" spans="50:50">
      <c r="AX22108" s="159"/>
    </row>
    <row r="22109" spans="50:50">
      <c r="AX22109" s="159"/>
    </row>
    <row r="22110" spans="50:50">
      <c r="AX22110" s="159"/>
    </row>
    <row r="22111" spans="50:50">
      <c r="AX22111" s="159"/>
    </row>
    <row r="22112" spans="50:50">
      <c r="AX22112" s="159"/>
    </row>
    <row r="22113" spans="50:50">
      <c r="AX22113" s="159"/>
    </row>
    <row r="22114" spans="50:50">
      <c r="AX22114" s="159"/>
    </row>
    <row r="22115" spans="50:50">
      <c r="AX22115" s="159"/>
    </row>
    <row r="22116" spans="50:50">
      <c r="AX22116" s="159"/>
    </row>
    <row r="22117" spans="50:50">
      <c r="AX22117" s="159"/>
    </row>
    <row r="22118" spans="50:50">
      <c r="AX22118" s="159"/>
    </row>
    <row r="22119" spans="50:50">
      <c r="AX22119" s="159"/>
    </row>
    <row r="22120" spans="50:50">
      <c r="AX22120" s="159"/>
    </row>
    <row r="22121" spans="50:50">
      <c r="AX22121" s="159"/>
    </row>
    <row r="22122" spans="50:50">
      <c r="AX22122" s="159"/>
    </row>
    <row r="22123" spans="50:50">
      <c r="AX22123" s="159"/>
    </row>
    <row r="22124" spans="50:50">
      <c r="AX22124" s="159"/>
    </row>
    <row r="22125" spans="50:50">
      <c r="AX22125" s="159"/>
    </row>
    <row r="22126" spans="50:50">
      <c r="AX22126" s="159"/>
    </row>
    <row r="22127" spans="50:50">
      <c r="AX22127" s="159"/>
    </row>
    <row r="22128" spans="50:50">
      <c r="AX22128" s="159"/>
    </row>
    <row r="22129" spans="50:50">
      <c r="AX22129" s="159"/>
    </row>
    <row r="22130" spans="50:50">
      <c r="AX22130" s="159"/>
    </row>
    <row r="22131" spans="50:50">
      <c r="AX22131" s="159"/>
    </row>
    <row r="22132" spans="50:50">
      <c r="AX22132" s="159"/>
    </row>
    <row r="22133" spans="50:50">
      <c r="AX22133" s="159"/>
    </row>
    <row r="22134" spans="50:50">
      <c r="AX22134" s="159"/>
    </row>
    <row r="22135" spans="50:50">
      <c r="AX22135" s="159"/>
    </row>
    <row r="22136" spans="50:50">
      <c r="AX22136" s="159"/>
    </row>
    <row r="22137" spans="50:50">
      <c r="AX22137" s="159"/>
    </row>
    <row r="22138" spans="50:50">
      <c r="AX22138" s="159"/>
    </row>
    <row r="22139" spans="50:50">
      <c r="AX22139" s="159"/>
    </row>
    <row r="22140" spans="50:50">
      <c r="AX22140" s="159"/>
    </row>
    <row r="22141" spans="50:50">
      <c r="AX22141" s="159"/>
    </row>
    <row r="22142" spans="50:50">
      <c r="AX22142" s="159"/>
    </row>
    <row r="22143" spans="50:50">
      <c r="AX22143" s="159"/>
    </row>
    <row r="22144" spans="50:50">
      <c r="AX22144" s="159"/>
    </row>
    <row r="22145" spans="50:50">
      <c r="AX22145" s="159"/>
    </row>
    <row r="22146" spans="50:50">
      <c r="AX22146" s="159"/>
    </row>
    <row r="22147" spans="50:50">
      <c r="AX22147" s="159"/>
    </row>
    <row r="22148" spans="50:50">
      <c r="AX22148" s="159"/>
    </row>
    <row r="22149" spans="50:50">
      <c r="AX22149" s="159"/>
    </row>
    <row r="22150" spans="50:50">
      <c r="AX22150" s="159"/>
    </row>
    <row r="22151" spans="50:50">
      <c r="AX22151" s="159"/>
    </row>
    <row r="22152" spans="50:50">
      <c r="AX22152" s="159"/>
    </row>
    <row r="22153" spans="50:50">
      <c r="AX22153" s="159"/>
    </row>
    <row r="22154" spans="50:50">
      <c r="AX22154" s="159"/>
    </row>
    <row r="22155" spans="50:50">
      <c r="AX22155" s="159"/>
    </row>
    <row r="22156" spans="50:50">
      <c r="AX22156" s="159"/>
    </row>
    <row r="22157" spans="50:50">
      <c r="AX22157" s="159"/>
    </row>
    <row r="22158" spans="50:50">
      <c r="AX22158" s="159"/>
    </row>
    <row r="22159" spans="50:50">
      <c r="AX22159" s="159"/>
    </row>
    <row r="22160" spans="50:50">
      <c r="AX22160" s="159"/>
    </row>
    <row r="22161" spans="50:50">
      <c r="AX22161" s="159"/>
    </row>
    <row r="22162" spans="50:50">
      <c r="AX22162" s="159"/>
    </row>
    <row r="22163" spans="50:50">
      <c r="AX22163" s="159"/>
    </row>
    <row r="22164" spans="50:50">
      <c r="AX22164" s="159"/>
    </row>
    <row r="22165" spans="50:50">
      <c r="AX22165" s="159"/>
    </row>
    <row r="22166" spans="50:50">
      <c r="AX22166" s="159"/>
    </row>
    <row r="22167" spans="50:50">
      <c r="AX22167" s="159"/>
    </row>
    <row r="22168" spans="50:50">
      <c r="AX22168" s="159"/>
    </row>
    <row r="22169" spans="50:50">
      <c r="AX22169" s="159"/>
    </row>
    <row r="22170" spans="50:50">
      <c r="AX22170" s="159"/>
    </row>
    <row r="22171" spans="50:50">
      <c r="AX22171" s="159"/>
    </row>
    <row r="22172" spans="50:50">
      <c r="AX22172" s="159"/>
    </row>
    <row r="22173" spans="50:50">
      <c r="AX22173" s="159"/>
    </row>
    <row r="22174" spans="50:50">
      <c r="AX22174" s="159"/>
    </row>
    <row r="22175" spans="50:50">
      <c r="AX22175" s="159"/>
    </row>
    <row r="22176" spans="50:50">
      <c r="AX22176" s="159"/>
    </row>
    <row r="22177" spans="50:50">
      <c r="AX22177" s="159"/>
    </row>
    <row r="22178" spans="50:50">
      <c r="AX22178" s="159"/>
    </row>
    <row r="22179" spans="50:50">
      <c r="AX22179" s="159"/>
    </row>
    <row r="22180" spans="50:50">
      <c r="AX22180" s="159"/>
    </row>
    <row r="22181" spans="50:50">
      <c r="AX22181" s="159"/>
    </row>
    <row r="22182" spans="50:50">
      <c r="AX22182" s="159"/>
    </row>
    <row r="22183" spans="50:50">
      <c r="AX22183" s="159"/>
    </row>
    <row r="22184" spans="50:50">
      <c r="AX22184" s="159"/>
    </row>
    <row r="22185" spans="50:50">
      <c r="AX22185" s="159"/>
    </row>
    <row r="22186" spans="50:50">
      <c r="AX22186" s="159"/>
    </row>
    <row r="22187" spans="50:50">
      <c r="AX22187" s="159"/>
    </row>
    <row r="22188" spans="50:50">
      <c r="AX22188" s="159"/>
    </row>
    <row r="22189" spans="50:50">
      <c r="AX22189" s="159"/>
    </row>
    <row r="22190" spans="50:50">
      <c r="AX22190" s="159"/>
    </row>
    <row r="22191" spans="50:50">
      <c r="AX22191" s="159"/>
    </row>
    <row r="22192" spans="50:50">
      <c r="AX22192" s="159"/>
    </row>
    <row r="22193" spans="50:50">
      <c r="AX22193" s="159"/>
    </row>
    <row r="22194" spans="50:50">
      <c r="AX22194" s="159"/>
    </row>
    <row r="22195" spans="50:50">
      <c r="AX22195" s="159"/>
    </row>
    <row r="22196" spans="50:50">
      <c r="AX22196" s="159"/>
    </row>
    <row r="22197" spans="50:50">
      <c r="AX22197" s="159"/>
    </row>
    <row r="22198" spans="50:50">
      <c r="AX22198" s="159"/>
    </row>
    <row r="22199" spans="50:50">
      <c r="AX22199" s="159"/>
    </row>
    <row r="22200" spans="50:50">
      <c r="AX22200" s="159"/>
    </row>
    <row r="22201" spans="50:50">
      <c r="AX22201" s="159"/>
    </row>
    <row r="22202" spans="50:50">
      <c r="AX22202" s="159"/>
    </row>
    <row r="22203" spans="50:50">
      <c r="AX22203" s="159"/>
    </row>
    <row r="22204" spans="50:50">
      <c r="AX22204" s="159"/>
    </row>
    <row r="22205" spans="50:50">
      <c r="AX22205" s="159"/>
    </row>
    <row r="22206" spans="50:50">
      <c r="AX22206" s="159"/>
    </row>
    <row r="22207" spans="50:50">
      <c r="AX22207" s="159"/>
    </row>
    <row r="22208" spans="50:50">
      <c r="AX22208" s="159"/>
    </row>
    <row r="22209" spans="50:50">
      <c r="AX22209" s="159"/>
    </row>
    <row r="22210" spans="50:50">
      <c r="AX22210" s="159"/>
    </row>
    <row r="22211" spans="50:50">
      <c r="AX22211" s="159"/>
    </row>
    <row r="22212" spans="50:50">
      <c r="AX22212" s="159"/>
    </row>
    <row r="22213" spans="50:50">
      <c r="AX22213" s="159"/>
    </row>
    <row r="22214" spans="50:50">
      <c r="AX22214" s="159"/>
    </row>
    <row r="22215" spans="50:50">
      <c r="AX22215" s="159"/>
    </row>
    <row r="22216" spans="50:50">
      <c r="AX22216" s="159"/>
    </row>
    <row r="22217" spans="50:50">
      <c r="AX22217" s="159"/>
    </row>
    <row r="22218" spans="50:50">
      <c r="AX22218" s="159"/>
    </row>
    <row r="22219" spans="50:50">
      <c r="AX22219" s="159"/>
    </row>
    <row r="22220" spans="50:50">
      <c r="AX22220" s="159"/>
    </row>
    <row r="22221" spans="50:50">
      <c r="AX22221" s="159"/>
    </row>
    <row r="22222" spans="50:50">
      <c r="AX22222" s="159"/>
    </row>
    <row r="22223" spans="50:50">
      <c r="AX22223" s="159"/>
    </row>
    <row r="22224" spans="50:50">
      <c r="AX22224" s="159"/>
    </row>
    <row r="22225" spans="50:50">
      <c r="AX22225" s="159"/>
    </row>
    <row r="22226" spans="50:50">
      <c r="AX22226" s="159"/>
    </row>
    <row r="22227" spans="50:50">
      <c r="AX22227" s="159"/>
    </row>
    <row r="22228" spans="50:50">
      <c r="AX22228" s="159"/>
    </row>
    <row r="22229" spans="50:50">
      <c r="AX22229" s="159"/>
    </row>
    <row r="22230" spans="50:50">
      <c r="AX22230" s="159"/>
    </row>
    <row r="22231" spans="50:50">
      <c r="AX22231" s="159"/>
    </row>
    <row r="22232" spans="50:50">
      <c r="AX22232" s="159"/>
    </row>
    <row r="22233" spans="50:50">
      <c r="AX22233" s="159"/>
    </row>
    <row r="22234" spans="50:50">
      <c r="AX22234" s="159"/>
    </row>
    <row r="22235" spans="50:50">
      <c r="AX22235" s="159"/>
    </row>
    <row r="22236" spans="50:50">
      <c r="AX22236" s="159"/>
    </row>
    <row r="22237" spans="50:50">
      <c r="AX22237" s="159"/>
    </row>
    <row r="22238" spans="50:50">
      <c r="AX22238" s="159"/>
    </row>
    <row r="22239" spans="50:50">
      <c r="AX22239" s="159"/>
    </row>
    <row r="22240" spans="50:50">
      <c r="AX22240" s="159"/>
    </row>
    <row r="22241" spans="50:50">
      <c r="AX22241" s="159"/>
    </row>
    <row r="22242" spans="50:50">
      <c r="AX22242" s="159"/>
    </row>
    <row r="22243" spans="50:50">
      <c r="AX22243" s="159"/>
    </row>
    <row r="22244" spans="50:50">
      <c r="AX22244" s="159"/>
    </row>
    <row r="22245" spans="50:50">
      <c r="AX22245" s="159"/>
    </row>
    <row r="22246" spans="50:50">
      <c r="AX22246" s="159"/>
    </row>
    <row r="22247" spans="50:50">
      <c r="AX22247" s="159"/>
    </row>
    <row r="22248" spans="50:50">
      <c r="AX22248" s="159"/>
    </row>
    <row r="22249" spans="50:50">
      <c r="AX22249" s="159"/>
    </row>
    <row r="22250" spans="50:50">
      <c r="AX22250" s="159"/>
    </row>
    <row r="22251" spans="50:50">
      <c r="AX22251" s="159"/>
    </row>
    <row r="22252" spans="50:50">
      <c r="AX22252" s="159"/>
    </row>
    <row r="22253" spans="50:50">
      <c r="AX22253" s="159"/>
    </row>
    <row r="22254" spans="50:50">
      <c r="AX22254" s="159"/>
    </row>
    <row r="22255" spans="50:50">
      <c r="AX22255" s="159"/>
    </row>
    <row r="22256" spans="50:50">
      <c r="AX22256" s="159"/>
    </row>
    <row r="22257" spans="50:50">
      <c r="AX22257" s="159"/>
    </row>
    <row r="22258" spans="50:50">
      <c r="AX22258" s="159"/>
    </row>
    <row r="22259" spans="50:50">
      <c r="AX22259" s="159"/>
    </row>
    <row r="22260" spans="50:50">
      <c r="AX22260" s="159"/>
    </row>
    <row r="22261" spans="50:50">
      <c r="AX22261" s="159"/>
    </row>
    <row r="22262" spans="50:50">
      <c r="AX22262" s="159"/>
    </row>
    <row r="22263" spans="50:50">
      <c r="AX22263" s="159"/>
    </row>
    <row r="22264" spans="50:50">
      <c r="AX22264" s="159"/>
    </row>
    <row r="22265" spans="50:50">
      <c r="AX22265" s="159"/>
    </row>
    <row r="22266" spans="50:50">
      <c r="AX22266" s="159"/>
    </row>
    <row r="22267" spans="50:50">
      <c r="AX22267" s="159"/>
    </row>
    <row r="22268" spans="50:50">
      <c r="AX22268" s="159"/>
    </row>
    <row r="22269" spans="50:50">
      <c r="AX22269" s="159"/>
    </row>
    <row r="22270" spans="50:50">
      <c r="AX22270" s="159"/>
    </row>
    <row r="22271" spans="50:50">
      <c r="AX22271" s="159"/>
    </row>
    <row r="22272" spans="50:50">
      <c r="AX22272" s="159"/>
    </row>
    <row r="22273" spans="50:50">
      <c r="AX22273" s="159"/>
    </row>
    <row r="22274" spans="50:50">
      <c r="AX22274" s="159"/>
    </row>
    <row r="22275" spans="50:50">
      <c r="AX22275" s="159"/>
    </row>
    <row r="22276" spans="50:50">
      <c r="AX22276" s="159"/>
    </row>
    <row r="22277" spans="50:50">
      <c r="AX22277" s="159"/>
    </row>
    <row r="22278" spans="50:50">
      <c r="AX22278" s="159"/>
    </row>
    <row r="22279" spans="50:50">
      <c r="AX22279" s="159"/>
    </row>
    <row r="22280" spans="50:50">
      <c r="AX22280" s="159"/>
    </row>
    <row r="22281" spans="50:50">
      <c r="AX22281" s="159"/>
    </row>
    <row r="22282" spans="50:50">
      <c r="AX22282" s="159"/>
    </row>
    <row r="22283" spans="50:50">
      <c r="AX22283" s="159"/>
    </row>
    <row r="22284" spans="50:50">
      <c r="AX22284" s="159"/>
    </row>
    <row r="22285" spans="50:50">
      <c r="AX22285" s="159"/>
    </row>
    <row r="22286" spans="50:50">
      <c r="AX22286" s="159"/>
    </row>
    <row r="22287" spans="50:50">
      <c r="AX22287" s="159"/>
    </row>
    <row r="22288" spans="50:50">
      <c r="AX22288" s="159"/>
    </row>
    <row r="22289" spans="50:50">
      <c r="AX22289" s="159"/>
    </row>
    <row r="22290" spans="50:50">
      <c r="AX22290" s="159"/>
    </row>
    <row r="22291" spans="50:50">
      <c r="AX22291" s="159"/>
    </row>
    <row r="22292" spans="50:50">
      <c r="AX22292" s="159"/>
    </row>
    <row r="22293" spans="50:50">
      <c r="AX22293" s="159"/>
    </row>
    <row r="22294" spans="50:50">
      <c r="AX22294" s="159"/>
    </row>
    <row r="22295" spans="50:50">
      <c r="AX22295" s="159"/>
    </row>
    <row r="22296" spans="50:50">
      <c r="AX22296" s="159"/>
    </row>
    <row r="22297" spans="50:50">
      <c r="AX22297" s="159"/>
    </row>
    <row r="22298" spans="50:50">
      <c r="AX22298" s="159"/>
    </row>
    <row r="22299" spans="50:50">
      <c r="AX22299" s="159"/>
    </row>
    <row r="22300" spans="50:50">
      <c r="AX22300" s="159"/>
    </row>
    <row r="22301" spans="50:50">
      <c r="AX22301" s="159"/>
    </row>
    <row r="22302" spans="50:50">
      <c r="AX22302" s="159"/>
    </row>
    <row r="22303" spans="50:50">
      <c r="AX22303" s="159"/>
    </row>
    <row r="22304" spans="50:50">
      <c r="AX22304" s="159"/>
    </row>
    <row r="22305" spans="50:50">
      <c r="AX22305" s="159"/>
    </row>
    <row r="22306" spans="50:50">
      <c r="AX22306" s="159"/>
    </row>
    <row r="22307" spans="50:50">
      <c r="AX22307" s="159"/>
    </row>
    <row r="22308" spans="50:50">
      <c r="AX22308" s="159"/>
    </row>
    <row r="22309" spans="50:50">
      <c r="AX22309" s="159"/>
    </row>
    <row r="22310" spans="50:50">
      <c r="AX22310" s="159"/>
    </row>
    <row r="22311" spans="50:50">
      <c r="AX22311" s="159"/>
    </row>
    <row r="22312" spans="50:50">
      <c r="AX22312" s="159"/>
    </row>
    <row r="22313" spans="50:50">
      <c r="AX22313" s="159"/>
    </row>
    <row r="22314" spans="50:50">
      <c r="AX22314" s="159"/>
    </row>
    <row r="22315" spans="50:50">
      <c r="AX22315" s="159"/>
    </row>
    <row r="22316" spans="50:50">
      <c r="AX22316" s="159"/>
    </row>
    <row r="22317" spans="50:50">
      <c r="AX22317" s="159"/>
    </row>
    <row r="22318" spans="50:50">
      <c r="AX22318" s="159"/>
    </row>
    <row r="22319" spans="50:50">
      <c r="AX22319" s="159"/>
    </row>
    <row r="22320" spans="50:50">
      <c r="AX22320" s="159"/>
    </row>
    <row r="22321" spans="50:50">
      <c r="AX22321" s="159"/>
    </row>
    <row r="22322" spans="50:50">
      <c r="AX22322" s="159"/>
    </row>
    <row r="22323" spans="50:50">
      <c r="AX22323" s="159"/>
    </row>
    <row r="22324" spans="50:50">
      <c r="AX22324" s="159"/>
    </row>
    <row r="22325" spans="50:50">
      <c r="AX22325" s="159"/>
    </row>
    <row r="22326" spans="50:50">
      <c r="AX22326" s="159"/>
    </row>
    <row r="22327" spans="50:50">
      <c r="AX22327" s="159"/>
    </row>
    <row r="22328" spans="50:50">
      <c r="AX22328" s="159"/>
    </row>
    <row r="22329" spans="50:50">
      <c r="AX22329" s="159"/>
    </row>
    <row r="22330" spans="50:50">
      <c r="AX22330" s="159"/>
    </row>
    <row r="22331" spans="50:50">
      <c r="AX22331" s="159"/>
    </row>
    <row r="22332" spans="50:50">
      <c r="AX22332" s="159"/>
    </row>
    <row r="22333" spans="50:50">
      <c r="AX22333" s="159"/>
    </row>
    <row r="22334" spans="50:50">
      <c r="AX22334" s="159"/>
    </row>
    <row r="22335" spans="50:50">
      <c r="AX22335" s="159"/>
    </row>
    <row r="22336" spans="50:50">
      <c r="AX22336" s="159"/>
    </row>
    <row r="22337" spans="50:50">
      <c r="AX22337" s="159"/>
    </row>
    <row r="22338" spans="50:50">
      <c r="AX22338" s="159"/>
    </row>
    <row r="22339" spans="50:50">
      <c r="AX22339" s="159"/>
    </row>
    <row r="22340" spans="50:50">
      <c r="AX22340" s="159"/>
    </row>
    <row r="22341" spans="50:50">
      <c r="AX22341" s="159"/>
    </row>
    <row r="22342" spans="50:50">
      <c r="AX22342" s="159"/>
    </row>
    <row r="22343" spans="50:50">
      <c r="AX22343" s="159"/>
    </row>
    <row r="22344" spans="50:50">
      <c r="AX22344" s="159"/>
    </row>
    <row r="22345" spans="50:50">
      <c r="AX22345" s="159"/>
    </row>
    <row r="22346" spans="50:50">
      <c r="AX22346" s="159"/>
    </row>
    <row r="22347" spans="50:50">
      <c r="AX22347" s="159"/>
    </row>
    <row r="22348" spans="50:50">
      <c r="AX22348" s="159"/>
    </row>
    <row r="22349" spans="50:50">
      <c r="AX22349" s="159"/>
    </row>
    <row r="22350" spans="50:50">
      <c r="AX22350" s="159"/>
    </row>
    <row r="22351" spans="50:50">
      <c r="AX22351" s="159"/>
    </row>
    <row r="22352" spans="50:50">
      <c r="AX22352" s="159"/>
    </row>
    <row r="22353" spans="50:50">
      <c r="AX22353" s="159"/>
    </row>
    <row r="22354" spans="50:50">
      <c r="AX22354" s="159"/>
    </row>
    <row r="22355" spans="50:50">
      <c r="AX22355" s="159"/>
    </row>
    <row r="22356" spans="50:50">
      <c r="AX22356" s="159"/>
    </row>
    <row r="22357" spans="50:50">
      <c r="AX22357" s="159"/>
    </row>
    <row r="22358" spans="50:50">
      <c r="AX22358" s="159"/>
    </row>
    <row r="22359" spans="50:50">
      <c r="AX22359" s="159"/>
    </row>
    <row r="22360" spans="50:50">
      <c r="AX22360" s="159"/>
    </row>
    <row r="22361" spans="50:50">
      <c r="AX22361" s="159"/>
    </row>
    <row r="22362" spans="50:50">
      <c r="AX22362" s="159"/>
    </row>
    <row r="22363" spans="50:50">
      <c r="AX22363" s="159"/>
    </row>
    <row r="22364" spans="50:50">
      <c r="AX22364" s="159"/>
    </row>
    <row r="22365" spans="50:50">
      <c r="AX22365" s="159"/>
    </row>
    <row r="22366" spans="50:50">
      <c r="AX22366" s="159"/>
    </row>
    <row r="22367" spans="50:50">
      <c r="AX22367" s="159"/>
    </row>
    <row r="22368" spans="50:50">
      <c r="AX22368" s="159"/>
    </row>
    <row r="22369" spans="50:50">
      <c r="AX22369" s="159"/>
    </row>
    <row r="22370" spans="50:50">
      <c r="AX22370" s="159"/>
    </row>
    <row r="22371" spans="50:50">
      <c r="AX22371" s="159"/>
    </row>
    <row r="22372" spans="50:50">
      <c r="AX22372" s="159"/>
    </row>
    <row r="22373" spans="50:50">
      <c r="AX22373" s="159"/>
    </row>
    <row r="22374" spans="50:50">
      <c r="AX22374" s="159"/>
    </row>
    <row r="22375" spans="50:50">
      <c r="AX22375" s="159"/>
    </row>
    <row r="22376" spans="50:50">
      <c r="AX22376" s="159"/>
    </row>
    <row r="22377" spans="50:50">
      <c r="AX22377" s="159"/>
    </row>
    <row r="22378" spans="50:50">
      <c r="AX22378" s="159"/>
    </row>
    <row r="22379" spans="50:50">
      <c r="AX22379" s="159"/>
    </row>
    <row r="22380" spans="50:50">
      <c r="AX22380" s="159"/>
    </row>
    <row r="22381" spans="50:50">
      <c r="AX22381" s="159"/>
    </row>
    <row r="22382" spans="50:50">
      <c r="AX22382" s="159"/>
    </row>
    <row r="22383" spans="50:50">
      <c r="AX22383" s="159"/>
    </row>
    <row r="22384" spans="50:50">
      <c r="AX22384" s="159"/>
    </row>
    <row r="22385" spans="50:50">
      <c r="AX22385" s="159"/>
    </row>
    <row r="22386" spans="50:50">
      <c r="AX22386" s="159"/>
    </row>
    <row r="22387" spans="50:50">
      <c r="AX22387" s="159"/>
    </row>
    <row r="22388" spans="50:50">
      <c r="AX22388" s="159"/>
    </row>
    <row r="22389" spans="50:50">
      <c r="AX22389" s="159"/>
    </row>
    <row r="22390" spans="50:50">
      <c r="AX22390" s="159"/>
    </row>
    <row r="22391" spans="50:50">
      <c r="AX22391" s="159"/>
    </row>
    <row r="22392" spans="50:50">
      <c r="AX22392" s="159"/>
    </row>
    <row r="22393" spans="50:50">
      <c r="AX22393" s="159"/>
    </row>
    <row r="22394" spans="50:50">
      <c r="AX22394" s="159"/>
    </row>
    <row r="22395" spans="50:50">
      <c r="AX22395" s="159"/>
    </row>
    <row r="22396" spans="50:50">
      <c r="AX22396" s="159"/>
    </row>
    <row r="22397" spans="50:50">
      <c r="AX22397" s="159"/>
    </row>
    <row r="22398" spans="50:50">
      <c r="AX22398" s="159"/>
    </row>
    <row r="22399" spans="50:50">
      <c r="AX22399" s="159"/>
    </row>
    <row r="22400" spans="50:50">
      <c r="AX22400" s="159"/>
    </row>
    <row r="22401" spans="50:50">
      <c r="AX22401" s="159"/>
    </row>
    <row r="22402" spans="50:50">
      <c r="AX22402" s="159"/>
    </row>
    <row r="22403" spans="50:50">
      <c r="AX22403" s="159"/>
    </row>
    <row r="22404" spans="50:50">
      <c r="AX22404" s="159"/>
    </row>
    <row r="22405" spans="50:50">
      <c r="AX22405" s="159"/>
    </row>
    <row r="22406" spans="50:50">
      <c r="AX22406" s="159"/>
    </row>
    <row r="22407" spans="50:50">
      <c r="AX22407" s="159"/>
    </row>
    <row r="22408" spans="50:50">
      <c r="AX22408" s="159"/>
    </row>
    <row r="22409" spans="50:50">
      <c r="AX22409" s="159"/>
    </row>
    <row r="22410" spans="50:50">
      <c r="AX22410" s="159"/>
    </row>
    <row r="22411" spans="50:50">
      <c r="AX22411" s="159"/>
    </row>
    <row r="22412" spans="50:50">
      <c r="AX22412" s="159"/>
    </row>
    <row r="22413" spans="50:50">
      <c r="AX22413" s="159"/>
    </row>
    <row r="22414" spans="50:50">
      <c r="AX22414" s="159"/>
    </row>
    <row r="22415" spans="50:50">
      <c r="AX22415" s="159"/>
    </row>
    <row r="22416" spans="50:50">
      <c r="AX22416" s="159"/>
    </row>
    <row r="22417" spans="50:50">
      <c r="AX22417" s="159"/>
    </row>
    <row r="22418" spans="50:50">
      <c r="AX22418" s="159"/>
    </row>
    <row r="22419" spans="50:50">
      <c r="AX22419" s="159"/>
    </row>
    <row r="22420" spans="50:50">
      <c r="AX22420" s="159"/>
    </row>
    <row r="22421" spans="50:50">
      <c r="AX22421" s="159"/>
    </row>
    <row r="22422" spans="50:50">
      <c r="AX22422" s="159"/>
    </row>
    <row r="22423" spans="50:50">
      <c r="AX22423" s="159"/>
    </row>
    <row r="22424" spans="50:50">
      <c r="AX22424" s="159"/>
    </row>
    <row r="22425" spans="50:50">
      <c r="AX22425" s="159"/>
    </row>
    <row r="22426" spans="50:50">
      <c r="AX22426" s="159"/>
    </row>
    <row r="22427" spans="50:50">
      <c r="AX22427" s="159"/>
    </row>
    <row r="22428" spans="50:50">
      <c r="AX22428" s="159"/>
    </row>
    <row r="22429" spans="50:50">
      <c r="AX22429" s="159"/>
    </row>
    <row r="22430" spans="50:50">
      <c r="AX22430" s="159"/>
    </row>
    <row r="22431" spans="50:50">
      <c r="AX22431" s="159"/>
    </row>
    <row r="22432" spans="50:50">
      <c r="AX22432" s="159"/>
    </row>
    <row r="22433" spans="50:50">
      <c r="AX22433" s="159"/>
    </row>
    <row r="22434" spans="50:50">
      <c r="AX22434" s="159"/>
    </row>
    <row r="22435" spans="50:50">
      <c r="AX22435" s="159"/>
    </row>
    <row r="22436" spans="50:50">
      <c r="AX22436" s="159"/>
    </row>
    <row r="22437" spans="50:50">
      <c r="AX22437" s="159"/>
    </row>
    <row r="22438" spans="50:50">
      <c r="AX22438" s="159"/>
    </row>
    <row r="22439" spans="50:50">
      <c r="AX22439" s="159"/>
    </row>
    <row r="22440" spans="50:50">
      <c r="AX22440" s="159"/>
    </row>
    <row r="22441" spans="50:50">
      <c r="AX22441" s="159"/>
    </row>
    <row r="22442" spans="50:50">
      <c r="AX22442" s="159"/>
    </row>
    <row r="22443" spans="50:50">
      <c r="AX22443" s="159"/>
    </row>
    <row r="22444" spans="50:50">
      <c r="AX22444" s="159"/>
    </row>
    <row r="22445" spans="50:50">
      <c r="AX22445" s="159"/>
    </row>
    <row r="22446" spans="50:50">
      <c r="AX22446" s="159"/>
    </row>
    <row r="22447" spans="50:50">
      <c r="AX22447" s="159"/>
    </row>
    <row r="22448" spans="50:50">
      <c r="AX22448" s="159"/>
    </row>
    <row r="22449" spans="50:50">
      <c r="AX22449" s="159"/>
    </row>
    <row r="22450" spans="50:50">
      <c r="AX22450" s="159"/>
    </row>
    <row r="22451" spans="50:50">
      <c r="AX22451" s="159"/>
    </row>
    <row r="22452" spans="50:50">
      <c r="AX22452" s="159"/>
    </row>
    <row r="22453" spans="50:50">
      <c r="AX22453" s="159"/>
    </row>
    <row r="22454" spans="50:50">
      <c r="AX22454" s="159"/>
    </row>
    <row r="22455" spans="50:50">
      <c r="AX22455" s="159"/>
    </row>
    <row r="22456" spans="50:50">
      <c r="AX22456" s="159"/>
    </row>
    <row r="22457" spans="50:50">
      <c r="AX22457" s="159"/>
    </row>
    <row r="22458" spans="50:50">
      <c r="AX22458" s="159"/>
    </row>
    <row r="22459" spans="50:50">
      <c r="AX22459" s="159"/>
    </row>
    <row r="22460" spans="50:50">
      <c r="AX22460" s="159"/>
    </row>
    <row r="22461" spans="50:50">
      <c r="AX22461" s="159"/>
    </row>
    <row r="22462" spans="50:50">
      <c r="AX22462" s="159"/>
    </row>
    <row r="22463" spans="50:50">
      <c r="AX22463" s="159"/>
    </row>
    <row r="22464" spans="50:50">
      <c r="AX22464" s="159"/>
    </row>
    <row r="22465" spans="50:50">
      <c r="AX22465" s="159"/>
    </row>
    <row r="22466" spans="50:50">
      <c r="AX22466" s="159"/>
    </row>
    <row r="22467" spans="50:50">
      <c r="AX22467" s="159"/>
    </row>
    <row r="22468" spans="50:50">
      <c r="AX22468" s="159"/>
    </row>
    <row r="22469" spans="50:50">
      <c r="AX22469" s="159"/>
    </row>
    <row r="22470" spans="50:50">
      <c r="AX22470" s="159"/>
    </row>
    <row r="22471" spans="50:50">
      <c r="AX22471" s="159"/>
    </row>
    <row r="22472" spans="50:50">
      <c r="AX22472" s="159"/>
    </row>
    <row r="22473" spans="50:50">
      <c r="AX22473" s="159"/>
    </row>
    <row r="22474" spans="50:50">
      <c r="AX22474" s="159"/>
    </row>
    <row r="22475" spans="50:50">
      <c r="AX22475" s="159"/>
    </row>
    <row r="22476" spans="50:50">
      <c r="AX22476" s="159"/>
    </row>
    <row r="22477" spans="50:50">
      <c r="AX22477" s="159"/>
    </row>
    <row r="22478" spans="50:50">
      <c r="AX22478" s="159"/>
    </row>
    <row r="22479" spans="50:50">
      <c r="AX22479" s="159"/>
    </row>
    <row r="22480" spans="50:50">
      <c r="AX22480" s="159"/>
    </row>
    <row r="22481" spans="50:50">
      <c r="AX22481" s="159"/>
    </row>
    <row r="22482" spans="50:50">
      <c r="AX22482" s="159"/>
    </row>
    <row r="22483" spans="50:50">
      <c r="AX22483" s="159"/>
    </row>
    <row r="22484" spans="50:50">
      <c r="AX22484" s="159"/>
    </row>
    <row r="22485" spans="50:50">
      <c r="AX22485" s="159"/>
    </row>
    <row r="22486" spans="50:50">
      <c r="AX22486" s="159"/>
    </row>
    <row r="22487" spans="50:50">
      <c r="AX22487" s="159"/>
    </row>
    <row r="22488" spans="50:50">
      <c r="AX22488" s="159"/>
    </row>
    <row r="22489" spans="50:50">
      <c r="AX22489" s="159"/>
    </row>
    <row r="22490" spans="50:50">
      <c r="AX22490" s="159"/>
    </row>
    <row r="22491" spans="50:50">
      <c r="AX22491" s="159"/>
    </row>
    <row r="22492" spans="50:50">
      <c r="AX22492" s="159"/>
    </row>
    <row r="22493" spans="50:50">
      <c r="AX22493" s="159"/>
    </row>
    <row r="22494" spans="50:50">
      <c r="AX22494" s="159"/>
    </row>
    <row r="22495" spans="50:50">
      <c r="AX22495" s="159"/>
    </row>
    <row r="22496" spans="50:50">
      <c r="AX22496" s="159"/>
    </row>
    <row r="22497" spans="50:50">
      <c r="AX22497" s="159"/>
    </row>
    <row r="22498" spans="50:50">
      <c r="AX22498" s="159"/>
    </row>
    <row r="22499" spans="50:50">
      <c r="AX22499" s="159"/>
    </row>
    <row r="22500" spans="50:50">
      <c r="AX22500" s="159"/>
    </row>
    <row r="22501" spans="50:50">
      <c r="AX22501" s="159"/>
    </row>
    <row r="22502" spans="50:50">
      <c r="AX22502" s="159"/>
    </row>
    <row r="22503" spans="50:50">
      <c r="AX22503" s="159"/>
    </row>
    <row r="22504" spans="50:50">
      <c r="AX22504" s="159"/>
    </row>
    <row r="22505" spans="50:50">
      <c r="AX22505" s="159"/>
    </row>
    <row r="22506" spans="50:50">
      <c r="AX22506" s="159"/>
    </row>
    <row r="22507" spans="50:50">
      <c r="AX22507" s="159"/>
    </row>
    <row r="22508" spans="50:50">
      <c r="AX22508" s="159"/>
    </row>
    <row r="22509" spans="50:50">
      <c r="AX22509" s="159"/>
    </row>
    <row r="22510" spans="50:50">
      <c r="AX22510" s="159"/>
    </row>
    <row r="22511" spans="50:50">
      <c r="AX22511" s="159"/>
    </row>
    <row r="22512" spans="50:50">
      <c r="AX22512" s="159"/>
    </row>
    <row r="22513" spans="50:50">
      <c r="AX22513" s="159"/>
    </row>
    <row r="22514" spans="50:50">
      <c r="AX22514" s="159"/>
    </row>
    <row r="22515" spans="50:50">
      <c r="AX22515" s="159"/>
    </row>
    <row r="22516" spans="50:50">
      <c r="AX22516" s="159"/>
    </row>
    <row r="22517" spans="50:50">
      <c r="AX22517" s="159"/>
    </row>
    <row r="22518" spans="50:50">
      <c r="AX22518" s="159"/>
    </row>
    <row r="22519" spans="50:50">
      <c r="AX22519" s="159"/>
    </row>
    <row r="22520" spans="50:50">
      <c r="AX22520" s="159"/>
    </row>
    <row r="22521" spans="50:50">
      <c r="AX22521" s="159"/>
    </row>
    <row r="22522" spans="50:50">
      <c r="AX22522" s="159"/>
    </row>
    <row r="22523" spans="50:50">
      <c r="AX22523" s="159"/>
    </row>
    <row r="22524" spans="50:50">
      <c r="AX22524" s="159"/>
    </row>
    <row r="22525" spans="50:50">
      <c r="AX22525" s="159"/>
    </row>
    <row r="22526" spans="50:50">
      <c r="AX22526" s="159"/>
    </row>
    <row r="22527" spans="50:50">
      <c r="AX22527" s="159"/>
    </row>
    <row r="22528" spans="50:50">
      <c r="AX22528" s="159"/>
    </row>
    <row r="22529" spans="50:50">
      <c r="AX22529" s="159"/>
    </row>
    <row r="22530" spans="50:50">
      <c r="AX22530" s="159"/>
    </row>
    <row r="22531" spans="50:50">
      <c r="AX22531" s="159"/>
    </row>
    <row r="22532" spans="50:50">
      <c r="AX22532" s="159"/>
    </row>
    <row r="22533" spans="50:50">
      <c r="AX22533" s="159"/>
    </row>
    <row r="22534" spans="50:50">
      <c r="AX22534" s="159"/>
    </row>
    <row r="22535" spans="50:50">
      <c r="AX22535" s="159"/>
    </row>
    <row r="22536" spans="50:50">
      <c r="AX22536" s="159"/>
    </row>
    <row r="22537" spans="50:50">
      <c r="AX22537" s="159"/>
    </row>
    <row r="22538" spans="50:50">
      <c r="AX22538" s="159"/>
    </row>
    <row r="22539" spans="50:50">
      <c r="AX22539" s="159"/>
    </row>
    <row r="22540" spans="50:50">
      <c r="AX22540" s="159"/>
    </row>
    <row r="22541" spans="50:50">
      <c r="AX22541" s="159"/>
    </row>
    <row r="22542" spans="50:50">
      <c r="AX22542" s="159"/>
    </row>
    <row r="22543" spans="50:50">
      <c r="AX22543" s="159"/>
    </row>
    <row r="22544" spans="50:50">
      <c r="AX22544" s="159"/>
    </row>
    <row r="22545" spans="50:50">
      <c r="AX22545" s="159"/>
    </row>
    <row r="22546" spans="50:50">
      <c r="AX22546" s="159"/>
    </row>
    <row r="22547" spans="50:50">
      <c r="AX22547" s="159"/>
    </row>
    <row r="22548" spans="50:50">
      <c r="AX22548" s="159"/>
    </row>
    <row r="22549" spans="50:50">
      <c r="AX22549" s="159"/>
    </row>
    <row r="22550" spans="50:50">
      <c r="AX22550" s="159"/>
    </row>
    <row r="22551" spans="50:50">
      <c r="AX22551" s="159"/>
    </row>
    <row r="22552" spans="50:50">
      <c r="AX22552" s="159"/>
    </row>
    <row r="22553" spans="50:50">
      <c r="AX22553" s="159"/>
    </row>
    <row r="22554" spans="50:50">
      <c r="AX22554" s="159"/>
    </row>
    <row r="22555" spans="50:50">
      <c r="AX22555" s="159"/>
    </row>
    <row r="22556" spans="50:50">
      <c r="AX22556" s="159"/>
    </row>
    <row r="22557" spans="50:50">
      <c r="AX22557" s="159"/>
    </row>
    <row r="22558" spans="50:50">
      <c r="AX22558" s="159"/>
    </row>
    <row r="22559" spans="50:50">
      <c r="AX22559" s="159"/>
    </row>
    <row r="22560" spans="50:50">
      <c r="AX22560" s="159"/>
    </row>
    <row r="22561" spans="50:50">
      <c r="AX22561" s="159"/>
    </row>
    <row r="22562" spans="50:50">
      <c r="AX22562" s="159"/>
    </row>
    <row r="22563" spans="50:50">
      <c r="AX22563" s="159"/>
    </row>
    <row r="22564" spans="50:50">
      <c r="AX22564" s="159"/>
    </row>
    <row r="22565" spans="50:50">
      <c r="AX22565" s="159"/>
    </row>
    <row r="22566" spans="50:50">
      <c r="AX22566" s="159"/>
    </row>
    <row r="22567" spans="50:50">
      <c r="AX22567" s="159"/>
    </row>
    <row r="22568" spans="50:50">
      <c r="AX22568" s="159"/>
    </row>
    <row r="22569" spans="50:50">
      <c r="AX22569" s="159"/>
    </row>
    <row r="22570" spans="50:50">
      <c r="AX22570" s="159"/>
    </row>
    <row r="22571" spans="50:50">
      <c r="AX22571" s="159"/>
    </row>
    <row r="22572" spans="50:50">
      <c r="AX22572" s="159"/>
    </row>
    <row r="22573" spans="50:50">
      <c r="AX22573" s="159"/>
    </row>
    <row r="22574" spans="50:50">
      <c r="AX22574" s="159"/>
    </row>
    <row r="22575" spans="50:50">
      <c r="AX22575" s="159"/>
    </row>
    <row r="22576" spans="50:50">
      <c r="AX22576" s="159"/>
    </row>
    <row r="22577" spans="50:50">
      <c r="AX22577" s="159"/>
    </row>
    <row r="22578" spans="50:50">
      <c r="AX22578" s="159"/>
    </row>
    <row r="22579" spans="50:50">
      <c r="AX22579" s="159"/>
    </row>
    <row r="22580" spans="50:50">
      <c r="AX22580" s="159"/>
    </row>
    <row r="22581" spans="50:50">
      <c r="AX22581" s="159"/>
    </row>
    <row r="22582" spans="50:50">
      <c r="AX22582" s="159"/>
    </row>
    <row r="22583" spans="50:50">
      <c r="AX22583" s="159"/>
    </row>
    <row r="22584" spans="50:50">
      <c r="AX22584" s="159"/>
    </row>
    <row r="22585" spans="50:50">
      <c r="AX22585" s="159"/>
    </row>
    <row r="22586" spans="50:50">
      <c r="AX22586" s="159"/>
    </row>
    <row r="22587" spans="50:50">
      <c r="AX22587" s="159"/>
    </row>
    <row r="22588" spans="50:50">
      <c r="AX22588" s="159"/>
    </row>
    <row r="22589" spans="50:50">
      <c r="AX22589" s="159"/>
    </row>
    <row r="22590" spans="50:50">
      <c r="AX22590" s="159"/>
    </row>
    <row r="22591" spans="50:50">
      <c r="AX22591" s="159"/>
    </row>
    <row r="22592" spans="50:50">
      <c r="AX22592" s="159"/>
    </row>
    <row r="22593" spans="50:50">
      <c r="AX22593" s="159"/>
    </row>
    <row r="22594" spans="50:50">
      <c r="AX22594" s="159"/>
    </row>
    <row r="22595" spans="50:50">
      <c r="AX22595" s="159"/>
    </row>
    <row r="22596" spans="50:50">
      <c r="AX22596" s="159"/>
    </row>
    <row r="22597" spans="50:50">
      <c r="AX22597" s="159"/>
    </row>
    <row r="22598" spans="50:50">
      <c r="AX22598" s="159"/>
    </row>
    <row r="22599" spans="50:50">
      <c r="AX22599" s="159"/>
    </row>
    <row r="22600" spans="50:50">
      <c r="AX22600" s="159"/>
    </row>
    <row r="22601" spans="50:50">
      <c r="AX22601" s="159"/>
    </row>
    <row r="22602" spans="50:50">
      <c r="AX22602" s="159"/>
    </row>
    <row r="22603" spans="50:50">
      <c r="AX22603" s="159"/>
    </row>
    <row r="22604" spans="50:50">
      <c r="AX22604" s="159"/>
    </row>
    <row r="22605" spans="50:50">
      <c r="AX22605" s="159"/>
    </row>
    <row r="22606" spans="50:50">
      <c r="AX22606" s="159"/>
    </row>
    <row r="22607" spans="50:50">
      <c r="AX22607" s="159"/>
    </row>
    <row r="22608" spans="50:50">
      <c r="AX22608" s="159"/>
    </row>
    <row r="22609" spans="50:50">
      <c r="AX22609" s="159"/>
    </row>
    <row r="22610" spans="50:50">
      <c r="AX22610" s="159"/>
    </row>
    <row r="22611" spans="50:50">
      <c r="AX22611" s="159"/>
    </row>
    <row r="22612" spans="50:50">
      <c r="AX22612" s="159"/>
    </row>
    <row r="22613" spans="50:50">
      <c r="AX22613" s="159"/>
    </row>
    <row r="22614" spans="50:50">
      <c r="AX22614" s="159"/>
    </row>
    <row r="22615" spans="50:50">
      <c r="AX22615" s="159"/>
    </row>
    <row r="22616" spans="50:50">
      <c r="AX22616" s="159"/>
    </row>
    <row r="22617" spans="50:50">
      <c r="AX22617" s="159"/>
    </row>
    <row r="22618" spans="50:50">
      <c r="AX22618" s="159"/>
    </row>
    <row r="22619" spans="50:50">
      <c r="AX22619" s="159"/>
    </row>
    <row r="22620" spans="50:50">
      <c r="AX22620" s="159"/>
    </row>
    <row r="22621" spans="50:50">
      <c r="AX22621" s="159"/>
    </row>
    <row r="22622" spans="50:50">
      <c r="AX22622" s="159"/>
    </row>
    <row r="22623" spans="50:50">
      <c r="AX22623" s="159"/>
    </row>
    <row r="22624" spans="50:50">
      <c r="AX22624" s="159"/>
    </row>
    <row r="22625" spans="50:50">
      <c r="AX22625" s="159"/>
    </row>
    <row r="22626" spans="50:50">
      <c r="AX22626" s="159"/>
    </row>
    <row r="22627" spans="50:50">
      <c r="AX22627" s="159"/>
    </row>
    <row r="22628" spans="50:50">
      <c r="AX22628" s="159"/>
    </row>
    <row r="22629" spans="50:50">
      <c r="AX22629" s="159"/>
    </row>
    <row r="22630" spans="50:50">
      <c r="AX22630" s="159"/>
    </row>
    <row r="22631" spans="50:50">
      <c r="AX22631" s="159"/>
    </row>
    <row r="22632" spans="50:50">
      <c r="AX22632" s="159"/>
    </row>
    <row r="22633" spans="50:50">
      <c r="AX22633" s="159"/>
    </row>
    <row r="22634" spans="50:50">
      <c r="AX22634" s="159"/>
    </row>
    <row r="22635" spans="50:50">
      <c r="AX22635" s="159"/>
    </row>
    <row r="22636" spans="50:50">
      <c r="AX22636" s="159"/>
    </row>
    <row r="22637" spans="50:50">
      <c r="AX22637" s="159"/>
    </row>
    <row r="22638" spans="50:50">
      <c r="AX22638" s="159"/>
    </row>
    <row r="22639" spans="50:50">
      <c r="AX22639" s="159"/>
    </row>
    <row r="22640" spans="50:50">
      <c r="AX22640" s="159"/>
    </row>
    <row r="22641" spans="50:50">
      <c r="AX22641" s="159"/>
    </row>
    <row r="22642" spans="50:50">
      <c r="AX22642" s="159"/>
    </row>
    <row r="22643" spans="50:50">
      <c r="AX22643" s="159"/>
    </row>
    <row r="22644" spans="50:50">
      <c r="AX22644" s="159"/>
    </row>
    <row r="22645" spans="50:50">
      <c r="AX22645" s="159"/>
    </row>
    <row r="22646" spans="50:50">
      <c r="AX22646" s="159"/>
    </row>
    <row r="22647" spans="50:50">
      <c r="AX22647" s="159"/>
    </row>
    <row r="22648" spans="50:50">
      <c r="AX22648" s="159"/>
    </row>
    <row r="22649" spans="50:50">
      <c r="AX22649" s="159"/>
    </row>
    <row r="22650" spans="50:50">
      <c r="AX22650" s="159"/>
    </row>
    <row r="22651" spans="50:50">
      <c r="AX22651" s="159"/>
    </row>
    <row r="22652" spans="50:50">
      <c r="AX22652" s="159"/>
    </row>
    <row r="22653" spans="50:50">
      <c r="AX22653" s="159"/>
    </row>
    <row r="22654" spans="50:50">
      <c r="AX22654" s="159"/>
    </row>
    <row r="22655" spans="50:50">
      <c r="AX22655" s="159"/>
    </row>
    <row r="22656" spans="50:50">
      <c r="AX22656" s="159"/>
    </row>
    <row r="22657" spans="50:50">
      <c r="AX22657" s="159"/>
    </row>
    <row r="22658" spans="50:50">
      <c r="AX22658" s="159"/>
    </row>
    <row r="22659" spans="50:50">
      <c r="AX22659" s="159"/>
    </row>
    <row r="22660" spans="50:50">
      <c r="AX22660" s="159"/>
    </row>
    <row r="22661" spans="50:50">
      <c r="AX22661" s="159"/>
    </row>
    <row r="22662" spans="50:50">
      <c r="AX22662" s="159"/>
    </row>
    <row r="22663" spans="50:50">
      <c r="AX22663" s="159"/>
    </row>
    <row r="22664" spans="50:50">
      <c r="AX22664" s="159"/>
    </row>
    <row r="22665" spans="50:50">
      <c r="AX22665" s="159"/>
    </row>
    <row r="22666" spans="50:50">
      <c r="AX22666" s="159"/>
    </row>
    <row r="22667" spans="50:50">
      <c r="AX22667" s="159"/>
    </row>
    <row r="22668" spans="50:50">
      <c r="AX22668" s="159"/>
    </row>
    <row r="22669" spans="50:50">
      <c r="AX22669" s="159"/>
    </row>
    <row r="22670" spans="50:50">
      <c r="AX22670" s="159"/>
    </row>
    <row r="22671" spans="50:50">
      <c r="AX22671" s="159"/>
    </row>
    <row r="22672" spans="50:50">
      <c r="AX22672" s="159"/>
    </row>
    <row r="22673" spans="50:50">
      <c r="AX22673" s="159"/>
    </row>
    <row r="22674" spans="50:50">
      <c r="AX22674" s="159"/>
    </row>
    <row r="22675" spans="50:50">
      <c r="AX22675" s="159"/>
    </row>
    <row r="22676" spans="50:50">
      <c r="AX22676" s="159"/>
    </row>
    <row r="22677" spans="50:50">
      <c r="AX22677" s="159"/>
    </row>
    <row r="22678" spans="50:50">
      <c r="AX22678" s="159"/>
    </row>
    <row r="22679" spans="50:50">
      <c r="AX22679" s="159"/>
    </row>
    <row r="22680" spans="50:50">
      <c r="AX22680" s="159"/>
    </row>
    <row r="22681" spans="50:50">
      <c r="AX22681" s="159"/>
    </row>
    <row r="22682" spans="50:50">
      <c r="AX22682" s="159"/>
    </row>
    <row r="22683" spans="50:50">
      <c r="AX22683" s="159"/>
    </row>
    <row r="22684" spans="50:50">
      <c r="AX22684" s="159"/>
    </row>
    <row r="22685" spans="50:50">
      <c r="AX22685" s="159"/>
    </row>
    <row r="22686" spans="50:50">
      <c r="AX22686" s="159"/>
    </row>
    <row r="22687" spans="50:50">
      <c r="AX22687" s="159"/>
    </row>
    <row r="22688" spans="50:50">
      <c r="AX22688" s="159"/>
    </row>
    <row r="22689" spans="50:50">
      <c r="AX22689" s="159"/>
    </row>
    <row r="22690" spans="50:50">
      <c r="AX22690" s="159"/>
    </row>
    <row r="22691" spans="50:50">
      <c r="AX22691" s="159"/>
    </row>
    <row r="22692" spans="50:50">
      <c r="AX22692" s="159"/>
    </row>
    <row r="22693" spans="50:50">
      <c r="AX22693" s="159"/>
    </row>
    <row r="22694" spans="50:50">
      <c r="AX22694" s="159"/>
    </row>
    <row r="22695" spans="50:50">
      <c r="AX22695" s="159"/>
    </row>
    <row r="22696" spans="50:50">
      <c r="AX22696" s="159"/>
    </row>
    <row r="22697" spans="50:50">
      <c r="AX22697" s="159"/>
    </row>
    <row r="22698" spans="50:50">
      <c r="AX22698" s="159"/>
    </row>
    <row r="22699" spans="50:50">
      <c r="AX22699" s="159"/>
    </row>
    <row r="22700" spans="50:50">
      <c r="AX22700" s="159"/>
    </row>
    <row r="22701" spans="50:50">
      <c r="AX22701" s="159"/>
    </row>
    <row r="22702" spans="50:50">
      <c r="AX22702" s="159"/>
    </row>
    <row r="22703" spans="50:50">
      <c r="AX22703" s="159"/>
    </row>
    <row r="22704" spans="50:50">
      <c r="AX22704" s="159"/>
    </row>
    <row r="22705" spans="50:50">
      <c r="AX22705" s="159"/>
    </row>
    <row r="22706" spans="50:50">
      <c r="AX22706" s="159"/>
    </row>
    <row r="22707" spans="50:50">
      <c r="AX22707" s="159"/>
    </row>
    <row r="22708" spans="50:50">
      <c r="AX22708" s="159"/>
    </row>
    <row r="22709" spans="50:50">
      <c r="AX22709" s="159"/>
    </row>
    <row r="22710" spans="50:50">
      <c r="AX22710" s="159"/>
    </row>
    <row r="22711" spans="50:50">
      <c r="AX22711" s="159"/>
    </row>
    <row r="22712" spans="50:50">
      <c r="AX22712" s="159"/>
    </row>
    <row r="22713" spans="50:50">
      <c r="AX22713" s="159"/>
    </row>
    <row r="22714" spans="50:50">
      <c r="AX22714" s="159"/>
    </row>
    <row r="22715" spans="50:50">
      <c r="AX22715" s="159"/>
    </row>
    <row r="22716" spans="50:50">
      <c r="AX22716" s="159"/>
    </row>
    <row r="22717" spans="50:50">
      <c r="AX22717" s="159"/>
    </row>
    <row r="22718" spans="50:50">
      <c r="AX22718" s="159"/>
    </row>
    <row r="22719" spans="50:50">
      <c r="AX22719" s="159"/>
    </row>
    <row r="22720" spans="50:50">
      <c r="AX22720" s="159"/>
    </row>
    <row r="22721" spans="50:50">
      <c r="AX22721" s="159"/>
    </row>
    <row r="22722" spans="50:50">
      <c r="AX22722" s="159"/>
    </row>
    <row r="22723" spans="50:50">
      <c r="AX22723" s="159"/>
    </row>
    <row r="22724" spans="50:50">
      <c r="AX22724" s="159"/>
    </row>
    <row r="22725" spans="50:50">
      <c r="AX22725" s="159"/>
    </row>
    <row r="22726" spans="50:50">
      <c r="AX22726" s="159"/>
    </row>
    <row r="22727" spans="50:50">
      <c r="AX22727" s="159"/>
    </row>
    <row r="22728" spans="50:50">
      <c r="AX22728" s="159"/>
    </row>
    <row r="22729" spans="50:50">
      <c r="AX22729" s="159"/>
    </row>
    <row r="22730" spans="50:50">
      <c r="AX22730" s="159"/>
    </row>
    <row r="22731" spans="50:50">
      <c r="AX22731" s="159"/>
    </row>
    <row r="22732" spans="50:50">
      <c r="AX22732" s="159"/>
    </row>
    <row r="22733" spans="50:50">
      <c r="AX22733" s="159"/>
    </row>
    <row r="22734" spans="50:50">
      <c r="AX22734" s="159"/>
    </row>
    <row r="22735" spans="50:50">
      <c r="AX22735" s="159"/>
    </row>
    <row r="22736" spans="50:50">
      <c r="AX22736" s="159"/>
    </row>
    <row r="22737" spans="50:50">
      <c r="AX22737" s="159"/>
    </row>
    <row r="22738" spans="50:50">
      <c r="AX22738" s="159"/>
    </row>
    <row r="22739" spans="50:50">
      <c r="AX22739" s="159"/>
    </row>
    <row r="22740" spans="50:50">
      <c r="AX22740" s="159"/>
    </row>
    <row r="22741" spans="50:50">
      <c r="AX22741" s="159"/>
    </row>
    <row r="22742" spans="50:50">
      <c r="AX22742" s="159"/>
    </row>
    <row r="22743" spans="50:50">
      <c r="AX22743" s="159"/>
    </row>
    <row r="22744" spans="50:50">
      <c r="AX22744" s="159"/>
    </row>
    <row r="22745" spans="50:50">
      <c r="AX22745" s="159"/>
    </row>
    <row r="22746" spans="50:50">
      <c r="AX22746" s="159"/>
    </row>
    <row r="22747" spans="50:50">
      <c r="AX22747" s="159"/>
    </row>
    <row r="22748" spans="50:50">
      <c r="AX22748" s="159"/>
    </row>
    <row r="22749" spans="50:50">
      <c r="AX22749" s="159"/>
    </row>
    <row r="22750" spans="50:50">
      <c r="AX22750" s="159"/>
    </row>
    <row r="22751" spans="50:50">
      <c r="AX22751" s="159"/>
    </row>
    <row r="22752" spans="50:50">
      <c r="AX22752" s="159"/>
    </row>
    <row r="22753" spans="50:50">
      <c r="AX22753" s="159"/>
    </row>
    <row r="22754" spans="50:50">
      <c r="AX22754" s="159"/>
    </row>
    <row r="22755" spans="50:50">
      <c r="AX22755" s="159"/>
    </row>
    <row r="22756" spans="50:50">
      <c r="AX22756" s="159"/>
    </row>
    <row r="22757" spans="50:50">
      <c r="AX22757" s="159"/>
    </row>
    <row r="22758" spans="50:50">
      <c r="AX22758" s="159"/>
    </row>
    <row r="22759" spans="50:50">
      <c r="AX22759" s="159"/>
    </row>
    <row r="22760" spans="50:50">
      <c r="AX22760" s="159"/>
    </row>
    <row r="22761" spans="50:50">
      <c r="AX22761" s="159"/>
    </row>
    <row r="22762" spans="50:50">
      <c r="AX22762" s="159"/>
    </row>
    <row r="22763" spans="50:50">
      <c r="AX22763" s="159"/>
    </row>
    <row r="22764" spans="50:50">
      <c r="AX22764" s="159"/>
    </row>
    <row r="22765" spans="50:50">
      <c r="AX22765" s="159"/>
    </row>
    <row r="22766" spans="50:50">
      <c r="AX22766" s="159"/>
    </row>
    <row r="22767" spans="50:50">
      <c r="AX22767" s="159"/>
    </row>
    <row r="22768" spans="50:50">
      <c r="AX22768" s="159"/>
    </row>
    <row r="22769" spans="50:50">
      <c r="AX22769" s="159"/>
    </row>
    <row r="22770" spans="50:50">
      <c r="AX22770" s="159"/>
    </row>
    <row r="22771" spans="50:50">
      <c r="AX22771" s="159"/>
    </row>
    <row r="22772" spans="50:50">
      <c r="AX22772" s="159"/>
    </row>
    <row r="22773" spans="50:50">
      <c r="AX22773" s="159"/>
    </row>
    <row r="22774" spans="50:50">
      <c r="AX22774" s="159"/>
    </row>
    <row r="22775" spans="50:50">
      <c r="AX22775" s="159"/>
    </row>
    <row r="22776" spans="50:50">
      <c r="AX22776" s="159"/>
    </row>
    <row r="22777" spans="50:50">
      <c r="AX22777" s="159"/>
    </row>
    <row r="22778" spans="50:50">
      <c r="AX22778" s="159"/>
    </row>
    <row r="22779" spans="50:50">
      <c r="AX22779" s="159"/>
    </row>
    <row r="22780" spans="50:50">
      <c r="AX22780" s="159"/>
    </row>
    <row r="22781" spans="50:50">
      <c r="AX22781" s="159"/>
    </row>
    <row r="22782" spans="50:50">
      <c r="AX22782" s="159"/>
    </row>
    <row r="22783" spans="50:50">
      <c r="AX22783" s="159"/>
    </row>
    <row r="22784" spans="50:50">
      <c r="AX22784" s="159"/>
    </row>
    <row r="22785" spans="50:50">
      <c r="AX22785" s="159"/>
    </row>
    <row r="22786" spans="50:50">
      <c r="AX22786" s="159"/>
    </row>
    <row r="22787" spans="50:50">
      <c r="AX22787" s="159"/>
    </row>
    <row r="22788" spans="50:50">
      <c r="AX22788" s="159"/>
    </row>
    <row r="22789" spans="50:50">
      <c r="AX22789" s="159"/>
    </row>
    <row r="22790" spans="50:50">
      <c r="AX22790" s="159"/>
    </row>
    <row r="22791" spans="50:50">
      <c r="AX22791" s="159"/>
    </row>
    <row r="22792" spans="50:50">
      <c r="AX22792" s="159"/>
    </row>
    <row r="22793" spans="50:50">
      <c r="AX22793" s="159"/>
    </row>
    <row r="22794" spans="50:50">
      <c r="AX22794" s="159"/>
    </row>
    <row r="22795" spans="50:50">
      <c r="AX22795" s="159"/>
    </row>
    <row r="22796" spans="50:50">
      <c r="AX22796" s="159"/>
    </row>
    <row r="22797" spans="50:50">
      <c r="AX22797" s="159"/>
    </row>
    <row r="22798" spans="50:50">
      <c r="AX22798" s="159"/>
    </row>
    <row r="22799" spans="50:50">
      <c r="AX22799" s="159"/>
    </row>
    <row r="22800" spans="50:50">
      <c r="AX22800" s="159"/>
    </row>
    <row r="22801" spans="50:50">
      <c r="AX22801" s="159"/>
    </row>
    <row r="22802" spans="50:50">
      <c r="AX22802" s="159"/>
    </row>
    <row r="22803" spans="50:50">
      <c r="AX22803" s="159"/>
    </row>
    <row r="22804" spans="50:50">
      <c r="AX22804" s="159"/>
    </row>
    <row r="22805" spans="50:50">
      <c r="AX22805" s="159"/>
    </row>
    <row r="22806" spans="50:50">
      <c r="AX22806" s="159"/>
    </row>
    <row r="22807" spans="50:50">
      <c r="AX22807" s="159"/>
    </row>
    <row r="22808" spans="50:50">
      <c r="AX22808" s="159"/>
    </row>
    <row r="22809" spans="50:50">
      <c r="AX22809" s="159"/>
    </row>
    <row r="22810" spans="50:50">
      <c r="AX22810" s="159"/>
    </row>
    <row r="22811" spans="50:50">
      <c r="AX22811" s="159"/>
    </row>
    <row r="22812" spans="50:50">
      <c r="AX22812" s="159"/>
    </row>
    <row r="22813" spans="50:50">
      <c r="AX22813" s="159"/>
    </row>
    <row r="22814" spans="50:50">
      <c r="AX22814" s="159"/>
    </row>
    <row r="22815" spans="50:50">
      <c r="AX22815" s="159"/>
    </row>
    <row r="22816" spans="50:50">
      <c r="AX22816" s="159"/>
    </row>
    <row r="22817" spans="50:50">
      <c r="AX22817" s="159"/>
    </row>
    <row r="22818" spans="50:50">
      <c r="AX22818" s="159"/>
    </row>
    <row r="22819" spans="50:50">
      <c r="AX22819" s="159"/>
    </row>
    <row r="22820" spans="50:50">
      <c r="AX22820" s="159"/>
    </row>
    <row r="22821" spans="50:50">
      <c r="AX22821" s="159"/>
    </row>
    <row r="22822" spans="50:50">
      <c r="AX22822" s="159"/>
    </row>
    <row r="22823" spans="50:50">
      <c r="AX22823" s="159"/>
    </row>
    <row r="22824" spans="50:50">
      <c r="AX22824" s="159"/>
    </row>
    <row r="22825" spans="50:50">
      <c r="AX22825" s="159"/>
    </row>
    <row r="22826" spans="50:50">
      <c r="AX22826" s="159"/>
    </row>
    <row r="22827" spans="50:50">
      <c r="AX22827" s="159"/>
    </row>
    <row r="22828" spans="50:50">
      <c r="AX22828" s="159"/>
    </row>
    <row r="22829" spans="50:50">
      <c r="AX22829" s="159"/>
    </row>
    <row r="22830" spans="50:50">
      <c r="AX22830" s="159"/>
    </row>
    <row r="22831" spans="50:50">
      <c r="AX22831" s="159"/>
    </row>
    <row r="22832" spans="50:50">
      <c r="AX22832" s="159"/>
    </row>
    <row r="22833" spans="50:50">
      <c r="AX22833" s="159"/>
    </row>
    <row r="22834" spans="50:50">
      <c r="AX22834" s="159"/>
    </row>
    <row r="22835" spans="50:50">
      <c r="AX22835" s="159"/>
    </row>
    <row r="22836" spans="50:50">
      <c r="AX22836" s="159"/>
    </row>
    <row r="22837" spans="50:50">
      <c r="AX22837" s="159"/>
    </row>
    <row r="22838" spans="50:50">
      <c r="AX22838" s="159"/>
    </row>
    <row r="22839" spans="50:50">
      <c r="AX22839" s="159"/>
    </row>
    <row r="22840" spans="50:50">
      <c r="AX22840" s="159"/>
    </row>
    <row r="22841" spans="50:50">
      <c r="AX22841" s="159"/>
    </row>
    <row r="22842" spans="50:50">
      <c r="AX22842" s="159"/>
    </row>
    <row r="22843" spans="50:50">
      <c r="AX22843" s="159"/>
    </row>
    <row r="22844" spans="50:50">
      <c r="AX22844" s="159"/>
    </row>
    <row r="22845" spans="50:50">
      <c r="AX22845" s="159"/>
    </row>
    <row r="22846" spans="50:50">
      <c r="AX22846" s="159"/>
    </row>
    <row r="22847" spans="50:50">
      <c r="AX22847" s="159"/>
    </row>
    <row r="22848" spans="50:50">
      <c r="AX22848" s="159"/>
    </row>
    <row r="22849" spans="50:50">
      <c r="AX22849" s="159"/>
    </row>
    <row r="22850" spans="50:50">
      <c r="AX22850" s="159"/>
    </row>
    <row r="22851" spans="50:50">
      <c r="AX22851" s="159"/>
    </row>
    <row r="22852" spans="50:50">
      <c r="AX22852" s="159"/>
    </row>
    <row r="22853" spans="50:50">
      <c r="AX22853" s="159"/>
    </row>
    <row r="22854" spans="50:50">
      <c r="AX22854" s="159"/>
    </row>
    <row r="22855" spans="50:50">
      <c r="AX22855" s="159"/>
    </row>
    <row r="22856" spans="50:50">
      <c r="AX22856" s="159"/>
    </row>
    <row r="22857" spans="50:50">
      <c r="AX22857" s="159"/>
    </row>
    <row r="22858" spans="50:50">
      <c r="AX22858" s="159"/>
    </row>
    <row r="22859" spans="50:50">
      <c r="AX22859" s="159"/>
    </row>
    <row r="22860" spans="50:50">
      <c r="AX22860" s="159"/>
    </row>
    <row r="22861" spans="50:50">
      <c r="AX22861" s="159"/>
    </row>
    <row r="22862" spans="50:50">
      <c r="AX22862" s="159"/>
    </row>
    <row r="22863" spans="50:50">
      <c r="AX22863" s="159"/>
    </row>
    <row r="22864" spans="50:50">
      <c r="AX22864" s="159"/>
    </row>
    <row r="22865" spans="50:50">
      <c r="AX22865" s="159"/>
    </row>
    <row r="22866" spans="50:50">
      <c r="AX22866" s="159"/>
    </row>
    <row r="22867" spans="50:50">
      <c r="AX22867" s="159"/>
    </row>
    <row r="22868" spans="50:50">
      <c r="AX22868" s="159"/>
    </row>
    <row r="22869" spans="50:50">
      <c r="AX22869" s="159"/>
    </row>
    <row r="22870" spans="50:50">
      <c r="AX22870" s="159"/>
    </row>
    <row r="22871" spans="50:50">
      <c r="AX22871" s="159"/>
    </row>
    <row r="22872" spans="50:50">
      <c r="AX22872" s="159"/>
    </row>
    <row r="22873" spans="50:50">
      <c r="AX22873" s="159"/>
    </row>
    <row r="22874" spans="50:50">
      <c r="AX22874" s="159"/>
    </row>
    <row r="22875" spans="50:50">
      <c r="AX22875" s="159"/>
    </row>
    <row r="22876" spans="50:50">
      <c r="AX22876" s="159"/>
    </row>
    <row r="22877" spans="50:50">
      <c r="AX22877" s="159"/>
    </row>
    <row r="22878" spans="50:50">
      <c r="AX22878" s="159"/>
    </row>
    <row r="22879" spans="50:50">
      <c r="AX22879" s="159"/>
    </row>
    <row r="22880" spans="50:50">
      <c r="AX22880" s="159"/>
    </row>
    <row r="22881" spans="50:50">
      <c r="AX22881" s="159"/>
    </row>
    <row r="22882" spans="50:50">
      <c r="AX22882" s="159"/>
    </row>
    <row r="22883" spans="50:50">
      <c r="AX22883" s="159"/>
    </row>
    <row r="22884" spans="50:50">
      <c r="AX22884" s="159"/>
    </row>
    <row r="22885" spans="50:50">
      <c r="AX22885" s="159"/>
    </row>
    <row r="22886" spans="50:50">
      <c r="AX22886" s="159"/>
    </row>
    <row r="22887" spans="50:50">
      <c r="AX22887" s="159"/>
    </row>
    <row r="22888" spans="50:50">
      <c r="AX22888" s="159"/>
    </row>
    <row r="22889" spans="50:50">
      <c r="AX22889" s="159"/>
    </row>
    <row r="22890" spans="50:50">
      <c r="AX22890" s="159"/>
    </row>
    <row r="22891" spans="50:50">
      <c r="AX22891" s="159"/>
    </row>
    <row r="22892" spans="50:50">
      <c r="AX22892" s="159"/>
    </row>
    <row r="22893" spans="50:50">
      <c r="AX22893" s="159"/>
    </row>
    <row r="22894" spans="50:50">
      <c r="AX22894" s="159"/>
    </row>
    <row r="22895" spans="50:50">
      <c r="AX22895" s="159"/>
    </row>
    <row r="22896" spans="50:50">
      <c r="AX22896" s="159"/>
    </row>
    <row r="22897" spans="50:50">
      <c r="AX22897" s="159"/>
    </row>
    <row r="22898" spans="50:50">
      <c r="AX22898" s="159"/>
    </row>
    <row r="22899" spans="50:50">
      <c r="AX22899" s="159"/>
    </row>
    <row r="22900" spans="50:50">
      <c r="AX22900" s="159"/>
    </row>
    <row r="22901" spans="50:50">
      <c r="AX22901" s="159"/>
    </row>
    <row r="22902" spans="50:50">
      <c r="AX22902" s="159"/>
    </row>
    <row r="22903" spans="50:50">
      <c r="AX22903" s="159"/>
    </row>
    <row r="22904" spans="50:50">
      <c r="AX22904" s="159"/>
    </row>
    <row r="22905" spans="50:50">
      <c r="AX22905" s="159"/>
    </row>
    <row r="22906" spans="50:50">
      <c r="AX22906" s="159"/>
    </row>
    <row r="22907" spans="50:50">
      <c r="AX22907" s="159"/>
    </row>
    <row r="22908" spans="50:50">
      <c r="AX22908" s="159"/>
    </row>
    <row r="22909" spans="50:50">
      <c r="AX22909" s="159"/>
    </row>
    <row r="22910" spans="50:50">
      <c r="AX22910" s="159"/>
    </row>
    <row r="22911" spans="50:50">
      <c r="AX22911" s="159"/>
    </row>
    <row r="22912" spans="50:50">
      <c r="AX22912" s="159"/>
    </row>
    <row r="22913" spans="50:50">
      <c r="AX22913" s="159"/>
    </row>
    <row r="22914" spans="50:50">
      <c r="AX22914" s="159"/>
    </row>
    <row r="22915" spans="50:50">
      <c r="AX22915" s="159"/>
    </row>
    <row r="22916" spans="50:50">
      <c r="AX22916" s="159"/>
    </row>
    <row r="22917" spans="50:50">
      <c r="AX22917" s="159"/>
    </row>
    <row r="22918" spans="50:50">
      <c r="AX22918" s="159"/>
    </row>
    <row r="22919" spans="50:50">
      <c r="AX22919" s="159"/>
    </row>
    <row r="22920" spans="50:50">
      <c r="AX22920" s="159"/>
    </row>
    <row r="22921" spans="50:50">
      <c r="AX22921" s="159"/>
    </row>
    <row r="22922" spans="50:50">
      <c r="AX22922" s="159"/>
    </row>
    <row r="22923" spans="50:50">
      <c r="AX22923" s="159"/>
    </row>
    <row r="22924" spans="50:50">
      <c r="AX22924" s="159"/>
    </row>
    <row r="22925" spans="50:50">
      <c r="AX22925" s="159"/>
    </row>
    <row r="22926" spans="50:50">
      <c r="AX22926" s="159"/>
    </row>
    <row r="22927" spans="50:50">
      <c r="AX22927" s="159"/>
    </row>
    <row r="22928" spans="50:50">
      <c r="AX22928" s="159"/>
    </row>
    <row r="22929" spans="50:50">
      <c r="AX22929" s="159"/>
    </row>
    <row r="22930" spans="50:50">
      <c r="AX22930" s="159"/>
    </row>
    <row r="22931" spans="50:50">
      <c r="AX22931" s="159"/>
    </row>
    <row r="22932" spans="50:50">
      <c r="AX22932" s="159"/>
    </row>
    <row r="22933" spans="50:50">
      <c r="AX22933" s="159"/>
    </row>
    <row r="22934" spans="50:50">
      <c r="AX22934" s="159"/>
    </row>
    <row r="22935" spans="50:50">
      <c r="AX22935" s="159"/>
    </row>
    <row r="22936" spans="50:50">
      <c r="AX22936" s="159"/>
    </row>
    <row r="22937" spans="50:50">
      <c r="AX22937" s="159"/>
    </row>
    <row r="22938" spans="50:50">
      <c r="AX22938" s="159"/>
    </row>
    <row r="22939" spans="50:50">
      <c r="AX22939" s="159"/>
    </row>
    <row r="22940" spans="50:50">
      <c r="AX22940" s="159"/>
    </row>
    <row r="22941" spans="50:50">
      <c r="AX22941" s="159"/>
    </row>
    <row r="22942" spans="50:50">
      <c r="AX22942" s="159"/>
    </row>
    <row r="22943" spans="50:50">
      <c r="AX22943" s="159"/>
    </row>
    <row r="22944" spans="50:50">
      <c r="AX22944" s="159"/>
    </row>
    <row r="22945" spans="50:50">
      <c r="AX22945" s="159"/>
    </row>
    <row r="22946" spans="50:50">
      <c r="AX22946" s="159"/>
    </row>
    <row r="22947" spans="50:50">
      <c r="AX22947" s="159"/>
    </row>
    <row r="22948" spans="50:50">
      <c r="AX22948" s="159"/>
    </row>
    <row r="22949" spans="50:50">
      <c r="AX22949" s="159"/>
    </row>
    <row r="22950" spans="50:50">
      <c r="AX22950" s="159"/>
    </row>
    <row r="22951" spans="50:50">
      <c r="AX22951" s="159"/>
    </row>
    <row r="22952" spans="50:50">
      <c r="AX22952" s="159"/>
    </row>
    <row r="22953" spans="50:50">
      <c r="AX22953" s="159"/>
    </row>
    <row r="22954" spans="50:50">
      <c r="AX22954" s="159"/>
    </row>
    <row r="22955" spans="50:50">
      <c r="AX22955" s="159"/>
    </row>
    <row r="22956" spans="50:50">
      <c r="AX22956" s="159"/>
    </row>
    <row r="22957" spans="50:50">
      <c r="AX22957" s="159"/>
    </row>
    <row r="22958" spans="50:50">
      <c r="AX22958" s="159"/>
    </row>
    <row r="22959" spans="50:50">
      <c r="AX22959" s="159"/>
    </row>
    <row r="22960" spans="50:50">
      <c r="AX22960" s="159"/>
    </row>
    <row r="22961" spans="50:50">
      <c r="AX22961" s="159"/>
    </row>
    <row r="22962" spans="50:50">
      <c r="AX22962" s="159"/>
    </row>
    <row r="22963" spans="50:50">
      <c r="AX22963" s="159"/>
    </row>
    <row r="22964" spans="50:50">
      <c r="AX22964" s="159"/>
    </row>
    <row r="22965" spans="50:50">
      <c r="AX22965" s="159"/>
    </row>
    <row r="22966" spans="50:50">
      <c r="AX22966" s="159"/>
    </row>
    <row r="22967" spans="50:50">
      <c r="AX22967" s="159"/>
    </row>
    <row r="22968" spans="50:50">
      <c r="AX22968" s="159"/>
    </row>
    <row r="22969" spans="50:50">
      <c r="AX22969" s="159"/>
    </row>
    <row r="22970" spans="50:50">
      <c r="AX22970" s="159"/>
    </row>
    <row r="22971" spans="50:50">
      <c r="AX22971" s="159"/>
    </row>
    <row r="22972" spans="50:50">
      <c r="AX22972" s="159"/>
    </row>
    <row r="22973" spans="50:50">
      <c r="AX22973" s="159"/>
    </row>
    <row r="22974" spans="50:50">
      <c r="AX22974" s="159"/>
    </row>
    <row r="22975" spans="50:50">
      <c r="AX22975" s="159"/>
    </row>
    <row r="22976" spans="50:50">
      <c r="AX22976" s="159"/>
    </row>
    <row r="22977" spans="50:50">
      <c r="AX22977" s="159"/>
    </row>
    <row r="22978" spans="50:50">
      <c r="AX22978" s="159"/>
    </row>
    <row r="22979" spans="50:50">
      <c r="AX22979" s="159"/>
    </row>
    <row r="22980" spans="50:50">
      <c r="AX22980" s="159"/>
    </row>
    <row r="22981" spans="50:50">
      <c r="AX22981" s="159"/>
    </row>
    <row r="22982" spans="50:50">
      <c r="AX22982" s="159"/>
    </row>
    <row r="22983" spans="50:50">
      <c r="AX22983" s="159"/>
    </row>
    <row r="22984" spans="50:50">
      <c r="AX22984" s="159"/>
    </row>
    <row r="22985" spans="50:50">
      <c r="AX22985" s="159"/>
    </row>
    <row r="22986" spans="50:50">
      <c r="AX22986" s="159"/>
    </row>
    <row r="22987" spans="50:50">
      <c r="AX22987" s="159"/>
    </row>
    <row r="22988" spans="50:50">
      <c r="AX22988" s="159"/>
    </row>
    <row r="22989" spans="50:50">
      <c r="AX22989" s="159"/>
    </row>
    <row r="22990" spans="50:50">
      <c r="AX22990" s="159"/>
    </row>
    <row r="22991" spans="50:50">
      <c r="AX22991" s="159"/>
    </row>
    <row r="22992" spans="50:50">
      <c r="AX22992" s="159"/>
    </row>
    <row r="22993" spans="50:50">
      <c r="AX22993" s="159"/>
    </row>
    <row r="22994" spans="50:50">
      <c r="AX22994" s="159"/>
    </row>
    <row r="22995" spans="50:50">
      <c r="AX22995" s="159"/>
    </row>
    <row r="22996" spans="50:50">
      <c r="AX22996" s="159"/>
    </row>
    <row r="22997" spans="50:50">
      <c r="AX22997" s="159"/>
    </row>
    <row r="22998" spans="50:50">
      <c r="AX22998" s="159"/>
    </row>
    <row r="22999" spans="50:50">
      <c r="AX22999" s="159"/>
    </row>
    <row r="23000" spans="50:50">
      <c r="AX23000" s="159"/>
    </row>
    <row r="23001" spans="50:50">
      <c r="AX23001" s="159"/>
    </row>
    <row r="23002" spans="50:50">
      <c r="AX23002" s="159"/>
    </row>
    <row r="23003" spans="50:50">
      <c r="AX23003" s="159"/>
    </row>
    <row r="23004" spans="50:50">
      <c r="AX23004" s="159"/>
    </row>
    <row r="23005" spans="50:50">
      <c r="AX23005" s="159"/>
    </row>
    <row r="23006" spans="50:50">
      <c r="AX23006" s="159"/>
    </row>
    <row r="23007" spans="50:50">
      <c r="AX23007" s="159"/>
    </row>
    <row r="23008" spans="50:50">
      <c r="AX23008" s="159"/>
    </row>
    <row r="23009" spans="50:50">
      <c r="AX23009" s="159"/>
    </row>
    <row r="23010" spans="50:50">
      <c r="AX23010" s="159"/>
    </row>
    <row r="23011" spans="50:50">
      <c r="AX23011" s="159"/>
    </row>
    <row r="23012" spans="50:50">
      <c r="AX23012" s="159"/>
    </row>
    <row r="23013" spans="50:50">
      <c r="AX23013" s="159"/>
    </row>
    <row r="23014" spans="50:50">
      <c r="AX23014" s="159"/>
    </row>
    <row r="23015" spans="50:50">
      <c r="AX23015" s="159"/>
    </row>
    <row r="23016" spans="50:50">
      <c r="AX23016" s="159"/>
    </row>
    <row r="23017" spans="50:50">
      <c r="AX23017" s="159"/>
    </row>
    <row r="23018" spans="50:50">
      <c r="AX23018" s="159"/>
    </row>
    <row r="23019" spans="50:50">
      <c r="AX23019" s="159"/>
    </row>
    <row r="23020" spans="50:50">
      <c r="AX23020" s="159"/>
    </row>
    <row r="23021" spans="50:50">
      <c r="AX23021" s="159"/>
    </row>
    <row r="23022" spans="50:50">
      <c r="AX23022" s="159"/>
    </row>
    <row r="23023" spans="50:50">
      <c r="AX23023" s="159"/>
    </row>
    <row r="23024" spans="50:50">
      <c r="AX23024" s="159"/>
    </row>
    <row r="23025" spans="50:50">
      <c r="AX23025" s="159"/>
    </row>
    <row r="23026" spans="50:50">
      <c r="AX23026" s="159"/>
    </row>
    <row r="23027" spans="50:50">
      <c r="AX23027" s="159"/>
    </row>
    <row r="23028" spans="50:50">
      <c r="AX23028" s="159"/>
    </row>
    <row r="23029" spans="50:50">
      <c r="AX23029" s="159"/>
    </row>
    <row r="23030" spans="50:50">
      <c r="AX23030" s="159"/>
    </row>
    <row r="23031" spans="50:50">
      <c r="AX23031" s="159"/>
    </row>
    <row r="23032" spans="50:50">
      <c r="AX23032" s="159"/>
    </row>
    <row r="23033" spans="50:50">
      <c r="AX23033" s="159"/>
    </row>
    <row r="23034" spans="50:50">
      <c r="AX23034" s="159"/>
    </row>
    <row r="23035" spans="50:50">
      <c r="AX23035" s="159"/>
    </row>
    <row r="23036" spans="50:50">
      <c r="AX23036" s="159"/>
    </row>
    <row r="23037" spans="50:50">
      <c r="AX23037" s="159"/>
    </row>
    <row r="23038" spans="50:50">
      <c r="AX23038" s="159"/>
    </row>
    <row r="23039" spans="50:50">
      <c r="AX23039" s="159"/>
    </row>
    <row r="23040" spans="50:50">
      <c r="AX23040" s="159"/>
    </row>
    <row r="23041" spans="50:50">
      <c r="AX23041" s="159"/>
    </row>
    <row r="23042" spans="50:50">
      <c r="AX23042" s="159"/>
    </row>
    <row r="23043" spans="50:50">
      <c r="AX23043" s="159"/>
    </row>
    <row r="23044" spans="50:50">
      <c r="AX23044" s="159"/>
    </row>
    <row r="23045" spans="50:50">
      <c r="AX23045" s="159"/>
    </row>
    <row r="23046" spans="50:50">
      <c r="AX23046" s="159"/>
    </row>
    <row r="23047" spans="50:50">
      <c r="AX23047" s="159"/>
    </row>
    <row r="23048" spans="50:50">
      <c r="AX23048" s="159"/>
    </row>
    <row r="23049" spans="50:50">
      <c r="AX23049" s="159"/>
    </row>
    <row r="23050" spans="50:50">
      <c r="AX23050" s="159"/>
    </row>
    <row r="23051" spans="50:50">
      <c r="AX23051" s="159"/>
    </row>
    <row r="23052" spans="50:50">
      <c r="AX23052" s="159"/>
    </row>
    <row r="23053" spans="50:50">
      <c r="AX23053" s="159"/>
    </row>
    <row r="23054" spans="50:50">
      <c r="AX23054" s="159"/>
    </row>
    <row r="23055" spans="50:50">
      <c r="AX23055" s="159"/>
    </row>
    <row r="23056" spans="50:50">
      <c r="AX23056" s="159"/>
    </row>
    <row r="23057" spans="50:50">
      <c r="AX23057" s="159"/>
    </row>
    <row r="23058" spans="50:50">
      <c r="AX23058" s="159"/>
    </row>
    <row r="23059" spans="50:50">
      <c r="AX23059" s="159"/>
    </row>
    <row r="23060" spans="50:50">
      <c r="AX23060" s="159"/>
    </row>
    <row r="23061" spans="50:50">
      <c r="AX23061" s="159"/>
    </row>
    <row r="23062" spans="50:50">
      <c r="AX23062" s="159"/>
    </row>
    <row r="23063" spans="50:50">
      <c r="AX23063" s="159"/>
    </row>
    <row r="23064" spans="50:50">
      <c r="AX23064" s="159"/>
    </row>
    <row r="23065" spans="50:50">
      <c r="AX23065" s="159"/>
    </row>
    <row r="23066" spans="50:50">
      <c r="AX23066" s="159"/>
    </row>
    <row r="23067" spans="50:50">
      <c r="AX23067" s="159"/>
    </row>
    <row r="23068" spans="50:50">
      <c r="AX23068" s="159"/>
    </row>
    <row r="23069" spans="50:50">
      <c r="AX23069" s="159"/>
    </row>
    <row r="23070" spans="50:50">
      <c r="AX23070" s="159"/>
    </row>
    <row r="23071" spans="50:50">
      <c r="AX23071" s="159"/>
    </row>
    <row r="23072" spans="50:50">
      <c r="AX23072" s="159"/>
    </row>
    <row r="23073" spans="50:50">
      <c r="AX23073" s="159"/>
    </row>
    <row r="23074" spans="50:50">
      <c r="AX23074" s="159"/>
    </row>
    <row r="23075" spans="50:50">
      <c r="AX23075" s="159"/>
    </row>
    <row r="23076" spans="50:50">
      <c r="AX23076" s="159"/>
    </row>
    <row r="23077" spans="50:50">
      <c r="AX23077" s="159"/>
    </row>
    <row r="23078" spans="50:50">
      <c r="AX23078" s="159"/>
    </row>
    <row r="23079" spans="50:50">
      <c r="AX23079" s="159"/>
    </row>
    <row r="23080" spans="50:50">
      <c r="AX23080" s="159"/>
    </row>
    <row r="23081" spans="50:50">
      <c r="AX23081" s="159"/>
    </row>
    <row r="23082" spans="50:50">
      <c r="AX23082" s="159"/>
    </row>
    <row r="23083" spans="50:50">
      <c r="AX23083" s="159"/>
    </row>
    <row r="23084" spans="50:50">
      <c r="AX23084" s="159"/>
    </row>
    <row r="23085" spans="50:50">
      <c r="AX23085" s="159"/>
    </row>
    <row r="23086" spans="50:50">
      <c r="AX23086" s="159"/>
    </row>
    <row r="23087" spans="50:50">
      <c r="AX23087" s="159"/>
    </row>
    <row r="23088" spans="50:50">
      <c r="AX23088" s="159"/>
    </row>
    <row r="23089" spans="50:50">
      <c r="AX23089" s="159"/>
    </row>
    <row r="23090" spans="50:50">
      <c r="AX23090" s="159"/>
    </row>
    <row r="23091" spans="50:50">
      <c r="AX23091" s="159"/>
    </row>
    <row r="23092" spans="50:50">
      <c r="AX23092" s="159"/>
    </row>
    <row r="23093" spans="50:50">
      <c r="AX23093" s="159"/>
    </row>
    <row r="23094" spans="50:50">
      <c r="AX23094" s="159"/>
    </row>
    <row r="23095" spans="50:50">
      <c r="AX23095" s="159"/>
    </row>
    <row r="23096" spans="50:50">
      <c r="AX23096" s="159"/>
    </row>
    <row r="23097" spans="50:50">
      <c r="AX23097" s="159"/>
    </row>
    <row r="23098" spans="50:50">
      <c r="AX23098" s="159"/>
    </row>
    <row r="23099" spans="50:50">
      <c r="AX23099" s="159"/>
    </row>
    <row r="23100" spans="50:50">
      <c r="AX23100" s="159"/>
    </row>
    <row r="23101" spans="50:50">
      <c r="AX23101" s="159"/>
    </row>
    <row r="23102" spans="50:50">
      <c r="AX23102" s="159"/>
    </row>
    <row r="23103" spans="50:50">
      <c r="AX23103" s="159"/>
    </row>
    <row r="23104" spans="50:50">
      <c r="AX23104" s="159"/>
    </row>
    <row r="23105" spans="50:50">
      <c r="AX23105" s="159"/>
    </row>
    <row r="23106" spans="50:50">
      <c r="AX23106" s="159"/>
    </row>
    <row r="23107" spans="50:50">
      <c r="AX23107" s="159"/>
    </row>
    <row r="23108" spans="50:50">
      <c r="AX23108" s="159"/>
    </row>
    <row r="23109" spans="50:50">
      <c r="AX23109" s="159"/>
    </row>
    <row r="23110" spans="50:50">
      <c r="AX23110" s="159"/>
    </row>
    <row r="23111" spans="50:50">
      <c r="AX23111" s="159"/>
    </row>
    <row r="23112" spans="50:50">
      <c r="AX23112" s="159"/>
    </row>
    <row r="23113" spans="50:50">
      <c r="AX23113" s="159"/>
    </row>
    <row r="23114" spans="50:50">
      <c r="AX23114" s="159"/>
    </row>
    <row r="23115" spans="50:50">
      <c r="AX23115" s="159"/>
    </row>
    <row r="23116" spans="50:50">
      <c r="AX23116" s="159"/>
    </row>
    <row r="23117" spans="50:50">
      <c r="AX23117" s="159"/>
    </row>
    <row r="23118" spans="50:50">
      <c r="AX23118" s="159"/>
    </row>
    <row r="23119" spans="50:50">
      <c r="AX23119" s="159"/>
    </row>
    <row r="23120" spans="50:50">
      <c r="AX23120" s="159"/>
    </row>
    <row r="23121" spans="50:50">
      <c r="AX23121" s="159"/>
    </row>
    <row r="23122" spans="50:50">
      <c r="AX23122" s="159"/>
    </row>
    <row r="23123" spans="50:50">
      <c r="AX23123" s="159"/>
    </row>
    <row r="23124" spans="50:50">
      <c r="AX23124" s="159"/>
    </row>
    <row r="23125" spans="50:50">
      <c r="AX23125" s="159"/>
    </row>
    <row r="23126" spans="50:50">
      <c r="AX23126" s="159"/>
    </row>
    <row r="23127" spans="50:50">
      <c r="AX23127" s="159"/>
    </row>
    <row r="23128" spans="50:50">
      <c r="AX23128" s="159"/>
    </row>
    <row r="23129" spans="50:50">
      <c r="AX23129" s="159"/>
    </row>
    <row r="23130" spans="50:50">
      <c r="AX23130" s="159"/>
    </row>
    <row r="23131" spans="50:50">
      <c r="AX23131" s="159"/>
    </row>
    <row r="23132" spans="50:50">
      <c r="AX23132" s="159"/>
    </row>
    <row r="23133" spans="50:50">
      <c r="AX23133" s="159"/>
    </row>
    <row r="23134" spans="50:50">
      <c r="AX23134" s="159"/>
    </row>
    <row r="23135" spans="50:50">
      <c r="AX23135" s="159"/>
    </row>
    <row r="23136" spans="50:50">
      <c r="AX23136" s="159"/>
    </row>
    <row r="23137" spans="50:50">
      <c r="AX23137" s="159"/>
    </row>
    <row r="23138" spans="50:50">
      <c r="AX23138" s="159"/>
    </row>
    <row r="23139" spans="50:50">
      <c r="AX23139" s="159"/>
    </row>
    <row r="23140" spans="50:50">
      <c r="AX23140" s="159"/>
    </row>
    <row r="23141" spans="50:50">
      <c r="AX23141" s="159"/>
    </row>
    <row r="23142" spans="50:50">
      <c r="AX23142" s="159"/>
    </row>
    <row r="23143" spans="50:50">
      <c r="AX23143" s="159"/>
    </row>
    <row r="23144" spans="50:50">
      <c r="AX23144" s="159"/>
    </row>
    <row r="23145" spans="50:50">
      <c r="AX23145" s="159"/>
    </row>
    <row r="23146" spans="50:50">
      <c r="AX23146" s="159"/>
    </row>
    <row r="23147" spans="50:50">
      <c r="AX23147" s="159"/>
    </row>
    <row r="23148" spans="50:50">
      <c r="AX23148" s="159"/>
    </row>
    <row r="23149" spans="50:50">
      <c r="AX23149" s="159"/>
    </row>
    <row r="23150" spans="50:50">
      <c r="AX23150" s="159"/>
    </row>
    <row r="23151" spans="50:50">
      <c r="AX23151" s="159"/>
    </row>
    <row r="23152" spans="50:50">
      <c r="AX23152" s="159"/>
    </row>
    <row r="23153" spans="50:50">
      <c r="AX23153" s="159"/>
    </row>
    <row r="23154" spans="50:50">
      <c r="AX23154" s="159"/>
    </row>
    <row r="23155" spans="50:50">
      <c r="AX23155" s="159"/>
    </row>
    <row r="23156" spans="50:50">
      <c r="AX23156" s="159"/>
    </row>
    <row r="23157" spans="50:50">
      <c r="AX23157" s="159"/>
    </row>
    <row r="23158" spans="50:50">
      <c r="AX23158" s="159"/>
    </row>
    <row r="23159" spans="50:50">
      <c r="AX23159" s="159"/>
    </row>
    <row r="23160" spans="50:50">
      <c r="AX23160" s="159"/>
    </row>
    <row r="23161" spans="50:50">
      <c r="AX23161" s="159"/>
    </row>
    <row r="23162" spans="50:50">
      <c r="AX23162" s="159"/>
    </row>
    <row r="23163" spans="50:50">
      <c r="AX23163" s="159"/>
    </row>
    <row r="23164" spans="50:50">
      <c r="AX23164" s="159"/>
    </row>
    <row r="23165" spans="50:50">
      <c r="AX23165" s="159"/>
    </row>
    <row r="23166" spans="50:50">
      <c r="AX23166" s="159"/>
    </row>
    <row r="23167" spans="50:50">
      <c r="AX23167" s="159"/>
    </row>
    <row r="23168" spans="50:50">
      <c r="AX23168" s="159"/>
    </row>
    <row r="23169" spans="50:50">
      <c r="AX23169" s="159"/>
    </row>
    <row r="23170" spans="50:50">
      <c r="AX23170" s="159"/>
    </row>
    <row r="23171" spans="50:50">
      <c r="AX23171" s="159"/>
    </row>
    <row r="23172" spans="50:50">
      <c r="AX23172" s="159"/>
    </row>
    <row r="23173" spans="50:50">
      <c r="AX23173" s="159"/>
    </row>
    <row r="23174" spans="50:50">
      <c r="AX23174" s="159"/>
    </row>
    <row r="23175" spans="50:50">
      <c r="AX23175" s="159"/>
    </row>
    <row r="23176" spans="50:50">
      <c r="AX23176" s="159"/>
    </row>
    <row r="23177" spans="50:50">
      <c r="AX23177" s="159"/>
    </row>
    <row r="23178" spans="50:50">
      <c r="AX23178" s="159"/>
    </row>
    <row r="23179" spans="50:50">
      <c r="AX23179" s="159"/>
    </row>
    <row r="23180" spans="50:50">
      <c r="AX23180" s="159"/>
    </row>
    <row r="23181" spans="50:50">
      <c r="AX23181" s="159"/>
    </row>
    <row r="23182" spans="50:50">
      <c r="AX23182" s="159"/>
    </row>
    <row r="23183" spans="50:50">
      <c r="AX23183" s="159"/>
    </row>
    <row r="23184" spans="50:50">
      <c r="AX23184" s="159"/>
    </row>
    <row r="23185" spans="50:50">
      <c r="AX23185" s="159"/>
    </row>
    <row r="23186" spans="50:50">
      <c r="AX23186" s="159"/>
    </row>
    <row r="23187" spans="50:50">
      <c r="AX23187" s="159"/>
    </row>
    <row r="23188" spans="50:50">
      <c r="AX23188" s="159"/>
    </row>
    <row r="23189" spans="50:50">
      <c r="AX23189" s="159"/>
    </row>
    <row r="23190" spans="50:50">
      <c r="AX23190" s="159"/>
    </row>
    <row r="23191" spans="50:50">
      <c r="AX23191" s="159"/>
    </row>
    <row r="23192" spans="50:50">
      <c r="AX23192" s="159"/>
    </row>
    <row r="23193" spans="50:50">
      <c r="AX23193" s="159"/>
    </row>
    <row r="23194" spans="50:50">
      <c r="AX23194" s="159"/>
    </row>
    <row r="23195" spans="50:50">
      <c r="AX23195" s="159"/>
    </row>
    <row r="23196" spans="50:50">
      <c r="AX23196" s="159"/>
    </row>
    <row r="23197" spans="50:50">
      <c r="AX23197" s="159"/>
    </row>
    <row r="23198" spans="50:50">
      <c r="AX23198" s="159"/>
    </row>
    <row r="23199" spans="50:50">
      <c r="AX23199" s="159"/>
    </row>
    <row r="23200" spans="50:50">
      <c r="AX23200" s="159"/>
    </row>
    <row r="23201" spans="50:50">
      <c r="AX23201" s="159"/>
    </row>
    <row r="23202" spans="50:50">
      <c r="AX23202" s="159"/>
    </row>
    <row r="23203" spans="50:50">
      <c r="AX23203" s="159"/>
    </row>
    <row r="23204" spans="50:50">
      <c r="AX23204" s="159"/>
    </row>
    <row r="23205" spans="50:50">
      <c r="AX23205" s="159"/>
    </row>
    <row r="23206" spans="50:50">
      <c r="AX23206" s="159"/>
    </row>
    <row r="23207" spans="50:50">
      <c r="AX23207" s="159"/>
    </row>
    <row r="23208" spans="50:50">
      <c r="AX23208" s="159"/>
    </row>
    <row r="23209" spans="50:50">
      <c r="AX23209" s="159"/>
    </row>
    <row r="23210" spans="50:50">
      <c r="AX23210" s="159"/>
    </row>
    <row r="23211" spans="50:50">
      <c r="AX23211" s="159"/>
    </row>
    <row r="23212" spans="50:50">
      <c r="AX23212" s="159"/>
    </row>
    <row r="23213" spans="50:50">
      <c r="AX23213" s="159"/>
    </row>
    <row r="23214" spans="50:50">
      <c r="AX23214" s="159"/>
    </row>
    <row r="23215" spans="50:50">
      <c r="AX23215" s="159"/>
    </row>
    <row r="23216" spans="50:50">
      <c r="AX23216" s="159"/>
    </row>
    <row r="23217" spans="50:50">
      <c r="AX23217" s="159"/>
    </row>
    <row r="23218" spans="50:50">
      <c r="AX23218" s="159"/>
    </row>
    <row r="23219" spans="50:50">
      <c r="AX23219" s="159"/>
    </row>
    <row r="23220" spans="50:50">
      <c r="AX23220" s="159"/>
    </row>
    <row r="23221" spans="50:50">
      <c r="AX23221" s="159"/>
    </row>
    <row r="23222" spans="50:50">
      <c r="AX23222" s="159"/>
    </row>
    <row r="23223" spans="50:50">
      <c r="AX23223" s="159"/>
    </row>
    <row r="23224" spans="50:50">
      <c r="AX23224" s="159"/>
    </row>
    <row r="23225" spans="50:50">
      <c r="AX23225" s="159"/>
    </row>
    <row r="23226" spans="50:50">
      <c r="AX23226" s="159"/>
    </row>
    <row r="23227" spans="50:50">
      <c r="AX23227" s="159"/>
    </row>
    <row r="23228" spans="50:50">
      <c r="AX23228" s="159"/>
    </row>
    <row r="23229" spans="50:50">
      <c r="AX23229" s="159"/>
    </row>
    <row r="23230" spans="50:50">
      <c r="AX23230" s="159"/>
    </row>
    <row r="23231" spans="50:50">
      <c r="AX23231" s="159"/>
    </row>
    <row r="23232" spans="50:50">
      <c r="AX23232" s="159"/>
    </row>
    <row r="23233" spans="50:50">
      <c r="AX23233" s="159"/>
    </row>
    <row r="23234" spans="50:50">
      <c r="AX23234" s="159"/>
    </row>
    <row r="23235" spans="50:50">
      <c r="AX23235" s="159"/>
    </row>
    <row r="23236" spans="50:50">
      <c r="AX23236" s="159"/>
    </row>
    <row r="23237" spans="50:50">
      <c r="AX23237" s="159"/>
    </row>
    <row r="23238" spans="50:50">
      <c r="AX23238" s="159"/>
    </row>
    <row r="23239" spans="50:50">
      <c r="AX23239" s="159"/>
    </row>
    <row r="23240" spans="50:50">
      <c r="AX23240" s="159"/>
    </row>
    <row r="23241" spans="50:50">
      <c r="AX23241" s="159"/>
    </row>
    <row r="23242" spans="50:50">
      <c r="AX23242" s="159"/>
    </row>
    <row r="23243" spans="50:50">
      <c r="AX23243" s="159"/>
    </row>
    <row r="23244" spans="50:50">
      <c r="AX23244" s="159"/>
    </row>
    <row r="23245" spans="50:50">
      <c r="AX23245" s="159"/>
    </row>
    <row r="23246" spans="50:50">
      <c r="AX23246" s="159"/>
    </row>
    <row r="23247" spans="50:50">
      <c r="AX23247" s="159"/>
    </row>
    <row r="23248" spans="50:50">
      <c r="AX23248" s="159"/>
    </row>
    <row r="23249" spans="50:50">
      <c r="AX23249" s="159"/>
    </row>
    <row r="23250" spans="50:50">
      <c r="AX23250" s="159"/>
    </row>
    <row r="23251" spans="50:50">
      <c r="AX23251" s="159"/>
    </row>
    <row r="23252" spans="50:50">
      <c r="AX23252" s="159"/>
    </row>
    <row r="23253" spans="50:50">
      <c r="AX23253" s="159"/>
    </row>
    <row r="23254" spans="50:50">
      <c r="AX23254" s="159"/>
    </row>
    <row r="23255" spans="50:50">
      <c r="AX23255" s="159"/>
    </row>
    <row r="23256" spans="50:50">
      <c r="AX23256" s="159"/>
    </row>
    <row r="23257" spans="50:50">
      <c r="AX23257" s="159"/>
    </row>
    <row r="23258" spans="50:50">
      <c r="AX23258" s="159"/>
    </row>
    <row r="23259" spans="50:50">
      <c r="AX23259" s="159"/>
    </row>
    <row r="23260" spans="50:50">
      <c r="AX23260" s="159"/>
    </row>
    <row r="23261" spans="50:50">
      <c r="AX23261" s="159"/>
    </row>
    <row r="23262" spans="50:50">
      <c r="AX23262" s="159"/>
    </row>
    <row r="23263" spans="50:50">
      <c r="AX23263" s="159"/>
    </row>
    <row r="23264" spans="50:50">
      <c r="AX23264" s="159"/>
    </row>
    <row r="23265" spans="50:50">
      <c r="AX23265" s="159"/>
    </row>
    <row r="23266" spans="50:50">
      <c r="AX23266" s="159"/>
    </row>
    <row r="23267" spans="50:50">
      <c r="AX23267" s="159"/>
    </row>
    <row r="23268" spans="50:50">
      <c r="AX23268" s="159"/>
    </row>
    <row r="23269" spans="50:50">
      <c r="AX23269" s="159"/>
    </row>
    <row r="23270" spans="50:50">
      <c r="AX23270" s="159"/>
    </row>
    <row r="23271" spans="50:50">
      <c r="AX23271" s="159"/>
    </row>
    <row r="23272" spans="50:50">
      <c r="AX23272" s="159"/>
    </row>
    <row r="23273" spans="50:50">
      <c r="AX23273" s="159"/>
    </row>
    <row r="23274" spans="50:50">
      <c r="AX23274" s="159"/>
    </row>
    <row r="23275" spans="50:50">
      <c r="AX23275" s="159"/>
    </row>
    <row r="23276" spans="50:50">
      <c r="AX23276" s="159"/>
    </row>
    <row r="23277" spans="50:50">
      <c r="AX23277" s="159"/>
    </row>
    <row r="23278" spans="50:50">
      <c r="AX23278" s="159"/>
    </row>
    <row r="23279" spans="50:50">
      <c r="AX23279" s="159"/>
    </row>
    <row r="23280" spans="50:50">
      <c r="AX23280" s="159"/>
    </row>
    <row r="23281" spans="50:50">
      <c r="AX23281" s="159"/>
    </row>
    <row r="23282" spans="50:50">
      <c r="AX23282" s="159"/>
    </row>
    <row r="23283" spans="50:50">
      <c r="AX23283" s="159"/>
    </row>
    <row r="23284" spans="50:50">
      <c r="AX23284" s="159"/>
    </row>
    <row r="23285" spans="50:50">
      <c r="AX23285" s="159"/>
    </row>
    <row r="23286" spans="50:50">
      <c r="AX23286" s="159"/>
    </row>
    <row r="23287" spans="50:50">
      <c r="AX23287" s="159"/>
    </row>
    <row r="23288" spans="50:50">
      <c r="AX23288" s="159"/>
    </row>
    <row r="23289" spans="50:50">
      <c r="AX23289" s="159"/>
    </row>
    <row r="23290" spans="50:50">
      <c r="AX23290" s="159"/>
    </row>
    <row r="23291" spans="50:50">
      <c r="AX23291" s="159"/>
    </row>
    <row r="23292" spans="50:50">
      <c r="AX23292" s="159"/>
    </row>
    <row r="23293" spans="50:50">
      <c r="AX23293" s="159"/>
    </row>
    <row r="23294" spans="50:50">
      <c r="AX23294" s="159"/>
    </row>
    <row r="23295" spans="50:50">
      <c r="AX23295" s="159"/>
    </row>
    <row r="23296" spans="50:50">
      <c r="AX23296" s="159"/>
    </row>
    <row r="23297" spans="50:50">
      <c r="AX23297" s="159"/>
    </row>
    <row r="23298" spans="50:50">
      <c r="AX23298" s="159"/>
    </row>
    <row r="23299" spans="50:50">
      <c r="AX23299" s="159"/>
    </row>
    <row r="23300" spans="50:50">
      <c r="AX23300" s="159"/>
    </row>
    <row r="23301" spans="50:50">
      <c r="AX23301" s="159"/>
    </row>
    <row r="23302" spans="50:50">
      <c r="AX23302" s="159"/>
    </row>
    <row r="23303" spans="50:50">
      <c r="AX23303" s="159"/>
    </row>
    <row r="23304" spans="50:50">
      <c r="AX23304" s="159"/>
    </row>
    <row r="23305" spans="50:50">
      <c r="AX23305" s="159"/>
    </row>
    <row r="23306" spans="50:50">
      <c r="AX23306" s="159"/>
    </row>
    <row r="23307" spans="50:50">
      <c r="AX23307" s="159"/>
    </row>
    <row r="23308" spans="50:50">
      <c r="AX23308" s="159"/>
    </row>
    <row r="23309" spans="50:50">
      <c r="AX23309" s="159"/>
    </row>
    <row r="23310" spans="50:50">
      <c r="AX23310" s="159"/>
    </row>
    <row r="23311" spans="50:50">
      <c r="AX23311" s="159"/>
    </row>
    <row r="23312" spans="50:50">
      <c r="AX23312" s="159"/>
    </row>
    <row r="23313" spans="50:50">
      <c r="AX23313" s="159"/>
    </row>
    <row r="23314" spans="50:50">
      <c r="AX23314" s="159"/>
    </row>
    <row r="23315" spans="50:50">
      <c r="AX23315" s="159"/>
    </row>
    <row r="23316" spans="50:50">
      <c r="AX23316" s="159"/>
    </row>
    <row r="23317" spans="50:50">
      <c r="AX23317" s="159"/>
    </row>
    <row r="23318" spans="50:50">
      <c r="AX23318" s="159"/>
    </row>
    <row r="23319" spans="50:50">
      <c r="AX23319" s="159"/>
    </row>
    <row r="23320" spans="50:50">
      <c r="AX23320" s="159"/>
    </row>
    <row r="23321" spans="50:50">
      <c r="AX23321" s="159"/>
    </row>
    <row r="23322" spans="50:50">
      <c r="AX23322" s="159"/>
    </row>
    <row r="23323" spans="50:50">
      <c r="AX23323" s="159"/>
    </row>
    <row r="23324" spans="50:50">
      <c r="AX23324" s="159"/>
    </row>
    <row r="23325" spans="50:50">
      <c r="AX23325" s="159"/>
    </row>
    <row r="23326" spans="50:50">
      <c r="AX23326" s="159"/>
    </row>
    <row r="23327" spans="50:50">
      <c r="AX23327" s="159"/>
    </row>
    <row r="23328" spans="50:50">
      <c r="AX23328" s="159"/>
    </row>
    <row r="23329" spans="50:50">
      <c r="AX23329" s="159"/>
    </row>
    <row r="23330" spans="50:50">
      <c r="AX23330" s="159"/>
    </row>
    <row r="23331" spans="50:50">
      <c r="AX23331" s="159"/>
    </row>
    <row r="23332" spans="50:50">
      <c r="AX23332" s="159"/>
    </row>
    <row r="23333" spans="50:50">
      <c r="AX23333" s="159"/>
    </row>
    <row r="23334" spans="50:50">
      <c r="AX23334" s="159"/>
    </row>
    <row r="23335" spans="50:50">
      <c r="AX23335" s="159"/>
    </row>
    <row r="23336" spans="50:50">
      <c r="AX23336" s="159"/>
    </row>
    <row r="23337" spans="50:50">
      <c r="AX23337" s="159"/>
    </row>
    <row r="23338" spans="50:50">
      <c r="AX23338" s="159"/>
    </row>
    <row r="23339" spans="50:50">
      <c r="AX23339" s="159"/>
    </row>
    <row r="23340" spans="50:50">
      <c r="AX23340" s="159"/>
    </row>
    <row r="23341" spans="50:50">
      <c r="AX23341" s="159"/>
    </row>
    <row r="23342" spans="50:50">
      <c r="AX23342" s="159"/>
    </row>
    <row r="23343" spans="50:50">
      <c r="AX23343" s="159"/>
    </row>
    <row r="23344" spans="50:50">
      <c r="AX23344" s="159"/>
    </row>
    <row r="23345" spans="50:50">
      <c r="AX23345" s="159"/>
    </row>
    <row r="23346" spans="50:50">
      <c r="AX23346" s="159"/>
    </row>
    <row r="23347" spans="50:50">
      <c r="AX23347" s="159"/>
    </row>
    <row r="23348" spans="50:50">
      <c r="AX23348" s="159"/>
    </row>
    <row r="23349" spans="50:50">
      <c r="AX23349" s="159"/>
    </row>
    <row r="23350" spans="50:50">
      <c r="AX23350" s="159"/>
    </row>
    <row r="23351" spans="50:50">
      <c r="AX23351" s="159"/>
    </row>
    <row r="23352" spans="50:50">
      <c r="AX23352" s="159"/>
    </row>
    <row r="23353" spans="50:50">
      <c r="AX23353" s="159"/>
    </row>
    <row r="23354" spans="50:50">
      <c r="AX23354" s="159"/>
    </row>
    <row r="23355" spans="50:50">
      <c r="AX23355" s="159"/>
    </row>
    <row r="23356" spans="50:50">
      <c r="AX23356" s="159"/>
    </row>
    <row r="23357" spans="50:50">
      <c r="AX23357" s="159"/>
    </row>
    <row r="23358" spans="50:50">
      <c r="AX23358" s="159"/>
    </row>
    <row r="23359" spans="50:50">
      <c r="AX23359" s="159"/>
    </row>
    <row r="23360" spans="50:50">
      <c r="AX23360" s="159"/>
    </row>
    <row r="23361" spans="50:50">
      <c r="AX23361" s="159"/>
    </row>
    <row r="23362" spans="50:50">
      <c r="AX23362" s="159"/>
    </row>
    <row r="23363" spans="50:50">
      <c r="AX23363" s="159"/>
    </row>
    <row r="23364" spans="50:50">
      <c r="AX23364" s="159"/>
    </row>
    <row r="23365" spans="50:50">
      <c r="AX23365" s="159"/>
    </row>
    <row r="23366" spans="50:50">
      <c r="AX23366" s="159"/>
    </row>
    <row r="23367" spans="50:50">
      <c r="AX23367" s="159"/>
    </row>
    <row r="23368" spans="50:50">
      <c r="AX23368" s="159"/>
    </row>
    <row r="23369" spans="50:50">
      <c r="AX23369" s="159"/>
    </row>
    <row r="23370" spans="50:50">
      <c r="AX23370" s="159"/>
    </row>
    <row r="23371" spans="50:50">
      <c r="AX23371" s="159"/>
    </row>
    <row r="23372" spans="50:50">
      <c r="AX23372" s="159"/>
    </row>
    <row r="23373" spans="50:50">
      <c r="AX23373" s="159"/>
    </row>
    <row r="23374" spans="50:50">
      <c r="AX23374" s="159"/>
    </row>
    <row r="23375" spans="50:50">
      <c r="AX23375" s="159"/>
    </row>
    <row r="23376" spans="50:50">
      <c r="AX23376" s="159"/>
    </row>
    <row r="23377" spans="50:50">
      <c r="AX23377" s="159"/>
    </row>
    <row r="23378" spans="50:50">
      <c r="AX23378" s="159"/>
    </row>
    <row r="23379" spans="50:50">
      <c r="AX23379" s="159"/>
    </row>
    <row r="23380" spans="50:50">
      <c r="AX23380" s="159"/>
    </row>
    <row r="23381" spans="50:50">
      <c r="AX23381" s="159"/>
    </row>
    <row r="23382" spans="50:50">
      <c r="AX23382" s="159"/>
    </row>
    <row r="23383" spans="50:50">
      <c r="AX23383" s="159"/>
    </row>
    <row r="23384" spans="50:50">
      <c r="AX23384" s="159"/>
    </row>
    <row r="23385" spans="50:50">
      <c r="AX23385" s="159"/>
    </row>
    <row r="23386" spans="50:50">
      <c r="AX23386" s="159"/>
    </row>
    <row r="23387" spans="50:50">
      <c r="AX23387" s="159"/>
    </row>
    <row r="23388" spans="50:50">
      <c r="AX23388" s="159"/>
    </row>
    <row r="23389" spans="50:50">
      <c r="AX23389" s="159"/>
    </row>
    <row r="23390" spans="50:50">
      <c r="AX23390" s="159"/>
    </row>
    <row r="23391" spans="50:50">
      <c r="AX23391" s="159"/>
    </row>
    <row r="23392" spans="50:50">
      <c r="AX23392" s="159"/>
    </row>
    <row r="23393" spans="50:50">
      <c r="AX23393" s="159"/>
    </row>
    <row r="23394" spans="50:50">
      <c r="AX23394" s="159"/>
    </row>
    <row r="23395" spans="50:50">
      <c r="AX23395" s="159"/>
    </row>
    <row r="23396" spans="50:50">
      <c r="AX23396" s="159"/>
    </row>
    <row r="23397" spans="50:50">
      <c r="AX23397" s="159"/>
    </row>
    <row r="23398" spans="50:50">
      <c r="AX23398" s="159"/>
    </row>
    <row r="23399" spans="50:50">
      <c r="AX23399" s="159"/>
    </row>
    <row r="23400" spans="50:50">
      <c r="AX23400" s="159"/>
    </row>
    <row r="23401" spans="50:50">
      <c r="AX23401" s="159"/>
    </row>
    <row r="23402" spans="50:50">
      <c r="AX23402" s="159"/>
    </row>
    <row r="23403" spans="50:50">
      <c r="AX23403" s="159"/>
    </row>
    <row r="23404" spans="50:50">
      <c r="AX23404" s="159"/>
    </row>
    <row r="23405" spans="50:50">
      <c r="AX23405" s="159"/>
    </row>
    <row r="23406" spans="50:50">
      <c r="AX23406" s="159"/>
    </row>
    <row r="23407" spans="50:50">
      <c r="AX23407" s="159"/>
    </row>
    <row r="23408" spans="50:50">
      <c r="AX23408" s="159"/>
    </row>
    <row r="23409" spans="50:50">
      <c r="AX23409" s="159"/>
    </row>
    <row r="23410" spans="50:50">
      <c r="AX23410" s="159"/>
    </row>
    <row r="23411" spans="50:50">
      <c r="AX23411" s="159"/>
    </row>
    <row r="23412" spans="50:50">
      <c r="AX23412" s="159"/>
    </row>
    <row r="23413" spans="50:50">
      <c r="AX23413" s="159"/>
    </row>
    <row r="23414" spans="50:50">
      <c r="AX23414" s="159"/>
    </row>
    <row r="23415" spans="50:50">
      <c r="AX23415" s="159"/>
    </row>
    <row r="23416" spans="50:50">
      <c r="AX23416" s="159"/>
    </row>
    <row r="23417" spans="50:50">
      <c r="AX23417" s="159"/>
    </row>
    <row r="23418" spans="50:50">
      <c r="AX23418" s="159"/>
    </row>
    <row r="23419" spans="50:50">
      <c r="AX23419" s="159"/>
    </row>
    <row r="23420" spans="50:50">
      <c r="AX23420" s="159"/>
    </row>
    <row r="23421" spans="50:50">
      <c r="AX23421" s="159"/>
    </row>
    <row r="23422" spans="50:50">
      <c r="AX23422" s="159"/>
    </row>
    <row r="23423" spans="50:50">
      <c r="AX23423" s="159"/>
    </row>
    <row r="23424" spans="50:50">
      <c r="AX23424" s="159"/>
    </row>
    <row r="23425" spans="50:50">
      <c r="AX23425" s="159"/>
    </row>
    <row r="23426" spans="50:50">
      <c r="AX23426" s="159"/>
    </row>
    <row r="23427" spans="50:50">
      <c r="AX23427" s="159"/>
    </row>
    <row r="23428" spans="50:50">
      <c r="AX23428" s="159"/>
    </row>
    <row r="23429" spans="50:50">
      <c r="AX23429" s="159"/>
    </row>
    <row r="23430" spans="50:50">
      <c r="AX23430" s="159"/>
    </row>
    <row r="23431" spans="50:50">
      <c r="AX23431" s="159"/>
    </row>
    <row r="23432" spans="50:50">
      <c r="AX23432" s="159"/>
    </row>
    <row r="23433" spans="50:50">
      <c r="AX23433" s="159"/>
    </row>
    <row r="23434" spans="50:50">
      <c r="AX23434" s="159"/>
    </row>
    <row r="23435" spans="50:50">
      <c r="AX23435" s="159"/>
    </row>
    <row r="23436" spans="50:50">
      <c r="AX23436" s="159"/>
    </row>
    <row r="23437" spans="50:50">
      <c r="AX23437" s="159"/>
    </row>
    <row r="23438" spans="50:50">
      <c r="AX23438" s="159"/>
    </row>
    <row r="23439" spans="50:50">
      <c r="AX23439" s="159"/>
    </row>
    <row r="23440" spans="50:50">
      <c r="AX23440" s="159"/>
    </row>
    <row r="23441" spans="50:50">
      <c r="AX23441" s="159"/>
    </row>
    <row r="23442" spans="50:50">
      <c r="AX23442" s="159"/>
    </row>
    <row r="23443" spans="50:50">
      <c r="AX23443" s="159"/>
    </row>
    <row r="23444" spans="50:50">
      <c r="AX23444" s="159"/>
    </row>
    <row r="23445" spans="50:50">
      <c r="AX23445" s="159"/>
    </row>
    <row r="23446" spans="50:50">
      <c r="AX23446" s="159"/>
    </row>
    <row r="23447" spans="50:50">
      <c r="AX23447" s="159"/>
    </row>
    <row r="23448" spans="50:50">
      <c r="AX23448" s="159"/>
    </row>
    <row r="23449" spans="50:50">
      <c r="AX23449" s="159"/>
    </row>
    <row r="23450" spans="50:50">
      <c r="AX23450" s="159"/>
    </row>
    <row r="23451" spans="50:50">
      <c r="AX23451" s="159"/>
    </row>
    <row r="23452" spans="50:50">
      <c r="AX23452" s="159"/>
    </row>
    <row r="23453" spans="50:50">
      <c r="AX23453" s="159"/>
    </row>
    <row r="23454" spans="50:50">
      <c r="AX23454" s="159"/>
    </row>
    <row r="23455" spans="50:50">
      <c r="AX23455" s="159"/>
    </row>
    <row r="23456" spans="50:50">
      <c r="AX23456" s="159"/>
    </row>
    <row r="23457" spans="50:50">
      <c r="AX23457" s="159"/>
    </row>
    <row r="23458" spans="50:50">
      <c r="AX23458" s="159"/>
    </row>
    <row r="23459" spans="50:50">
      <c r="AX23459" s="159"/>
    </row>
    <row r="23460" spans="50:50">
      <c r="AX23460" s="159"/>
    </row>
    <row r="23461" spans="50:50">
      <c r="AX23461" s="159"/>
    </row>
    <row r="23462" spans="50:50">
      <c r="AX23462" s="159"/>
    </row>
    <row r="23463" spans="50:50">
      <c r="AX23463" s="159"/>
    </row>
    <row r="23464" spans="50:50">
      <c r="AX23464" s="159"/>
    </row>
    <row r="23465" spans="50:50">
      <c r="AX23465" s="159"/>
    </row>
    <row r="23466" spans="50:50">
      <c r="AX23466" s="159"/>
    </row>
    <row r="23467" spans="50:50">
      <c r="AX23467" s="159"/>
    </row>
    <row r="23468" spans="50:50">
      <c r="AX23468" s="159"/>
    </row>
    <row r="23469" spans="50:50">
      <c r="AX23469" s="159"/>
    </row>
    <row r="23470" spans="50:50">
      <c r="AX23470" s="159"/>
    </row>
    <row r="23471" spans="50:50">
      <c r="AX23471" s="159"/>
    </row>
    <row r="23472" spans="50:50">
      <c r="AX23472" s="159"/>
    </row>
    <row r="23473" spans="50:50">
      <c r="AX23473" s="159"/>
    </row>
    <row r="23474" spans="50:50">
      <c r="AX23474" s="159"/>
    </row>
    <row r="23475" spans="50:50">
      <c r="AX23475" s="159"/>
    </row>
    <row r="23476" spans="50:50">
      <c r="AX23476" s="159"/>
    </row>
    <row r="23477" spans="50:50">
      <c r="AX23477" s="159"/>
    </row>
    <row r="23478" spans="50:50">
      <c r="AX23478" s="159"/>
    </row>
    <row r="23479" spans="50:50">
      <c r="AX23479" s="159"/>
    </row>
    <row r="23480" spans="50:50">
      <c r="AX23480" s="159"/>
    </row>
    <row r="23481" spans="50:50">
      <c r="AX23481" s="159"/>
    </row>
    <row r="23482" spans="50:50">
      <c r="AX23482" s="159"/>
    </row>
    <row r="23483" spans="50:50">
      <c r="AX23483" s="159"/>
    </row>
    <row r="23484" spans="50:50">
      <c r="AX23484" s="159"/>
    </row>
    <row r="23485" spans="50:50">
      <c r="AX23485" s="159"/>
    </row>
    <row r="23486" spans="50:50">
      <c r="AX23486" s="159"/>
    </row>
    <row r="23487" spans="50:50">
      <c r="AX23487" s="159"/>
    </row>
    <row r="23488" spans="50:50">
      <c r="AX23488" s="159"/>
    </row>
    <row r="23489" spans="50:50">
      <c r="AX23489" s="159"/>
    </row>
    <row r="23490" spans="50:50">
      <c r="AX23490" s="159"/>
    </row>
    <row r="23491" spans="50:50">
      <c r="AX23491" s="159"/>
    </row>
    <row r="23492" spans="50:50">
      <c r="AX23492" s="159"/>
    </row>
    <row r="23493" spans="50:50">
      <c r="AX23493" s="159"/>
    </row>
    <row r="23494" spans="50:50">
      <c r="AX23494" s="159"/>
    </row>
    <row r="23495" spans="50:50">
      <c r="AX23495" s="159"/>
    </row>
    <row r="23496" spans="50:50">
      <c r="AX23496" s="159"/>
    </row>
    <row r="23497" spans="50:50">
      <c r="AX23497" s="159"/>
    </row>
    <row r="23498" spans="50:50">
      <c r="AX23498" s="159"/>
    </row>
    <row r="23499" spans="50:50">
      <c r="AX23499" s="159"/>
    </row>
    <row r="23500" spans="50:50">
      <c r="AX23500" s="159"/>
    </row>
    <row r="23501" spans="50:50">
      <c r="AX23501" s="159"/>
    </row>
    <row r="23502" spans="50:50">
      <c r="AX23502" s="159"/>
    </row>
    <row r="23503" spans="50:50">
      <c r="AX23503" s="159"/>
    </row>
    <row r="23504" spans="50:50">
      <c r="AX23504" s="159"/>
    </row>
    <row r="23505" spans="50:50">
      <c r="AX23505" s="159"/>
    </row>
    <row r="23506" spans="50:50">
      <c r="AX23506" s="159"/>
    </row>
    <row r="23507" spans="50:50">
      <c r="AX23507" s="159"/>
    </row>
    <row r="23508" spans="50:50">
      <c r="AX23508" s="159"/>
    </row>
    <row r="23509" spans="50:50">
      <c r="AX23509" s="159"/>
    </row>
    <row r="23510" spans="50:50">
      <c r="AX23510" s="159"/>
    </row>
    <row r="23511" spans="50:50">
      <c r="AX23511" s="159"/>
    </row>
    <row r="23512" spans="50:50">
      <c r="AX23512" s="159"/>
    </row>
    <row r="23513" spans="50:50">
      <c r="AX23513" s="159"/>
    </row>
    <row r="23514" spans="50:50">
      <c r="AX23514" s="159"/>
    </row>
    <row r="23515" spans="50:50">
      <c r="AX23515" s="159"/>
    </row>
    <row r="23516" spans="50:50">
      <c r="AX23516" s="159"/>
    </row>
    <row r="23517" spans="50:50">
      <c r="AX23517" s="159"/>
    </row>
    <row r="23518" spans="50:50">
      <c r="AX23518" s="159"/>
    </row>
    <row r="23519" spans="50:50">
      <c r="AX23519" s="159"/>
    </row>
    <row r="23520" spans="50:50">
      <c r="AX23520" s="159"/>
    </row>
    <row r="23521" spans="50:50">
      <c r="AX23521" s="159"/>
    </row>
    <row r="23522" spans="50:50">
      <c r="AX23522" s="159"/>
    </row>
    <row r="23523" spans="50:50">
      <c r="AX23523" s="159"/>
    </row>
    <row r="23524" spans="50:50">
      <c r="AX23524" s="159"/>
    </row>
    <row r="23525" spans="50:50">
      <c r="AX23525" s="159"/>
    </row>
    <row r="23526" spans="50:50">
      <c r="AX23526" s="159"/>
    </row>
    <row r="23527" spans="50:50">
      <c r="AX23527" s="159"/>
    </row>
    <row r="23528" spans="50:50">
      <c r="AX23528" s="159"/>
    </row>
    <row r="23529" spans="50:50">
      <c r="AX23529" s="159"/>
    </row>
    <row r="23530" spans="50:50">
      <c r="AX23530" s="159"/>
    </row>
    <row r="23531" spans="50:50">
      <c r="AX23531" s="159"/>
    </row>
    <row r="23532" spans="50:50">
      <c r="AX23532" s="159"/>
    </row>
    <row r="23533" spans="50:50">
      <c r="AX23533" s="159"/>
    </row>
    <row r="23534" spans="50:50">
      <c r="AX23534" s="159"/>
    </row>
    <row r="23535" spans="50:50">
      <c r="AX23535" s="159"/>
    </row>
    <row r="23536" spans="50:50">
      <c r="AX23536" s="159"/>
    </row>
    <row r="23537" spans="50:50">
      <c r="AX23537" s="159"/>
    </row>
    <row r="23538" spans="50:50">
      <c r="AX23538" s="159"/>
    </row>
    <row r="23539" spans="50:50">
      <c r="AX23539" s="159"/>
    </row>
    <row r="23540" spans="50:50">
      <c r="AX23540" s="159"/>
    </row>
    <row r="23541" spans="50:50">
      <c r="AX23541" s="159"/>
    </row>
    <row r="23542" spans="50:50">
      <c r="AX23542" s="159"/>
    </row>
    <row r="23543" spans="50:50">
      <c r="AX23543" s="159"/>
    </row>
    <row r="23544" spans="50:50">
      <c r="AX23544" s="159"/>
    </row>
    <row r="23545" spans="50:50">
      <c r="AX23545" s="159"/>
    </row>
    <row r="23546" spans="50:50">
      <c r="AX23546" s="159"/>
    </row>
    <row r="23547" spans="50:50">
      <c r="AX23547" s="159"/>
    </row>
    <row r="23548" spans="50:50">
      <c r="AX23548" s="159"/>
    </row>
    <row r="23549" spans="50:50">
      <c r="AX23549" s="159"/>
    </row>
    <row r="23550" spans="50:50">
      <c r="AX23550" s="159"/>
    </row>
    <row r="23551" spans="50:50">
      <c r="AX23551" s="159"/>
    </row>
    <row r="23552" spans="50:50">
      <c r="AX23552" s="159"/>
    </row>
    <row r="23553" spans="50:50">
      <c r="AX23553" s="159"/>
    </row>
    <row r="23554" spans="50:50">
      <c r="AX23554" s="159"/>
    </row>
    <row r="23555" spans="50:50">
      <c r="AX23555" s="159"/>
    </row>
    <row r="23556" spans="50:50">
      <c r="AX23556" s="159"/>
    </row>
    <row r="23557" spans="50:50">
      <c r="AX23557" s="159"/>
    </row>
    <row r="23558" spans="50:50">
      <c r="AX23558" s="159"/>
    </row>
    <row r="23559" spans="50:50">
      <c r="AX23559" s="159"/>
    </row>
    <row r="23560" spans="50:50">
      <c r="AX23560" s="159"/>
    </row>
    <row r="23561" spans="50:50">
      <c r="AX23561" s="159"/>
    </row>
    <row r="23562" spans="50:50">
      <c r="AX23562" s="159"/>
    </row>
    <row r="23563" spans="50:50">
      <c r="AX23563" s="159"/>
    </row>
    <row r="23564" spans="50:50">
      <c r="AX23564" s="159"/>
    </row>
    <row r="23565" spans="50:50">
      <c r="AX23565" s="159"/>
    </row>
    <row r="23566" spans="50:50">
      <c r="AX23566" s="159"/>
    </row>
    <row r="23567" spans="50:50">
      <c r="AX23567" s="159"/>
    </row>
    <row r="23568" spans="50:50">
      <c r="AX23568" s="159"/>
    </row>
    <row r="23569" spans="50:50">
      <c r="AX23569" s="159"/>
    </row>
    <row r="23570" spans="50:50">
      <c r="AX23570" s="159"/>
    </row>
    <row r="23571" spans="50:50">
      <c r="AX23571" s="159"/>
    </row>
    <row r="23572" spans="50:50">
      <c r="AX23572" s="159"/>
    </row>
    <row r="23573" spans="50:50">
      <c r="AX23573" s="159"/>
    </row>
    <row r="23574" spans="50:50">
      <c r="AX23574" s="159"/>
    </row>
    <row r="23575" spans="50:50">
      <c r="AX23575" s="159"/>
    </row>
    <row r="23576" spans="50:50">
      <c r="AX23576" s="159"/>
    </row>
    <row r="23577" spans="50:50">
      <c r="AX23577" s="159"/>
    </row>
    <row r="23578" spans="50:50">
      <c r="AX23578" s="159"/>
    </row>
    <row r="23579" spans="50:50">
      <c r="AX23579" s="159"/>
    </row>
    <row r="23580" spans="50:50">
      <c r="AX23580" s="159"/>
    </row>
    <row r="23581" spans="50:50">
      <c r="AX23581" s="159"/>
    </row>
    <row r="23582" spans="50:50">
      <c r="AX23582" s="159"/>
    </row>
    <row r="23583" spans="50:50">
      <c r="AX23583" s="159"/>
    </row>
    <row r="23584" spans="50:50">
      <c r="AX23584" s="159"/>
    </row>
    <row r="23585" spans="50:50">
      <c r="AX23585" s="159"/>
    </row>
    <row r="23586" spans="50:50">
      <c r="AX23586" s="159"/>
    </row>
    <row r="23587" spans="50:50">
      <c r="AX23587" s="159"/>
    </row>
    <row r="23588" spans="50:50">
      <c r="AX23588" s="159"/>
    </row>
    <row r="23589" spans="50:50">
      <c r="AX23589" s="159"/>
    </row>
    <row r="23590" spans="50:50">
      <c r="AX23590" s="159"/>
    </row>
    <row r="23591" spans="50:50">
      <c r="AX23591" s="159"/>
    </row>
    <row r="23592" spans="50:50">
      <c r="AX23592" s="159"/>
    </row>
    <row r="23593" spans="50:50">
      <c r="AX23593" s="159"/>
    </row>
    <row r="23594" spans="50:50">
      <c r="AX23594" s="159"/>
    </row>
    <row r="23595" spans="50:50">
      <c r="AX23595" s="159"/>
    </row>
    <row r="23596" spans="50:50">
      <c r="AX23596" s="159"/>
    </row>
    <row r="23597" spans="50:50">
      <c r="AX23597" s="159"/>
    </row>
    <row r="23598" spans="50:50">
      <c r="AX23598" s="159"/>
    </row>
    <row r="23599" spans="50:50">
      <c r="AX23599" s="159"/>
    </row>
    <row r="23600" spans="50:50">
      <c r="AX23600" s="159"/>
    </row>
    <row r="23601" spans="50:50">
      <c r="AX23601" s="159"/>
    </row>
    <row r="23602" spans="50:50">
      <c r="AX23602" s="159"/>
    </row>
    <row r="23603" spans="50:50">
      <c r="AX23603" s="159"/>
    </row>
    <row r="23604" spans="50:50">
      <c r="AX23604" s="159"/>
    </row>
    <row r="23605" spans="50:50">
      <c r="AX23605" s="159"/>
    </row>
    <row r="23606" spans="50:50">
      <c r="AX23606" s="159"/>
    </row>
    <row r="23607" spans="50:50">
      <c r="AX23607" s="159"/>
    </row>
    <row r="23608" spans="50:50">
      <c r="AX23608" s="159"/>
    </row>
    <row r="23609" spans="50:50">
      <c r="AX23609" s="159"/>
    </row>
    <row r="23610" spans="50:50">
      <c r="AX23610" s="159"/>
    </row>
    <row r="23611" spans="50:50">
      <c r="AX23611" s="159"/>
    </row>
    <row r="23612" spans="50:50">
      <c r="AX23612" s="159"/>
    </row>
    <row r="23613" spans="50:50">
      <c r="AX23613" s="159"/>
    </row>
    <row r="23614" spans="50:50">
      <c r="AX23614" s="159"/>
    </row>
    <row r="23615" spans="50:50">
      <c r="AX23615" s="159"/>
    </row>
    <row r="23616" spans="50:50">
      <c r="AX23616" s="159"/>
    </row>
    <row r="23617" spans="50:50">
      <c r="AX23617" s="159"/>
    </row>
    <row r="23618" spans="50:50">
      <c r="AX23618" s="159"/>
    </row>
    <row r="23619" spans="50:50">
      <c r="AX23619" s="159"/>
    </row>
    <row r="23620" spans="50:50">
      <c r="AX23620" s="159"/>
    </row>
    <row r="23621" spans="50:50">
      <c r="AX23621" s="159"/>
    </row>
    <row r="23622" spans="50:50">
      <c r="AX23622" s="159"/>
    </row>
    <row r="23623" spans="50:50">
      <c r="AX23623" s="159"/>
    </row>
    <row r="23624" spans="50:50">
      <c r="AX23624" s="159"/>
    </row>
    <row r="23625" spans="50:50">
      <c r="AX23625" s="159"/>
    </row>
    <row r="23626" spans="50:50">
      <c r="AX23626" s="159"/>
    </row>
    <row r="23627" spans="50:50">
      <c r="AX23627" s="159"/>
    </row>
    <row r="23628" spans="50:50">
      <c r="AX23628" s="159"/>
    </row>
    <row r="23629" spans="50:50">
      <c r="AX23629" s="159"/>
    </row>
    <row r="23630" spans="50:50">
      <c r="AX23630" s="159"/>
    </row>
    <row r="23631" spans="50:50">
      <c r="AX23631" s="159"/>
    </row>
    <row r="23632" spans="50:50">
      <c r="AX23632" s="159"/>
    </row>
    <row r="23633" spans="50:50">
      <c r="AX23633" s="159"/>
    </row>
    <row r="23634" spans="50:50">
      <c r="AX23634" s="159"/>
    </row>
    <row r="23635" spans="50:50">
      <c r="AX23635" s="159"/>
    </row>
    <row r="23636" spans="50:50">
      <c r="AX23636" s="159"/>
    </row>
    <row r="23637" spans="50:50">
      <c r="AX23637" s="159"/>
    </row>
    <row r="23638" spans="50:50">
      <c r="AX23638" s="159"/>
    </row>
    <row r="23639" spans="50:50">
      <c r="AX23639" s="159"/>
    </row>
    <row r="23640" spans="50:50">
      <c r="AX23640" s="159"/>
    </row>
    <row r="23641" spans="50:50">
      <c r="AX23641" s="159"/>
    </row>
    <row r="23642" spans="50:50">
      <c r="AX23642" s="159"/>
    </row>
    <row r="23643" spans="50:50">
      <c r="AX23643" s="159"/>
    </row>
    <row r="23644" spans="50:50">
      <c r="AX23644" s="159"/>
    </row>
    <row r="23645" spans="50:50">
      <c r="AX23645" s="159"/>
    </row>
    <row r="23646" spans="50:50">
      <c r="AX23646" s="159"/>
    </row>
    <row r="23647" spans="50:50">
      <c r="AX23647" s="159"/>
    </row>
    <row r="23648" spans="50:50">
      <c r="AX23648" s="159"/>
    </row>
    <row r="23649" spans="50:50">
      <c r="AX23649" s="159"/>
    </row>
    <row r="23650" spans="50:50">
      <c r="AX23650" s="159"/>
    </row>
    <row r="23651" spans="50:50">
      <c r="AX23651" s="159"/>
    </row>
    <row r="23652" spans="50:50">
      <c r="AX23652" s="159"/>
    </row>
    <row r="23653" spans="50:50">
      <c r="AX23653" s="159"/>
    </row>
    <row r="23654" spans="50:50">
      <c r="AX23654" s="159"/>
    </row>
    <row r="23655" spans="50:50">
      <c r="AX23655" s="159"/>
    </row>
    <row r="23656" spans="50:50">
      <c r="AX23656" s="159"/>
    </row>
    <row r="23657" spans="50:50">
      <c r="AX23657" s="159"/>
    </row>
    <row r="23658" spans="50:50">
      <c r="AX23658" s="159"/>
    </row>
    <row r="23659" spans="50:50">
      <c r="AX23659" s="159"/>
    </row>
    <row r="23660" spans="50:50">
      <c r="AX23660" s="159"/>
    </row>
    <row r="23661" spans="50:50">
      <c r="AX23661" s="159"/>
    </row>
    <row r="23662" spans="50:50">
      <c r="AX23662" s="159"/>
    </row>
    <row r="23663" spans="50:50">
      <c r="AX23663" s="159"/>
    </row>
    <row r="23664" spans="50:50">
      <c r="AX23664" s="159"/>
    </row>
    <row r="23665" spans="50:50">
      <c r="AX23665" s="159"/>
    </row>
    <row r="23666" spans="50:50">
      <c r="AX23666" s="159"/>
    </row>
    <row r="23667" spans="50:50">
      <c r="AX23667" s="159"/>
    </row>
    <row r="23668" spans="50:50">
      <c r="AX23668" s="159"/>
    </row>
    <row r="23669" spans="50:50">
      <c r="AX23669" s="159"/>
    </row>
    <row r="23670" spans="50:50">
      <c r="AX23670" s="159"/>
    </row>
    <row r="23671" spans="50:50">
      <c r="AX23671" s="159"/>
    </row>
    <row r="23672" spans="50:50">
      <c r="AX23672" s="159"/>
    </row>
    <row r="23673" spans="50:50">
      <c r="AX23673" s="159"/>
    </row>
    <row r="23674" spans="50:50">
      <c r="AX23674" s="159"/>
    </row>
    <row r="23675" spans="50:50">
      <c r="AX23675" s="159"/>
    </row>
    <row r="23676" spans="50:50">
      <c r="AX23676" s="159"/>
    </row>
    <row r="23677" spans="50:50">
      <c r="AX23677" s="159"/>
    </row>
    <row r="23678" spans="50:50">
      <c r="AX23678" s="159"/>
    </row>
    <row r="23679" spans="50:50">
      <c r="AX23679" s="159"/>
    </row>
    <row r="23680" spans="50:50">
      <c r="AX23680" s="159"/>
    </row>
    <row r="23681" spans="50:50">
      <c r="AX23681" s="159"/>
    </row>
    <row r="23682" spans="50:50">
      <c r="AX23682" s="159"/>
    </row>
    <row r="23683" spans="50:50">
      <c r="AX23683" s="159"/>
    </row>
    <row r="23684" spans="50:50">
      <c r="AX23684" s="159"/>
    </row>
    <row r="23685" spans="50:50">
      <c r="AX23685" s="159"/>
    </row>
    <row r="23686" spans="50:50">
      <c r="AX23686" s="159"/>
    </row>
    <row r="23687" spans="50:50">
      <c r="AX23687" s="159"/>
    </row>
    <row r="23688" spans="50:50">
      <c r="AX23688" s="159"/>
    </row>
    <row r="23689" spans="50:50">
      <c r="AX23689" s="159"/>
    </row>
    <row r="23690" spans="50:50">
      <c r="AX23690" s="159"/>
    </row>
    <row r="23691" spans="50:50">
      <c r="AX23691" s="159"/>
    </row>
    <row r="23692" spans="50:50">
      <c r="AX23692" s="159"/>
    </row>
    <row r="23693" spans="50:50">
      <c r="AX23693" s="159"/>
    </row>
    <row r="23694" spans="50:50">
      <c r="AX23694" s="159"/>
    </row>
    <row r="23695" spans="50:50">
      <c r="AX23695" s="159"/>
    </row>
    <row r="23696" spans="50:50">
      <c r="AX23696" s="159"/>
    </row>
    <row r="23697" spans="50:50">
      <c r="AX23697" s="159"/>
    </row>
    <row r="23698" spans="50:50">
      <c r="AX23698" s="159"/>
    </row>
    <row r="23699" spans="50:50">
      <c r="AX23699" s="159"/>
    </row>
    <row r="23700" spans="50:50">
      <c r="AX23700" s="159"/>
    </row>
    <row r="23701" spans="50:50">
      <c r="AX23701" s="159"/>
    </row>
    <row r="23702" spans="50:50">
      <c r="AX23702" s="159"/>
    </row>
    <row r="23703" spans="50:50">
      <c r="AX23703" s="159"/>
    </row>
    <row r="23704" spans="50:50">
      <c r="AX23704" s="159"/>
    </row>
    <row r="23705" spans="50:50">
      <c r="AX23705" s="159"/>
    </row>
    <row r="23706" spans="50:50">
      <c r="AX23706" s="159"/>
    </row>
    <row r="23707" spans="50:50">
      <c r="AX23707" s="159"/>
    </row>
    <row r="23708" spans="50:50">
      <c r="AX23708" s="159"/>
    </row>
    <row r="23709" spans="50:50">
      <c r="AX23709" s="159"/>
    </row>
    <row r="23710" spans="50:50">
      <c r="AX23710" s="159"/>
    </row>
    <row r="23711" spans="50:50">
      <c r="AX23711" s="159"/>
    </row>
    <row r="23712" spans="50:50">
      <c r="AX23712" s="159"/>
    </row>
    <row r="23713" spans="50:50">
      <c r="AX23713" s="159"/>
    </row>
    <row r="23714" spans="50:50">
      <c r="AX23714" s="159"/>
    </row>
    <row r="23715" spans="50:50">
      <c r="AX23715" s="159"/>
    </row>
    <row r="23716" spans="50:50">
      <c r="AX23716" s="159"/>
    </row>
    <row r="23717" spans="50:50">
      <c r="AX23717" s="159"/>
    </row>
    <row r="23718" spans="50:50">
      <c r="AX23718" s="159"/>
    </row>
    <row r="23719" spans="50:50">
      <c r="AX23719" s="159"/>
    </row>
    <row r="23720" spans="50:50">
      <c r="AX23720" s="159"/>
    </row>
    <row r="23721" spans="50:50">
      <c r="AX23721" s="159"/>
    </row>
    <row r="23722" spans="50:50">
      <c r="AX23722" s="159"/>
    </row>
    <row r="23723" spans="50:50">
      <c r="AX23723" s="159"/>
    </row>
    <row r="23724" spans="50:50">
      <c r="AX23724" s="159"/>
    </row>
    <row r="23725" spans="50:50">
      <c r="AX23725" s="159"/>
    </row>
    <row r="23726" spans="50:50">
      <c r="AX23726" s="159"/>
    </row>
    <row r="23727" spans="50:50">
      <c r="AX23727" s="159"/>
    </row>
    <row r="23728" spans="50:50">
      <c r="AX23728" s="159"/>
    </row>
    <row r="23729" spans="50:50">
      <c r="AX23729" s="159"/>
    </row>
    <row r="23730" spans="50:50">
      <c r="AX23730" s="159"/>
    </row>
    <row r="23731" spans="50:50">
      <c r="AX23731" s="159"/>
    </row>
    <row r="23732" spans="50:50">
      <c r="AX23732" s="159"/>
    </row>
    <row r="23733" spans="50:50">
      <c r="AX23733" s="159"/>
    </row>
    <row r="23734" spans="50:50">
      <c r="AX23734" s="159"/>
    </row>
    <row r="23735" spans="50:50">
      <c r="AX23735" s="159"/>
    </row>
    <row r="23736" spans="50:50">
      <c r="AX23736" s="159"/>
    </row>
    <row r="23737" spans="50:50">
      <c r="AX23737" s="159"/>
    </row>
    <row r="23738" spans="50:50">
      <c r="AX23738" s="159"/>
    </row>
    <row r="23739" spans="50:50">
      <c r="AX23739" s="159"/>
    </row>
    <row r="23740" spans="50:50">
      <c r="AX23740" s="159"/>
    </row>
    <row r="23741" spans="50:50">
      <c r="AX23741" s="159"/>
    </row>
    <row r="23742" spans="50:50">
      <c r="AX23742" s="159"/>
    </row>
    <row r="23743" spans="50:50">
      <c r="AX23743" s="159"/>
    </row>
    <row r="23744" spans="50:50">
      <c r="AX23744" s="159"/>
    </row>
    <row r="23745" spans="50:50">
      <c r="AX23745" s="159"/>
    </row>
    <row r="23746" spans="50:50">
      <c r="AX23746" s="159"/>
    </row>
    <row r="23747" spans="50:50">
      <c r="AX23747" s="159"/>
    </row>
    <row r="23748" spans="50:50">
      <c r="AX23748" s="159"/>
    </row>
    <row r="23749" spans="50:50">
      <c r="AX23749" s="159"/>
    </row>
    <row r="23750" spans="50:50">
      <c r="AX23750" s="159"/>
    </row>
    <row r="23751" spans="50:50">
      <c r="AX23751" s="159"/>
    </row>
    <row r="23752" spans="50:50">
      <c r="AX23752" s="159"/>
    </row>
    <row r="23753" spans="50:50">
      <c r="AX23753" s="159"/>
    </row>
    <row r="23754" spans="50:50">
      <c r="AX23754" s="159"/>
    </row>
    <row r="23755" spans="50:50">
      <c r="AX23755" s="159"/>
    </row>
    <row r="23756" spans="50:50">
      <c r="AX23756" s="159"/>
    </row>
    <row r="23757" spans="50:50">
      <c r="AX23757" s="159"/>
    </row>
    <row r="23758" spans="50:50">
      <c r="AX23758" s="159"/>
    </row>
    <row r="23759" spans="50:50">
      <c r="AX23759" s="159"/>
    </row>
    <row r="23760" spans="50:50">
      <c r="AX23760" s="159"/>
    </row>
    <row r="23761" spans="50:50">
      <c r="AX23761" s="159"/>
    </row>
    <row r="23762" spans="50:50">
      <c r="AX23762" s="159"/>
    </row>
    <row r="23763" spans="50:50">
      <c r="AX23763" s="159"/>
    </row>
    <row r="23764" spans="50:50">
      <c r="AX23764" s="159"/>
    </row>
    <row r="23765" spans="50:50">
      <c r="AX23765" s="159"/>
    </row>
    <row r="23766" spans="50:50">
      <c r="AX23766" s="159"/>
    </row>
    <row r="23767" spans="50:50">
      <c r="AX23767" s="159"/>
    </row>
    <row r="23768" spans="50:50">
      <c r="AX23768" s="159"/>
    </row>
    <row r="23769" spans="50:50">
      <c r="AX23769" s="159"/>
    </row>
    <row r="23770" spans="50:50">
      <c r="AX23770" s="159"/>
    </row>
    <row r="23771" spans="50:50">
      <c r="AX23771" s="159"/>
    </row>
    <row r="23772" spans="50:50">
      <c r="AX23772" s="159"/>
    </row>
    <row r="23773" spans="50:50">
      <c r="AX23773" s="159"/>
    </row>
    <row r="23774" spans="50:50">
      <c r="AX23774" s="159"/>
    </row>
    <row r="23775" spans="50:50">
      <c r="AX23775" s="159"/>
    </row>
    <row r="23776" spans="50:50">
      <c r="AX23776" s="159"/>
    </row>
    <row r="23777" spans="50:50">
      <c r="AX23777" s="159"/>
    </row>
    <row r="23778" spans="50:50">
      <c r="AX23778" s="159"/>
    </row>
    <row r="23779" spans="50:50">
      <c r="AX23779" s="159"/>
    </row>
    <row r="23780" spans="50:50">
      <c r="AX23780" s="159"/>
    </row>
    <row r="23781" spans="50:50">
      <c r="AX23781" s="159"/>
    </row>
    <row r="23782" spans="50:50">
      <c r="AX23782" s="159"/>
    </row>
    <row r="23783" spans="50:50">
      <c r="AX23783" s="159"/>
    </row>
    <row r="23784" spans="50:50">
      <c r="AX23784" s="159"/>
    </row>
    <row r="23785" spans="50:50">
      <c r="AX23785" s="159"/>
    </row>
    <row r="23786" spans="50:50">
      <c r="AX23786" s="159"/>
    </row>
    <row r="23787" spans="50:50">
      <c r="AX23787" s="159"/>
    </row>
    <row r="23788" spans="50:50">
      <c r="AX23788" s="159"/>
    </row>
    <row r="23789" spans="50:50">
      <c r="AX23789" s="159"/>
    </row>
    <row r="23790" spans="50:50">
      <c r="AX23790" s="159"/>
    </row>
    <row r="23791" spans="50:50">
      <c r="AX23791" s="159"/>
    </row>
    <row r="23792" spans="50:50">
      <c r="AX23792" s="159"/>
    </row>
    <row r="23793" spans="50:50">
      <c r="AX23793" s="159"/>
    </row>
    <row r="23794" spans="50:50">
      <c r="AX23794" s="159"/>
    </row>
    <row r="23795" spans="50:50">
      <c r="AX23795" s="159"/>
    </row>
    <row r="23796" spans="50:50">
      <c r="AX23796" s="159"/>
    </row>
    <row r="23797" spans="50:50">
      <c r="AX23797" s="159"/>
    </row>
    <row r="23798" spans="50:50">
      <c r="AX23798" s="159"/>
    </row>
    <row r="23799" spans="50:50">
      <c r="AX23799" s="159"/>
    </row>
    <row r="23800" spans="50:50">
      <c r="AX23800" s="159"/>
    </row>
    <row r="23801" spans="50:50">
      <c r="AX23801" s="159"/>
    </row>
    <row r="23802" spans="50:50">
      <c r="AX23802" s="159"/>
    </row>
    <row r="23803" spans="50:50">
      <c r="AX23803" s="159"/>
    </row>
    <row r="23804" spans="50:50">
      <c r="AX23804" s="159"/>
    </row>
    <row r="23805" spans="50:50">
      <c r="AX23805" s="159"/>
    </row>
    <row r="23806" spans="50:50">
      <c r="AX23806" s="159"/>
    </row>
    <row r="23807" spans="50:50">
      <c r="AX23807" s="159"/>
    </row>
    <row r="23808" spans="50:50">
      <c r="AX23808" s="159"/>
    </row>
    <row r="23809" spans="50:50">
      <c r="AX23809" s="159"/>
    </row>
    <row r="23810" spans="50:50">
      <c r="AX23810" s="159"/>
    </row>
    <row r="23811" spans="50:50">
      <c r="AX23811" s="159"/>
    </row>
    <row r="23812" spans="50:50">
      <c r="AX23812" s="159"/>
    </row>
    <row r="23813" spans="50:50">
      <c r="AX23813" s="159"/>
    </row>
    <row r="23814" spans="50:50">
      <c r="AX23814" s="159"/>
    </row>
    <row r="23815" spans="50:50">
      <c r="AX23815" s="159"/>
    </row>
    <row r="23816" spans="50:50">
      <c r="AX23816" s="159"/>
    </row>
    <row r="23817" spans="50:50">
      <c r="AX23817" s="159"/>
    </row>
    <row r="23818" spans="50:50">
      <c r="AX23818" s="159"/>
    </row>
    <row r="23819" spans="50:50">
      <c r="AX23819" s="159"/>
    </row>
    <row r="23820" spans="50:50">
      <c r="AX23820" s="159"/>
    </row>
    <row r="23821" spans="50:50">
      <c r="AX23821" s="159"/>
    </row>
    <row r="23822" spans="50:50">
      <c r="AX23822" s="159"/>
    </row>
    <row r="23823" spans="50:50">
      <c r="AX23823" s="159"/>
    </row>
    <row r="23824" spans="50:50">
      <c r="AX23824" s="159"/>
    </row>
    <row r="23825" spans="50:50">
      <c r="AX23825" s="159"/>
    </row>
    <row r="23826" spans="50:50">
      <c r="AX23826" s="159"/>
    </row>
    <row r="23827" spans="50:50">
      <c r="AX23827" s="159"/>
    </row>
    <row r="23828" spans="50:50">
      <c r="AX23828" s="159"/>
    </row>
    <row r="23829" spans="50:50">
      <c r="AX23829" s="159"/>
    </row>
    <row r="23830" spans="50:50">
      <c r="AX23830" s="159"/>
    </row>
    <row r="23831" spans="50:50">
      <c r="AX23831" s="159"/>
    </row>
    <row r="23832" spans="50:50">
      <c r="AX23832" s="159"/>
    </row>
    <row r="23833" spans="50:50">
      <c r="AX23833" s="159"/>
    </row>
    <row r="23834" spans="50:50">
      <c r="AX23834" s="159"/>
    </row>
    <row r="23835" spans="50:50">
      <c r="AX23835" s="159"/>
    </row>
    <row r="23836" spans="50:50">
      <c r="AX23836" s="159"/>
    </row>
    <row r="23837" spans="50:50">
      <c r="AX23837" s="159"/>
    </row>
    <row r="23838" spans="50:50">
      <c r="AX23838" s="159"/>
    </row>
    <row r="23839" spans="50:50">
      <c r="AX23839" s="159"/>
    </row>
    <row r="23840" spans="50:50">
      <c r="AX23840" s="159"/>
    </row>
    <row r="23841" spans="50:50">
      <c r="AX23841" s="159"/>
    </row>
    <row r="23842" spans="50:50">
      <c r="AX23842" s="159"/>
    </row>
    <row r="23843" spans="50:50">
      <c r="AX23843" s="159"/>
    </row>
    <row r="23844" spans="50:50">
      <c r="AX23844" s="159"/>
    </row>
    <row r="23845" spans="50:50">
      <c r="AX23845" s="159"/>
    </row>
    <row r="23846" spans="50:50">
      <c r="AX23846" s="159"/>
    </row>
    <row r="23847" spans="50:50">
      <c r="AX23847" s="159"/>
    </row>
    <row r="23848" spans="50:50">
      <c r="AX23848" s="159"/>
    </row>
    <row r="23849" spans="50:50">
      <c r="AX23849" s="159"/>
    </row>
    <row r="23850" spans="50:50">
      <c r="AX23850" s="159"/>
    </row>
    <row r="23851" spans="50:50">
      <c r="AX23851" s="159"/>
    </row>
    <row r="23852" spans="50:50">
      <c r="AX23852" s="159"/>
    </row>
    <row r="23853" spans="50:50">
      <c r="AX23853" s="159"/>
    </row>
    <row r="23854" spans="50:50">
      <c r="AX23854" s="159"/>
    </row>
    <row r="23855" spans="50:50">
      <c r="AX23855" s="159"/>
    </row>
    <row r="23856" spans="50:50">
      <c r="AX23856" s="159"/>
    </row>
    <row r="23857" spans="50:50">
      <c r="AX23857" s="159"/>
    </row>
    <row r="23858" spans="50:50">
      <c r="AX23858" s="159"/>
    </row>
    <row r="23859" spans="50:50">
      <c r="AX23859" s="159"/>
    </row>
    <row r="23860" spans="50:50">
      <c r="AX23860" s="159"/>
    </row>
    <row r="23861" spans="50:50">
      <c r="AX23861" s="159"/>
    </row>
    <row r="23862" spans="50:50">
      <c r="AX23862" s="159"/>
    </row>
    <row r="23863" spans="50:50">
      <c r="AX23863" s="159"/>
    </row>
    <row r="23864" spans="50:50">
      <c r="AX23864" s="159"/>
    </row>
    <row r="23865" spans="50:50">
      <c r="AX23865" s="159"/>
    </row>
    <row r="23866" spans="50:50">
      <c r="AX23866" s="159"/>
    </row>
    <row r="23867" spans="50:50">
      <c r="AX23867" s="159"/>
    </row>
    <row r="23868" spans="50:50">
      <c r="AX23868" s="159"/>
    </row>
    <row r="23869" spans="50:50">
      <c r="AX23869" s="159"/>
    </row>
    <row r="23870" spans="50:50">
      <c r="AX23870" s="159"/>
    </row>
    <row r="23871" spans="50:50">
      <c r="AX23871" s="159"/>
    </row>
    <row r="23872" spans="50:50">
      <c r="AX23872" s="159"/>
    </row>
    <row r="23873" spans="50:50">
      <c r="AX23873" s="159"/>
    </row>
    <row r="23874" spans="50:50">
      <c r="AX23874" s="159"/>
    </row>
    <row r="23875" spans="50:50">
      <c r="AX23875" s="159"/>
    </row>
    <row r="23876" spans="50:50">
      <c r="AX23876" s="159"/>
    </row>
    <row r="23877" spans="50:50">
      <c r="AX23877" s="159"/>
    </row>
    <row r="23878" spans="50:50">
      <c r="AX23878" s="159"/>
    </row>
    <row r="23879" spans="50:50">
      <c r="AX23879" s="159"/>
    </row>
    <row r="23880" spans="50:50">
      <c r="AX23880" s="159"/>
    </row>
    <row r="23881" spans="50:50">
      <c r="AX23881" s="159"/>
    </row>
    <row r="23882" spans="50:50">
      <c r="AX23882" s="159"/>
    </row>
    <row r="23883" spans="50:50">
      <c r="AX23883" s="159"/>
    </row>
    <row r="23884" spans="50:50">
      <c r="AX23884" s="159"/>
    </row>
    <row r="23885" spans="50:50">
      <c r="AX23885" s="159"/>
    </row>
    <row r="23886" spans="50:50">
      <c r="AX23886" s="159"/>
    </row>
    <row r="23887" spans="50:50">
      <c r="AX23887" s="159"/>
    </row>
    <row r="23888" spans="50:50">
      <c r="AX23888" s="159"/>
    </row>
    <row r="23889" spans="50:50">
      <c r="AX23889" s="159"/>
    </row>
    <row r="23890" spans="50:50">
      <c r="AX23890" s="159"/>
    </row>
    <row r="23891" spans="50:50">
      <c r="AX23891" s="159"/>
    </row>
    <row r="23892" spans="50:50">
      <c r="AX23892" s="159"/>
    </row>
    <row r="23893" spans="50:50">
      <c r="AX23893" s="159"/>
    </row>
    <row r="23894" spans="50:50">
      <c r="AX23894" s="159"/>
    </row>
    <row r="23895" spans="50:50">
      <c r="AX23895" s="159"/>
    </row>
    <row r="23896" spans="50:50">
      <c r="AX23896" s="159"/>
    </row>
    <row r="23897" spans="50:50">
      <c r="AX23897" s="159"/>
    </row>
    <row r="23898" spans="50:50">
      <c r="AX23898" s="159"/>
    </row>
    <row r="23899" spans="50:50">
      <c r="AX23899" s="159"/>
    </row>
    <row r="23900" spans="50:50">
      <c r="AX23900" s="159"/>
    </row>
    <row r="23901" spans="50:50">
      <c r="AX23901" s="159"/>
    </row>
    <row r="23902" spans="50:50">
      <c r="AX23902" s="159"/>
    </row>
    <row r="23903" spans="50:50">
      <c r="AX23903" s="159"/>
    </row>
    <row r="23904" spans="50:50">
      <c r="AX23904" s="159"/>
    </row>
    <row r="23905" spans="50:50">
      <c r="AX23905" s="159"/>
    </row>
    <row r="23906" spans="50:50">
      <c r="AX23906" s="159"/>
    </row>
    <row r="23907" spans="50:50">
      <c r="AX23907" s="159"/>
    </row>
    <row r="23908" spans="50:50">
      <c r="AX23908" s="159"/>
    </row>
    <row r="23909" spans="50:50">
      <c r="AX23909" s="159"/>
    </row>
    <row r="23910" spans="50:50">
      <c r="AX23910" s="159"/>
    </row>
    <row r="23911" spans="50:50">
      <c r="AX23911" s="159"/>
    </row>
    <row r="23912" spans="50:50">
      <c r="AX23912" s="159"/>
    </row>
    <row r="23913" spans="50:50">
      <c r="AX23913" s="159"/>
    </row>
    <row r="23914" spans="50:50">
      <c r="AX23914" s="159"/>
    </row>
    <row r="23915" spans="50:50">
      <c r="AX23915" s="159"/>
    </row>
    <row r="23916" spans="50:50">
      <c r="AX23916" s="159"/>
    </row>
    <row r="23917" spans="50:50">
      <c r="AX23917" s="159"/>
    </row>
    <row r="23918" spans="50:50">
      <c r="AX23918" s="159"/>
    </row>
    <row r="23919" spans="50:50">
      <c r="AX23919" s="159"/>
    </row>
    <row r="23920" spans="50:50">
      <c r="AX23920" s="159"/>
    </row>
    <row r="23921" spans="50:50">
      <c r="AX23921" s="159"/>
    </row>
    <row r="23922" spans="50:50">
      <c r="AX23922" s="159"/>
    </row>
    <row r="23923" spans="50:50">
      <c r="AX23923" s="159"/>
    </row>
    <row r="23924" spans="50:50">
      <c r="AX23924" s="159"/>
    </row>
    <row r="23925" spans="50:50">
      <c r="AX23925" s="159"/>
    </row>
    <row r="23926" spans="50:50">
      <c r="AX23926" s="159"/>
    </row>
    <row r="23927" spans="50:50">
      <c r="AX23927" s="159"/>
    </row>
    <row r="23928" spans="50:50">
      <c r="AX23928" s="159"/>
    </row>
    <row r="23929" spans="50:50">
      <c r="AX23929" s="159"/>
    </row>
    <row r="23930" spans="50:50">
      <c r="AX23930" s="159"/>
    </row>
    <row r="23931" spans="50:50">
      <c r="AX23931" s="159"/>
    </row>
    <row r="23932" spans="50:50">
      <c r="AX23932" s="159"/>
    </row>
    <row r="23933" spans="50:50">
      <c r="AX23933" s="159"/>
    </row>
    <row r="23934" spans="50:50">
      <c r="AX23934" s="159"/>
    </row>
    <row r="23935" spans="50:50">
      <c r="AX23935" s="159"/>
    </row>
    <row r="23936" spans="50:50">
      <c r="AX23936" s="159"/>
    </row>
    <row r="23937" spans="50:50">
      <c r="AX23937" s="159"/>
    </row>
    <row r="23938" spans="50:50">
      <c r="AX23938" s="159"/>
    </row>
    <row r="23939" spans="50:50">
      <c r="AX23939" s="159"/>
    </row>
    <row r="23940" spans="50:50">
      <c r="AX23940" s="159"/>
    </row>
    <row r="23941" spans="50:50">
      <c r="AX23941" s="159"/>
    </row>
    <row r="23942" spans="50:50">
      <c r="AX23942" s="159"/>
    </row>
    <row r="23943" spans="50:50">
      <c r="AX23943" s="159"/>
    </row>
    <row r="23944" spans="50:50">
      <c r="AX23944" s="159"/>
    </row>
    <row r="23945" spans="50:50">
      <c r="AX23945" s="159"/>
    </row>
    <row r="23946" spans="50:50">
      <c r="AX23946" s="159"/>
    </row>
    <row r="23947" spans="50:50">
      <c r="AX23947" s="159"/>
    </row>
    <row r="23948" spans="50:50">
      <c r="AX23948" s="159"/>
    </row>
    <row r="23949" spans="50:50">
      <c r="AX23949" s="159"/>
    </row>
    <row r="23950" spans="50:50">
      <c r="AX23950" s="159"/>
    </row>
    <row r="23951" spans="50:50">
      <c r="AX23951" s="159"/>
    </row>
    <row r="23952" spans="50:50">
      <c r="AX23952" s="159"/>
    </row>
    <row r="23953" spans="50:50">
      <c r="AX23953" s="159"/>
    </row>
    <row r="23954" spans="50:50">
      <c r="AX23954" s="159"/>
    </row>
    <row r="23955" spans="50:50">
      <c r="AX23955" s="159"/>
    </row>
    <row r="23956" spans="50:50">
      <c r="AX23956" s="159"/>
    </row>
    <row r="23957" spans="50:50">
      <c r="AX23957" s="159"/>
    </row>
    <row r="23958" spans="50:50">
      <c r="AX23958" s="159"/>
    </row>
    <row r="23959" spans="50:50">
      <c r="AX23959" s="159"/>
    </row>
    <row r="23960" spans="50:50">
      <c r="AX23960" s="159"/>
    </row>
    <row r="23961" spans="50:50">
      <c r="AX23961" s="159"/>
    </row>
    <row r="23962" spans="50:50">
      <c r="AX23962" s="159"/>
    </row>
    <row r="23963" spans="50:50">
      <c r="AX23963" s="159"/>
    </row>
    <row r="23964" spans="50:50">
      <c r="AX23964" s="159"/>
    </row>
    <row r="23965" spans="50:50">
      <c r="AX23965" s="159"/>
    </row>
    <row r="23966" spans="50:50">
      <c r="AX23966" s="159"/>
    </row>
    <row r="23967" spans="50:50">
      <c r="AX23967" s="159"/>
    </row>
    <row r="23968" spans="50:50">
      <c r="AX23968" s="159"/>
    </row>
    <row r="23969" spans="50:50">
      <c r="AX23969" s="159"/>
    </row>
    <row r="23970" spans="50:50">
      <c r="AX23970" s="159"/>
    </row>
    <row r="23971" spans="50:50">
      <c r="AX23971" s="159"/>
    </row>
    <row r="23972" spans="50:50">
      <c r="AX23972" s="159"/>
    </row>
    <row r="23973" spans="50:50">
      <c r="AX23973" s="159"/>
    </row>
    <row r="23974" spans="50:50">
      <c r="AX23974" s="159"/>
    </row>
    <row r="23975" spans="50:50">
      <c r="AX23975" s="159"/>
    </row>
    <row r="23976" spans="50:50">
      <c r="AX23976" s="159"/>
    </row>
    <row r="23977" spans="50:50">
      <c r="AX23977" s="159"/>
    </row>
    <row r="23978" spans="50:50">
      <c r="AX23978" s="159"/>
    </row>
    <row r="23979" spans="50:50">
      <c r="AX23979" s="159"/>
    </row>
    <row r="23980" spans="50:50">
      <c r="AX23980" s="159"/>
    </row>
    <row r="23981" spans="50:50">
      <c r="AX23981" s="159"/>
    </row>
    <row r="23982" spans="50:50">
      <c r="AX23982" s="159"/>
    </row>
    <row r="23983" spans="50:50">
      <c r="AX23983" s="159"/>
    </row>
    <row r="23984" spans="50:50">
      <c r="AX23984" s="159"/>
    </row>
    <row r="23985" spans="50:50">
      <c r="AX23985" s="159"/>
    </row>
    <row r="23986" spans="50:50">
      <c r="AX23986" s="159"/>
    </row>
    <row r="23987" spans="50:50">
      <c r="AX23987" s="159"/>
    </row>
    <row r="23988" spans="50:50">
      <c r="AX23988" s="159"/>
    </row>
    <row r="23989" spans="50:50">
      <c r="AX23989" s="159"/>
    </row>
    <row r="23990" spans="50:50">
      <c r="AX23990" s="159"/>
    </row>
    <row r="23991" spans="50:50">
      <c r="AX23991" s="159"/>
    </row>
    <row r="23992" spans="50:50">
      <c r="AX23992" s="159"/>
    </row>
    <row r="23993" spans="50:50">
      <c r="AX23993" s="159"/>
    </row>
    <row r="23994" spans="50:50">
      <c r="AX23994" s="159"/>
    </row>
    <row r="23995" spans="50:50">
      <c r="AX23995" s="159"/>
    </row>
    <row r="23996" spans="50:50">
      <c r="AX23996" s="159"/>
    </row>
    <row r="23997" spans="50:50">
      <c r="AX23997" s="159"/>
    </row>
    <row r="23998" spans="50:50">
      <c r="AX23998" s="159"/>
    </row>
    <row r="23999" spans="50:50">
      <c r="AX23999" s="159"/>
    </row>
    <row r="24000" spans="50:50">
      <c r="AX24000" s="159"/>
    </row>
    <row r="24001" spans="50:50">
      <c r="AX24001" s="159"/>
    </row>
    <row r="24002" spans="50:50">
      <c r="AX24002" s="159"/>
    </row>
    <row r="24003" spans="50:50">
      <c r="AX24003" s="159"/>
    </row>
    <row r="24004" spans="50:50">
      <c r="AX24004" s="159"/>
    </row>
    <row r="24005" spans="50:50">
      <c r="AX24005" s="159"/>
    </row>
    <row r="24006" spans="50:50">
      <c r="AX24006" s="159"/>
    </row>
    <row r="24007" spans="50:50">
      <c r="AX24007" s="159"/>
    </row>
    <row r="24008" spans="50:50">
      <c r="AX24008" s="159"/>
    </row>
    <row r="24009" spans="50:50">
      <c r="AX24009" s="159"/>
    </row>
    <row r="24010" spans="50:50">
      <c r="AX24010" s="159"/>
    </row>
    <row r="24011" spans="50:50">
      <c r="AX24011" s="159"/>
    </row>
    <row r="24012" spans="50:50">
      <c r="AX24012" s="159"/>
    </row>
    <row r="24013" spans="50:50">
      <c r="AX24013" s="159"/>
    </row>
    <row r="24014" spans="50:50">
      <c r="AX24014" s="159"/>
    </row>
    <row r="24015" spans="50:50">
      <c r="AX24015" s="159"/>
    </row>
    <row r="24016" spans="50:50">
      <c r="AX24016" s="159"/>
    </row>
    <row r="24017" spans="50:50">
      <c r="AX24017" s="159"/>
    </row>
    <row r="24018" spans="50:50">
      <c r="AX24018" s="159"/>
    </row>
    <row r="24019" spans="50:50">
      <c r="AX24019" s="159"/>
    </row>
    <row r="24020" spans="50:50">
      <c r="AX24020" s="159"/>
    </row>
    <row r="24021" spans="50:50">
      <c r="AX24021" s="159"/>
    </row>
    <row r="24022" spans="50:50">
      <c r="AX24022" s="159"/>
    </row>
    <row r="24023" spans="50:50">
      <c r="AX24023" s="159"/>
    </row>
    <row r="24024" spans="50:50">
      <c r="AX24024" s="159"/>
    </row>
    <row r="24025" spans="50:50">
      <c r="AX24025" s="159"/>
    </row>
    <row r="24026" spans="50:50">
      <c r="AX24026" s="159"/>
    </row>
    <row r="24027" spans="50:50">
      <c r="AX24027" s="159"/>
    </row>
    <row r="24028" spans="50:50">
      <c r="AX24028" s="159"/>
    </row>
    <row r="24029" spans="50:50">
      <c r="AX24029" s="159"/>
    </row>
    <row r="24030" spans="50:50">
      <c r="AX24030" s="159"/>
    </row>
    <row r="24031" spans="50:50">
      <c r="AX24031" s="159"/>
    </row>
    <row r="24032" spans="50:50">
      <c r="AX24032" s="159"/>
    </row>
    <row r="24033" spans="50:50">
      <c r="AX24033" s="159"/>
    </row>
    <row r="24034" spans="50:50">
      <c r="AX24034" s="159"/>
    </row>
    <row r="24035" spans="50:50">
      <c r="AX24035" s="159"/>
    </row>
    <row r="24036" spans="50:50">
      <c r="AX24036" s="159"/>
    </row>
    <row r="24037" spans="50:50">
      <c r="AX24037" s="159"/>
    </row>
    <row r="24038" spans="50:50">
      <c r="AX24038" s="159"/>
    </row>
    <row r="24039" spans="50:50">
      <c r="AX24039" s="159"/>
    </row>
    <row r="24040" spans="50:50">
      <c r="AX24040" s="159"/>
    </row>
    <row r="24041" spans="50:50">
      <c r="AX24041" s="159"/>
    </row>
    <row r="24042" spans="50:50">
      <c r="AX24042" s="159"/>
    </row>
    <row r="24043" spans="50:50">
      <c r="AX24043" s="159"/>
    </row>
    <row r="24044" spans="50:50">
      <c r="AX24044" s="159"/>
    </row>
    <row r="24045" spans="50:50">
      <c r="AX24045" s="159"/>
    </row>
    <row r="24046" spans="50:50">
      <c r="AX24046" s="159"/>
    </row>
    <row r="24047" spans="50:50">
      <c r="AX24047" s="159"/>
    </row>
    <row r="24048" spans="50:50">
      <c r="AX24048" s="159"/>
    </row>
    <row r="24049" spans="50:50">
      <c r="AX24049" s="159"/>
    </row>
    <row r="24050" spans="50:50">
      <c r="AX24050" s="159"/>
    </row>
    <row r="24051" spans="50:50">
      <c r="AX24051" s="159"/>
    </row>
    <row r="24052" spans="50:50">
      <c r="AX24052" s="159"/>
    </row>
    <row r="24053" spans="50:50">
      <c r="AX24053" s="159"/>
    </row>
    <row r="24054" spans="50:50">
      <c r="AX24054" s="159"/>
    </row>
    <row r="24055" spans="50:50">
      <c r="AX24055" s="159"/>
    </row>
    <row r="24056" spans="50:50">
      <c r="AX24056" s="159"/>
    </row>
    <row r="24057" spans="50:50">
      <c r="AX24057" s="159"/>
    </row>
    <row r="24058" spans="50:50">
      <c r="AX24058" s="159"/>
    </row>
    <row r="24059" spans="50:50">
      <c r="AX24059" s="159"/>
    </row>
    <row r="24060" spans="50:50">
      <c r="AX24060" s="159"/>
    </row>
    <row r="24061" spans="50:50">
      <c r="AX24061" s="159"/>
    </row>
    <row r="24062" spans="50:50">
      <c r="AX24062" s="159"/>
    </row>
    <row r="24063" spans="50:50">
      <c r="AX24063" s="159"/>
    </row>
    <row r="24064" spans="50:50">
      <c r="AX24064" s="159"/>
    </row>
    <row r="24065" spans="50:50">
      <c r="AX24065" s="159"/>
    </row>
    <row r="24066" spans="50:50">
      <c r="AX24066" s="159"/>
    </row>
    <row r="24067" spans="50:50">
      <c r="AX24067" s="159"/>
    </row>
    <row r="24068" spans="50:50">
      <c r="AX24068" s="159"/>
    </row>
    <row r="24069" spans="50:50">
      <c r="AX24069" s="159"/>
    </row>
    <row r="24070" spans="50:50">
      <c r="AX24070" s="159"/>
    </row>
    <row r="24071" spans="50:50">
      <c r="AX24071" s="159"/>
    </row>
    <row r="24072" spans="50:50">
      <c r="AX24072" s="159"/>
    </row>
    <row r="24073" spans="50:50">
      <c r="AX24073" s="159"/>
    </row>
    <row r="24074" spans="50:50">
      <c r="AX24074" s="159"/>
    </row>
    <row r="24075" spans="50:50">
      <c r="AX24075" s="159"/>
    </row>
    <row r="24076" spans="50:50">
      <c r="AX24076" s="159"/>
    </row>
    <row r="24077" spans="50:50">
      <c r="AX24077" s="159"/>
    </row>
    <row r="24078" spans="50:50">
      <c r="AX24078" s="159"/>
    </row>
    <row r="24079" spans="50:50">
      <c r="AX24079" s="159"/>
    </row>
    <row r="24080" spans="50:50">
      <c r="AX24080" s="159"/>
    </row>
    <row r="24081" spans="50:50">
      <c r="AX24081" s="159"/>
    </row>
    <row r="24082" spans="50:50">
      <c r="AX24082" s="159"/>
    </row>
    <row r="24083" spans="50:50">
      <c r="AX24083" s="159"/>
    </row>
    <row r="24084" spans="50:50">
      <c r="AX24084" s="159"/>
    </row>
    <row r="24085" spans="50:50">
      <c r="AX24085" s="159"/>
    </row>
    <row r="24086" spans="50:50">
      <c r="AX24086" s="159"/>
    </row>
    <row r="24087" spans="50:50">
      <c r="AX24087" s="159"/>
    </row>
    <row r="24088" spans="50:50">
      <c r="AX24088" s="159"/>
    </row>
    <row r="24089" spans="50:50">
      <c r="AX24089" s="159"/>
    </row>
    <row r="24090" spans="50:50">
      <c r="AX24090" s="159"/>
    </row>
    <row r="24091" spans="50:50">
      <c r="AX24091" s="159"/>
    </row>
    <row r="24092" spans="50:50">
      <c r="AX24092" s="159"/>
    </row>
    <row r="24093" spans="50:50">
      <c r="AX24093" s="159"/>
    </row>
    <row r="24094" spans="50:50">
      <c r="AX24094" s="159"/>
    </row>
    <row r="24095" spans="50:50">
      <c r="AX24095" s="159"/>
    </row>
    <row r="24096" spans="50:50">
      <c r="AX24096" s="159"/>
    </row>
    <row r="24097" spans="50:50">
      <c r="AX24097" s="159"/>
    </row>
    <row r="24098" spans="50:50">
      <c r="AX24098" s="159"/>
    </row>
    <row r="24099" spans="50:50">
      <c r="AX24099" s="159"/>
    </row>
    <row r="24100" spans="50:50">
      <c r="AX24100" s="159"/>
    </row>
    <row r="24101" spans="50:50">
      <c r="AX24101" s="159"/>
    </row>
    <row r="24102" spans="50:50">
      <c r="AX24102" s="159"/>
    </row>
    <row r="24103" spans="50:50">
      <c r="AX24103" s="159"/>
    </row>
    <row r="24104" spans="50:50">
      <c r="AX24104" s="159"/>
    </row>
    <row r="24105" spans="50:50">
      <c r="AX24105" s="159"/>
    </row>
    <row r="24106" spans="50:50">
      <c r="AX24106" s="159"/>
    </row>
    <row r="24107" spans="50:50">
      <c r="AX24107" s="159"/>
    </row>
    <row r="24108" spans="50:50">
      <c r="AX24108" s="159"/>
    </row>
    <row r="24109" spans="50:50">
      <c r="AX24109" s="159"/>
    </row>
    <row r="24110" spans="50:50">
      <c r="AX24110" s="159"/>
    </row>
    <row r="24111" spans="50:50">
      <c r="AX24111" s="159"/>
    </row>
    <row r="24112" spans="50:50">
      <c r="AX24112" s="159"/>
    </row>
    <row r="24113" spans="50:50">
      <c r="AX24113" s="159"/>
    </row>
    <row r="24114" spans="50:50">
      <c r="AX24114" s="159"/>
    </row>
    <row r="24115" spans="50:50">
      <c r="AX24115" s="159"/>
    </row>
    <row r="24116" spans="50:50">
      <c r="AX24116" s="159"/>
    </row>
    <row r="24117" spans="50:50">
      <c r="AX24117" s="159"/>
    </row>
    <row r="24118" spans="50:50">
      <c r="AX24118" s="159"/>
    </row>
    <row r="24119" spans="50:50">
      <c r="AX24119" s="159"/>
    </row>
    <row r="24120" spans="50:50">
      <c r="AX24120" s="159"/>
    </row>
    <row r="24121" spans="50:50">
      <c r="AX24121" s="159"/>
    </row>
    <row r="24122" spans="50:50">
      <c r="AX24122" s="159"/>
    </row>
    <row r="24123" spans="50:50">
      <c r="AX24123" s="159"/>
    </row>
    <row r="24124" spans="50:50">
      <c r="AX24124" s="159"/>
    </row>
    <row r="24125" spans="50:50">
      <c r="AX24125" s="159"/>
    </row>
    <row r="24126" spans="50:50">
      <c r="AX24126" s="159"/>
    </row>
    <row r="24127" spans="50:50">
      <c r="AX24127" s="159"/>
    </row>
    <row r="24128" spans="50:50">
      <c r="AX24128" s="159"/>
    </row>
    <row r="24129" spans="50:50">
      <c r="AX24129" s="159"/>
    </row>
    <row r="24130" spans="50:50">
      <c r="AX24130" s="159"/>
    </row>
    <row r="24131" spans="50:50">
      <c r="AX24131" s="159"/>
    </row>
    <row r="24132" spans="50:50">
      <c r="AX24132" s="159"/>
    </row>
    <row r="24133" spans="50:50">
      <c r="AX24133" s="159"/>
    </row>
    <row r="24134" spans="50:50">
      <c r="AX24134" s="159"/>
    </row>
    <row r="24135" spans="50:50">
      <c r="AX24135" s="159"/>
    </row>
    <row r="24136" spans="50:50">
      <c r="AX24136" s="159"/>
    </row>
    <row r="24137" spans="50:50">
      <c r="AX24137" s="159"/>
    </row>
    <row r="24138" spans="50:50">
      <c r="AX24138" s="159"/>
    </row>
    <row r="24139" spans="50:50">
      <c r="AX24139" s="159"/>
    </row>
    <row r="24140" spans="50:50">
      <c r="AX24140" s="159"/>
    </row>
    <row r="24141" spans="50:50">
      <c r="AX24141" s="159"/>
    </row>
    <row r="24142" spans="50:50">
      <c r="AX24142" s="159"/>
    </row>
    <row r="24143" spans="50:50">
      <c r="AX24143" s="159"/>
    </row>
    <row r="24144" spans="50:50">
      <c r="AX24144" s="159"/>
    </row>
    <row r="24145" spans="50:50">
      <c r="AX24145" s="159"/>
    </row>
    <row r="24146" spans="50:50">
      <c r="AX24146" s="159"/>
    </row>
    <row r="24147" spans="50:50">
      <c r="AX24147" s="159"/>
    </row>
    <row r="24148" spans="50:50">
      <c r="AX24148" s="159"/>
    </row>
    <row r="24149" spans="50:50">
      <c r="AX24149" s="159"/>
    </row>
    <row r="24150" spans="50:50">
      <c r="AX24150" s="159"/>
    </row>
    <row r="24151" spans="50:50">
      <c r="AX24151" s="159"/>
    </row>
    <row r="24152" spans="50:50">
      <c r="AX24152" s="159"/>
    </row>
    <row r="24153" spans="50:50">
      <c r="AX24153" s="159"/>
    </row>
    <row r="24154" spans="50:50">
      <c r="AX24154" s="159"/>
    </row>
    <row r="24155" spans="50:50">
      <c r="AX24155" s="159"/>
    </row>
    <row r="24156" spans="50:50">
      <c r="AX24156" s="159"/>
    </row>
    <row r="24157" spans="50:50">
      <c r="AX24157" s="159"/>
    </row>
    <row r="24158" spans="50:50">
      <c r="AX24158" s="159"/>
    </row>
    <row r="24159" spans="50:50">
      <c r="AX24159" s="159"/>
    </row>
    <row r="24160" spans="50:50">
      <c r="AX24160" s="159"/>
    </row>
    <row r="24161" spans="50:50">
      <c r="AX24161" s="159"/>
    </row>
    <row r="24162" spans="50:50">
      <c r="AX24162" s="159"/>
    </row>
    <row r="24163" spans="50:50">
      <c r="AX24163" s="159"/>
    </row>
    <row r="24164" spans="50:50">
      <c r="AX24164" s="159"/>
    </row>
    <row r="24165" spans="50:50">
      <c r="AX24165" s="159"/>
    </row>
    <row r="24166" spans="50:50">
      <c r="AX24166" s="159"/>
    </row>
    <row r="24167" spans="50:50">
      <c r="AX24167" s="159"/>
    </row>
    <row r="24168" spans="50:50">
      <c r="AX24168" s="159"/>
    </row>
    <row r="24169" spans="50:50">
      <c r="AX24169" s="159"/>
    </row>
    <row r="24170" spans="50:50">
      <c r="AX24170" s="159"/>
    </row>
    <row r="24171" spans="50:50">
      <c r="AX24171" s="159"/>
    </row>
    <row r="24172" spans="50:50">
      <c r="AX24172" s="159"/>
    </row>
    <row r="24173" spans="50:50">
      <c r="AX24173" s="159"/>
    </row>
    <row r="24174" spans="50:50">
      <c r="AX24174" s="159"/>
    </row>
    <row r="24175" spans="50:50">
      <c r="AX24175" s="159"/>
    </row>
    <row r="24176" spans="50:50">
      <c r="AX24176" s="159"/>
    </row>
    <row r="24177" spans="50:50">
      <c r="AX24177" s="159"/>
    </row>
    <row r="24178" spans="50:50">
      <c r="AX24178" s="159"/>
    </row>
    <row r="24179" spans="50:50">
      <c r="AX24179" s="159"/>
    </row>
    <row r="24180" spans="50:50">
      <c r="AX24180" s="159"/>
    </row>
    <row r="24181" spans="50:50">
      <c r="AX24181" s="159"/>
    </row>
    <row r="24182" spans="50:50">
      <c r="AX24182" s="159"/>
    </row>
    <row r="24183" spans="50:50">
      <c r="AX24183" s="159"/>
    </row>
    <row r="24184" spans="50:50">
      <c r="AX24184" s="159"/>
    </row>
    <row r="24185" spans="50:50">
      <c r="AX24185" s="159"/>
    </row>
    <row r="24186" spans="50:50">
      <c r="AX24186" s="159"/>
    </row>
    <row r="24187" spans="50:50">
      <c r="AX24187" s="159"/>
    </row>
    <row r="24188" spans="50:50">
      <c r="AX24188" s="159"/>
    </row>
    <row r="24189" spans="50:50">
      <c r="AX24189" s="159"/>
    </row>
    <row r="24190" spans="50:50">
      <c r="AX24190" s="159"/>
    </row>
    <row r="24191" spans="50:50">
      <c r="AX24191" s="159"/>
    </row>
    <row r="24192" spans="50:50">
      <c r="AX24192" s="159"/>
    </row>
    <row r="24193" spans="50:50">
      <c r="AX24193" s="159"/>
    </row>
    <row r="24194" spans="50:50">
      <c r="AX24194" s="159"/>
    </row>
    <row r="24195" spans="50:50">
      <c r="AX24195" s="159"/>
    </row>
    <row r="24196" spans="50:50">
      <c r="AX24196" s="159"/>
    </row>
    <row r="24197" spans="50:50">
      <c r="AX24197" s="159"/>
    </row>
    <row r="24198" spans="50:50">
      <c r="AX24198" s="159"/>
    </row>
    <row r="24199" spans="50:50">
      <c r="AX24199" s="159"/>
    </row>
    <row r="24200" spans="50:50">
      <c r="AX24200" s="159"/>
    </row>
    <row r="24201" spans="50:50">
      <c r="AX24201" s="159"/>
    </row>
    <row r="24202" spans="50:50">
      <c r="AX24202" s="159"/>
    </row>
    <row r="24203" spans="50:50">
      <c r="AX24203" s="159"/>
    </row>
    <row r="24204" spans="50:50">
      <c r="AX24204" s="159"/>
    </row>
    <row r="24205" spans="50:50">
      <c r="AX24205" s="159"/>
    </row>
    <row r="24206" spans="50:50">
      <c r="AX24206" s="159"/>
    </row>
    <row r="24207" spans="50:50">
      <c r="AX24207" s="159"/>
    </row>
    <row r="24208" spans="50:50">
      <c r="AX24208" s="159"/>
    </row>
    <row r="24209" spans="50:50">
      <c r="AX24209" s="159"/>
    </row>
    <row r="24210" spans="50:50">
      <c r="AX24210" s="159"/>
    </row>
    <row r="24211" spans="50:50">
      <c r="AX24211" s="159"/>
    </row>
    <row r="24212" spans="50:50">
      <c r="AX24212" s="159"/>
    </row>
    <row r="24213" spans="50:50">
      <c r="AX24213" s="159"/>
    </row>
    <row r="24214" spans="50:50">
      <c r="AX24214" s="159"/>
    </row>
    <row r="24215" spans="50:50">
      <c r="AX24215" s="159"/>
    </row>
    <row r="24216" spans="50:50">
      <c r="AX24216" s="159"/>
    </row>
    <row r="24217" spans="50:50">
      <c r="AX24217" s="159"/>
    </row>
    <row r="24218" spans="50:50">
      <c r="AX24218" s="159"/>
    </row>
    <row r="24219" spans="50:50">
      <c r="AX24219" s="159"/>
    </row>
    <row r="24220" spans="50:50">
      <c r="AX24220" s="159"/>
    </row>
    <row r="24221" spans="50:50">
      <c r="AX24221" s="159"/>
    </row>
    <row r="24222" spans="50:50">
      <c r="AX24222" s="159"/>
    </row>
    <row r="24223" spans="50:50">
      <c r="AX24223" s="159"/>
    </row>
    <row r="24224" spans="50:50">
      <c r="AX24224" s="159"/>
    </row>
    <row r="24225" spans="50:50">
      <c r="AX24225" s="159"/>
    </row>
    <row r="24226" spans="50:50">
      <c r="AX24226" s="159"/>
    </row>
    <row r="24227" spans="50:50">
      <c r="AX24227" s="159"/>
    </row>
    <row r="24228" spans="50:50">
      <c r="AX24228" s="159"/>
    </row>
    <row r="24229" spans="50:50">
      <c r="AX24229" s="159"/>
    </row>
    <row r="24230" spans="50:50">
      <c r="AX24230" s="159"/>
    </row>
    <row r="24231" spans="50:50">
      <c r="AX24231" s="159"/>
    </row>
    <row r="24232" spans="50:50">
      <c r="AX24232" s="159"/>
    </row>
    <row r="24233" spans="50:50">
      <c r="AX24233" s="159"/>
    </row>
    <row r="24234" spans="50:50">
      <c r="AX24234" s="159"/>
    </row>
    <row r="24235" spans="50:50">
      <c r="AX24235" s="159"/>
    </row>
    <row r="24236" spans="50:50">
      <c r="AX24236" s="159"/>
    </row>
    <row r="24237" spans="50:50">
      <c r="AX24237" s="159"/>
    </row>
    <row r="24238" spans="50:50">
      <c r="AX24238" s="159"/>
    </row>
    <row r="24239" spans="50:50">
      <c r="AX24239" s="159"/>
    </row>
    <row r="24240" spans="50:50">
      <c r="AX24240" s="159"/>
    </row>
    <row r="24241" spans="50:50">
      <c r="AX24241" s="159"/>
    </row>
    <row r="24242" spans="50:50">
      <c r="AX24242" s="159"/>
    </row>
    <row r="24243" spans="50:50">
      <c r="AX24243" s="159"/>
    </row>
    <row r="24244" spans="50:50">
      <c r="AX24244" s="159"/>
    </row>
    <row r="24245" spans="50:50">
      <c r="AX24245" s="159"/>
    </row>
    <row r="24246" spans="50:50">
      <c r="AX24246" s="159"/>
    </row>
    <row r="24247" spans="50:50">
      <c r="AX24247" s="159"/>
    </row>
    <row r="24248" spans="50:50">
      <c r="AX24248" s="159"/>
    </row>
    <row r="24249" spans="50:50">
      <c r="AX24249" s="159"/>
    </row>
    <row r="24250" spans="50:50">
      <c r="AX24250" s="159"/>
    </row>
    <row r="24251" spans="50:50">
      <c r="AX24251" s="159"/>
    </row>
    <row r="24252" spans="50:50">
      <c r="AX24252" s="159"/>
    </row>
    <row r="24253" spans="50:50">
      <c r="AX24253" s="159"/>
    </row>
    <row r="24254" spans="50:50">
      <c r="AX24254" s="159"/>
    </row>
    <row r="24255" spans="50:50">
      <c r="AX24255" s="159"/>
    </row>
    <row r="24256" spans="50:50">
      <c r="AX24256" s="159"/>
    </row>
    <row r="24257" spans="50:50">
      <c r="AX24257" s="159"/>
    </row>
    <row r="24258" spans="50:50">
      <c r="AX24258" s="159"/>
    </row>
    <row r="24259" spans="50:50">
      <c r="AX24259" s="159"/>
    </row>
    <row r="24260" spans="50:50">
      <c r="AX24260" s="159"/>
    </row>
    <row r="24261" spans="50:50">
      <c r="AX24261" s="159"/>
    </row>
    <row r="24262" spans="50:50">
      <c r="AX24262" s="159"/>
    </row>
    <row r="24263" spans="50:50">
      <c r="AX24263" s="159"/>
    </row>
    <row r="24264" spans="50:50">
      <c r="AX24264" s="159"/>
    </row>
    <row r="24265" spans="50:50">
      <c r="AX24265" s="159"/>
    </row>
    <row r="24266" spans="50:50">
      <c r="AX24266" s="159"/>
    </row>
    <row r="24267" spans="50:50">
      <c r="AX24267" s="159"/>
    </row>
    <row r="24268" spans="50:50">
      <c r="AX24268" s="159"/>
    </row>
    <row r="24269" spans="50:50">
      <c r="AX24269" s="159"/>
    </row>
    <row r="24270" spans="50:50">
      <c r="AX24270" s="159"/>
    </row>
    <row r="24271" spans="50:50">
      <c r="AX24271" s="159"/>
    </row>
    <row r="24272" spans="50:50">
      <c r="AX24272" s="159"/>
    </row>
    <row r="24273" spans="50:50">
      <c r="AX24273" s="159"/>
    </row>
    <row r="24274" spans="50:50">
      <c r="AX24274" s="159"/>
    </row>
    <row r="24275" spans="50:50">
      <c r="AX24275" s="159"/>
    </row>
    <row r="24276" spans="50:50">
      <c r="AX24276" s="159"/>
    </row>
    <row r="24277" spans="50:50">
      <c r="AX24277" s="159"/>
    </row>
    <row r="24278" spans="50:50">
      <c r="AX24278" s="159"/>
    </row>
    <row r="24279" spans="50:50">
      <c r="AX24279" s="159"/>
    </row>
    <row r="24280" spans="50:50">
      <c r="AX24280" s="159"/>
    </row>
    <row r="24281" spans="50:50">
      <c r="AX24281" s="159"/>
    </row>
    <row r="24282" spans="50:50">
      <c r="AX24282" s="159"/>
    </row>
    <row r="24283" spans="50:50">
      <c r="AX24283" s="159"/>
    </row>
    <row r="24284" spans="50:50">
      <c r="AX24284" s="159"/>
    </row>
    <row r="24285" spans="50:50">
      <c r="AX24285" s="159"/>
    </row>
    <row r="24286" spans="50:50">
      <c r="AX24286" s="159"/>
    </row>
    <row r="24287" spans="50:50">
      <c r="AX24287" s="159"/>
    </row>
    <row r="24288" spans="50:50">
      <c r="AX24288" s="159"/>
    </row>
    <row r="24289" spans="50:50">
      <c r="AX24289" s="159"/>
    </row>
    <row r="24290" spans="50:50">
      <c r="AX24290" s="159"/>
    </row>
    <row r="24291" spans="50:50">
      <c r="AX24291" s="159"/>
    </row>
    <row r="24292" spans="50:50">
      <c r="AX24292" s="159"/>
    </row>
    <row r="24293" spans="50:50">
      <c r="AX24293" s="159"/>
    </row>
    <row r="24294" spans="50:50">
      <c r="AX24294" s="159"/>
    </row>
    <row r="24295" spans="50:50">
      <c r="AX24295" s="159"/>
    </row>
    <row r="24296" spans="50:50">
      <c r="AX24296" s="159"/>
    </row>
    <row r="24297" spans="50:50">
      <c r="AX24297" s="159"/>
    </row>
    <row r="24298" spans="50:50">
      <c r="AX24298" s="159"/>
    </row>
    <row r="24299" spans="50:50">
      <c r="AX24299" s="159"/>
    </row>
    <row r="24300" spans="50:50">
      <c r="AX24300" s="159"/>
    </row>
    <row r="24301" spans="50:50">
      <c r="AX24301" s="159"/>
    </row>
    <row r="24302" spans="50:50">
      <c r="AX24302" s="159"/>
    </row>
    <row r="24303" spans="50:50">
      <c r="AX24303" s="159"/>
    </row>
    <row r="24304" spans="50:50">
      <c r="AX24304" s="159"/>
    </row>
    <row r="24305" spans="50:50">
      <c r="AX24305" s="159"/>
    </row>
    <row r="24306" spans="50:50">
      <c r="AX24306" s="159"/>
    </row>
    <row r="24307" spans="50:50">
      <c r="AX24307" s="159"/>
    </row>
    <row r="24308" spans="50:50">
      <c r="AX24308" s="159"/>
    </row>
    <row r="24309" spans="50:50">
      <c r="AX24309" s="159"/>
    </row>
    <row r="24310" spans="50:50">
      <c r="AX24310" s="159"/>
    </row>
    <row r="24311" spans="50:50">
      <c r="AX24311" s="159"/>
    </row>
    <row r="24312" spans="50:50">
      <c r="AX24312" s="159"/>
    </row>
    <row r="24313" spans="50:50">
      <c r="AX24313" s="159"/>
    </row>
    <row r="24314" spans="50:50">
      <c r="AX24314" s="159"/>
    </row>
    <row r="24315" spans="50:50">
      <c r="AX24315" s="159"/>
    </row>
    <row r="24316" spans="50:50">
      <c r="AX24316" s="159"/>
    </row>
    <row r="24317" spans="50:50">
      <c r="AX24317" s="159"/>
    </row>
    <row r="24318" spans="50:50">
      <c r="AX24318" s="159"/>
    </row>
    <row r="24319" spans="50:50">
      <c r="AX24319" s="159"/>
    </row>
    <row r="24320" spans="50:50">
      <c r="AX24320" s="159"/>
    </row>
    <row r="24321" spans="50:50">
      <c r="AX24321" s="159"/>
    </row>
    <row r="24322" spans="50:50">
      <c r="AX24322" s="159"/>
    </row>
    <row r="24323" spans="50:50">
      <c r="AX24323" s="159"/>
    </row>
    <row r="24324" spans="50:50">
      <c r="AX24324" s="159"/>
    </row>
    <row r="24325" spans="50:50">
      <c r="AX24325" s="159"/>
    </row>
    <row r="24326" spans="50:50">
      <c r="AX24326" s="159"/>
    </row>
    <row r="24327" spans="50:50">
      <c r="AX24327" s="159"/>
    </row>
    <row r="24328" spans="50:50">
      <c r="AX24328" s="159"/>
    </row>
    <row r="24329" spans="50:50">
      <c r="AX24329" s="159"/>
    </row>
    <row r="24330" spans="50:50">
      <c r="AX24330" s="159"/>
    </row>
    <row r="24331" spans="50:50">
      <c r="AX24331" s="159"/>
    </row>
    <row r="24332" spans="50:50">
      <c r="AX24332" s="159"/>
    </row>
    <row r="24333" spans="50:50">
      <c r="AX24333" s="159"/>
    </row>
    <row r="24334" spans="50:50">
      <c r="AX24334" s="159"/>
    </row>
    <row r="24335" spans="50:50">
      <c r="AX24335" s="159"/>
    </row>
    <row r="24336" spans="50:50">
      <c r="AX24336" s="159"/>
    </row>
    <row r="24337" spans="50:50">
      <c r="AX24337" s="159"/>
    </row>
    <row r="24338" spans="50:50">
      <c r="AX24338" s="159"/>
    </row>
    <row r="24339" spans="50:50">
      <c r="AX24339" s="159"/>
    </row>
    <row r="24340" spans="50:50">
      <c r="AX24340" s="159"/>
    </row>
    <row r="24341" spans="50:50">
      <c r="AX24341" s="159"/>
    </row>
    <row r="24342" spans="50:50">
      <c r="AX24342" s="159"/>
    </row>
    <row r="24343" spans="50:50">
      <c r="AX24343" s="159"/>
    </row>
    <row r="24344" spans="50:50">
      <c r="AX24344" s="159"/>
    </row>
    <row r="24345" spans="50:50">
      <c r="AX24345" s="159"/>
    </row>
    <row r="24346" spans="50:50">
      <c r="AX24346" s="159"/>
    </row>
    <row r="24347" spans="50:50">
      <c r="AX24347" s="159"/>
    </row>
    <row r="24348" spans="50:50">
      <c r="AX24348" s="159"/>
    </row>
    <row r="24349" spans="50:50">
      <c r="AX24349" s="159"/>
    </row>
    <row r="24350" spans="50:50">
      <c r="AX24350" s="159"/>
    </row>
    <row r="24351" spans="50:50">
      <c r="AX24351" s="159"/>
    </row>
    <row r="24352" spans="50:50">
      <c r="AX24352" s="159"/>
    </row>
    <row r="24353" spans="50:50">
      <c r="AX24353" s="159"/>
    </row>
    <row r="24354" spans="50:50">
      <c r="AX24354" s="159"/>
    </row>
    <row r="24355" spans="50:50">
      <c r="AX24355" s="159"/>
    </row>
    <row r="24356" spans="50:50">
      <c r="AX24356" s="159"/>
    </row>
    <row r="24357" spans="50:50">
      <c r="AX24357" s="159"/>
    </row>
    <row r="24358" spans="50:50">
      <c r="AX24358" s="159"/>
    </row>
    <row r="24359" spans="50:50">
      <c r="AX24359" s="159"/>
    </row>
    <row r="24360" spans="50:50">
      <c r="AX24360" s="159"/>
    </row>
    <row r="24361" spans="50:50">
      <c r="AX24361" s="159"/>
    </row>
    <row r="24362" spans="50:50">
      <c r="AX24362" s="159"/>
    </row>
    <row r="24363" spans="50:50">
      <c r="AX24363" s="159"/>
    </row>
    <row r="24364" spans="50:50">
      <c r="AX24364" s="159"/>
    </row>
    <row r="24365" spans="50:50">
      <c r="AX24365" s="159"/>
    </row>
    <row r="24366" spans="50:50">
      <c r="AX24366" s="159"/>
    </row>
    <row r="24367" spans="50:50">
      <c r="AX24367" s="159"/>
    </row>
    <row r="24368" spans="50:50">
      <c r="AX24368" s="159"/>
    </row>
    <row r="24369" spans="50:50">
      <c r="AX24369" s="159"/>
    </row>
    <row r="24370" spans="50:50">
      <c r="AX24370" s="159"/>
    </row>
    <row r="24371" spans="50:50">
      <c r="AX24371" s="159"/>
    </row>
    <row r="24372" spans="50:50">
      <c r="AX24372" s="159"/>
    </row>
    <row r="24373" spans="50:50">
      <c r="AX24373" s="159"/>
    </row>
    <row r="24374" spans="50:50">
      <c r="AX24374" s="159"/>
    </row>
    <row r="24375" spans="50:50">
      <c r="AX24375" s="159"/>
    </row>
    <row r="24376" spans="50:50">
      <c r="AX24376" s="159"/>
    </row>
    <row r="24377" spans="50:50">
      <c r="AX24377" s="159"/>
    </row>
    <row r="24378" spans="50:50">
      <c r="AX24378" s="159"/>
    </row>
    <row r="24379" spans="50:50">
      <c r="AX24379" s="159"/>
    </row>
    <row r="24380" spans="50:50">
      <c r="AX24380" s="159"/>
    </row>
    <row r="24381" spans="50:50">
      <c r="AX24381" s="159"/>
    </row>
    <row r="24382" spans="50:50">
      <c r="AX24382" s="159"/>
    </row>
    <row r="24383" spans="50:50">
      <c r="AX24383" s="159"/>
    </row>
    <row r="24384" spans="50:50">
      <c r="AX24384" s="159"/>
    </row>
    <row r="24385" spans="50:50">
      <c r="AX24385" s="159"/>
    </row>
    <row r="24386" spans="50:50">
      <c r="AX24386" s="159"/>
    </row>
    <row r="24387" spans="50:50">
      <c r="AX24387" s="159"/>
    </row>
    <row r="24388" spans="50:50">
      <c r="AX24388" s="159"/>
    </row>
    <row r="24389" spans="50:50">
      <c r="AX24389" s="159"/>
    </row>
    <row r="24390" spans="50:50">
      <c r="AX24390" s="159"/>
    </row>
    <row r="24391" spans="50:50">
      <c r="AX24391" s="159"/>
    </row>
    <row r="24392" spans="50:50">
      <c r="AX24392" s="159"/>
    </row>
    <row r="24393" spans="50:50">
      <c r="AX24393" s="159"/>
    </row>
    <row r="24394" spans="50:50">
      <c r="AX24394" s="159"/>
    </row>
    <row r="24395" spans="50:50">
      <c r="AX24395" s="159"/>
    </row>
    <row r="24396" spans="50:50">
      <c r="AX24396" s="159"/>
    </row>
    <row r="24397" spans="50:50">
      <c r="AX24397" s="159"/>
    </row>
    <row r="24398" spans="50:50">
      <c r="AX24398" s="159"/>
    </row>
    <row r="24399" spans="50:50">
      <c r="AX24399" s="159"/>
    </row>
    <row r="24400" spans="50:50">
      <c r="AX24400" s="159"/>
    </row>
    <row r="24401" spans="50:50">
      <c r="AX24401" s="159"/>
    </row>
    <row r="24402" spans="50:50">
      <c r="AX24402" s="159"/>
    </row>
    <row r="24403" spans="50:50">
      <c r="AX24403" s="159"/>
    </row>
    <row r="24404" spans="50:50">
      <c r="AX24404" s="159"/>
    </row>
    <row r="24405" spans="50:50">
      <c r="AX24405" s="159"/>
    </row>
    <row r="24406" spans="50:50">
      <c r="AX24406" s="159"/>
    </row>
    <row r="24407" spans="50:50">
      <c r="AX24407" s="159"/>
    </row>
    <row r="24408" spans="50:50">
      <c r="AX24408" s="159"/>
    </row>
    <row r="24409" spans="50:50">
      <c r="AX24409" s="159"/>
    </row>
    <row r="24410" spans="50:50">
      <c r="AX24410" s="159"/>
    </row>
    <row r="24411" spans="50:50">
      <c r="AX24411" s="159"/>
    </row>
    <row r="24412" spans="50:50">
      <c r="AX24412" s="159"/>
    </row>
    <row r="24413" spans="50:50">
      <c r="AX24413" s="159"/>
    </row>
    <row r="24414" spans="50:50">
      <c r="AX24414" s="159"/>
    </row>
    <row r="24415" spans="50:50">
      <c r="AX24415" s="159"/>
    </row>
    <row r="24416" spans="50:50">
      <c r="AX24416" s="159"/>
    </row>
    <row r="24417" spans="50:50">
      <c r="AX24417" s="159"/>
    </row>
    <row r="24418" spans="50:50">
      <c r="AX24418" s="159"/>
    </row>
    <row r="24419" spans="50:50">
      <c r="AX24419" s="159"/>
    </row>
    <row r="24420" spans="50:50">
      <c r="AX24420" s="159"/>
    </row>
    <row r="24421" spans="50:50">
      <c r="AX24421" s="159"/>
    </row>
    <row r="24422" spans="50:50">
      <c r="AX24422" s="159"/>
    </row>
    <row r="24423" spans="50:50">
      <c r="AX24423" s="159"/>
    </row>
    <row r="24424" spans="50:50">
      <c r="AX24424" s="159"/>
    </row>
    <row r="24425" spans="50:50">
      <c r="AX24425" s="159"/>
    </row>
    <row r="24426" spans="50:50">
      <c r="AX24426" s="159"/>
    </row>
    <row r="24427" spans="50:50">
      <c r="AX24427" s="159"/>
    </row>
    <row r="24428" spans="50:50">
      <c r="AX24428" s="159"/>
    </row>
    <row r="24429" spans="50:50">
      <c r="AX24429" s="159"/>
    </row>
    <row r="24430" spans="50:50">
      <c r="AX24430" s="159"/>
    </row>
    <row r="24431" spans="50:50">
      <c r="AX24431" s="159"/>
    </row>
    <row r="24432" spans="50:50">
      <c r="AX24432" s="159"/>
    </row>
    <row r="24433" spans="50:50">
      <c r="AX24433" s="159"/>
    </row>
    <row r="24434" spans="50:50">
      <c r="AX24434" s="159"/>
    </row>
    <row r="24435" spans="50:50">
      <c r="AX24435" s="159"/>
    </row>
    <row r="24436" spans="50:50">
      <c r="AX24436" s="159"/>
    </row>
    <row r="24437" spans="50:50">
      <c r="AX24437" s="159"/>
    </row>
    <row r="24438" spans="50:50">
      <c r="AX24438" s="159"/>
    </row>
    <row r="24439" spans="50:50">
      <c r="AX24439" s="159"/>
    </row>
    <row r="24440" spans="50:50">
      <c r="AX24440" s="159"/>
    </row>
    <row r="24441" spans="50:50">
      <c r="AX24441" s="159"/>
    </row>
    <row r="24442" spans="50:50">
      <c r="AX24442" s="159"/>
    </row>
    <row r="24443" spans="50:50">
      <c r="AX24443" s="159"/>
    </row>
    <row r="24444" spans="50:50">
      <c r="AX24444" s="159"/>
    </row>
    <row r="24445" spans="50:50">
      <c r="AX24445" s="159"/>
    </row>
    <row r="24446" spans="50:50">
      <c r="AX24446" s="159"/>
    </row>
    <row r="24447" spans="50:50">
      <c r="AX24447" s="159"/>
    </row>
    <row r="24448" spans="50:50">
      <c r="AX24448" s="159"/>
    </row>
    <row r="24449" spans="50:50">
      <c r="AX24449" s="159"/>
    </row>
    <row r="24450" spans="50:50">
      <c r="AX24450" s="159"/>
    </row>
    <row r="24451" spans="50:50">
      <c r="AX24451" s="159"/>
    </row>
    <row r="24452" spans="50:50">
      <c r="AX24452" s="159"/>
    </row>
    <row r="24453" spans="50:50">
      <c r="AX24453" s="159"/>
    </row>
    <row r="24454" spans="50:50">
      <c r="AX24454" s="159"/>
    </row>
    <row r="24455" spans="50:50">
      <c r="AX24455" s="159"/>
    </row>
    <row r="24456" spans="50:50">
      <c r="AX24456" s="159"/>
    </row>
    <row r="24457" spans="50:50">
      <c r="AX24457" s="159"/>
    </row>
    <row r="24458" spans="50:50">
      <c r="AX24458" s="159"/>
    </row>
    <row r="24459" spans="50:50">
      <c r="AX24459" s="159"/>
    </row>
    <row r="24460" spans="50:50">
      <c r="AX24460" s="159"/>
    </row>
    <row r="24461" spans="50:50">
      <c r="AX24461" s="159"/>
    </row>
    <row r="24462" spans="50:50">
      <c r="AX24462" s="159"/>
    </row>
    <row r="24463" spans="50:50">
      <c r="AX24463" s="159"/>
    </row>
    <row r="24464" spans="50:50">
      <c r="AX24464" s="159"/>
    </row>
    <row r="24465" spans="50:50">
      <c r="AX24465" s="159"/>
    </row>
    <row r="24466" spans="50:50">
      <c r="AX24466" s="159"/>
    </row>
    <row r="24467" spans="50:50">
      <c r="AX24467" s="159"/>
    </row>
    <row r="24468" spans="50:50">
      <c r="AX24468" s="159"/>
    </row>
    <row r="24469" spans="50:50">
      <c r="AX24469" s="159"/>
    </row>
    <row r="24470" spans="50:50">
      <c r="AX24470" s="159"/>
    </row>
    <row r="24471" spans="50:50">
      <c r="AX24471" s="159"/>
    </row>
    <row r="24472" spans="50:50">
      <c r="AX24472" s="159"/>
    </row>
    <row r="24473" spans="50:50">
      <c r="AX24473" s="159"/>
    </row>
    <row r="24474" spans="50:50">
      <c r="AX24474" s="159"/>
    </row>
    <row r="24475" spans="50:50">
      <c r="AX24475" s="159"/>
    </row>
    <row r="24476" spans="50:50">
      <c r="AX24476" s="159"/>
    </row>
    <row r="24477" spans="50:50">
      <c r="AX24477" s="159"/>
    </row>
    <row r="24478" spans="50:50">
      <c r="AX24478" s="159"/>
    </row>
    <row r="24479" spans="50:50">
      <c r="AX24479" s="159"/>
    </row>
    <row r="24480" spans="50:50">
      <c r="AX24480" s="159"/>
    </row>
    <row r="24481" spans="50:50">
      <c r="AX24481" s="159"/>
    </row>
    <row r="24482" spans="50:50">
      <c r="AX24482" s="159"/>
    </row>
    <row r="24483" spans="50:50">
      <c r="AX24483" s="159"/>
    </row>
    <row r="24484" spans="50:50">
      <c r="AX24484" s="159"/>
    </row>
    <row r="24485" spans="50:50">
      <c r="AX24485" s="159"/>
    </row>
    <row r="24486" spans="50:50">
      <c r="AX24486" s="159"/>
    </row>
    <row r="24487" spans="50:50">
      <c r="AX24487" s="159"/>
    </row>
    <row r="24488" spans="50:50">
      <c r="AX24488" s="159"/>
    </row>
    <row r="24489" spans="50:50">
      <c r="AX24489" s="159"/>
    </row>
    <row r="24490" spans="50:50">
      <c r="AX24490" s="159"/>
    </row>
    <row r="24491" spans="50:50">
      <c r="AX24491" s="159"/>
    </row>
    <row r="24492" spans="50:50">
      <c r="AX24492" s="159"/>
    </row>
    <row r="24493" spans="50:50">
      <c r="AX24493" s="159"/>
    </row>
    <row r="24494" spans="50:50">
      <c r="AX24494" s="159"/>
    </row>
    <row r="24495" spans="50:50">
      <c r="AX24495" s="159"/>
    </row>
    <row r="24496" spans="50:50">
      <c r="AX24496" s="159"/>
    </row>
    <row r="24497" spans="50:50">
      <c r="AX24497" s="159"/>
    </row>
    <row r="24498" spans="50:50">
      <c r="AX24498" s="159"/>
    </row>
    <row r="24499" spans="50:50">
      <c r="AX24499" s="159"/>
    </row>
    <row r="24500" spans="50:50">
      <c r="AX24500" s="159"/>
    </row>
    <row r="24501" spans="50:50">
      <c r="AX24501" s="159"/>
    </row>
    <row r="24502" spans="50:50">
      <c r="AX24502" s="159"/>
    </row>
    <row r="24503" spans="50:50">
      <c r="AX24503" s="159"/>
    </row>
    <row r="24504" spans="50:50">
      <c r="AX24504" s="159"/>
    </row>
    <row r="24505" spans="50:50">
      <c r="AX24505" s="159"/>
    </row>
    <row r="24506" spans="50:50">
      <c r="AX24506" s="159"/>
    </row>
    <row r="24507" spans="50:50">
      <c r="AX24507" s="159"/>
    </row>
    <row r="24508" spans="50:50">
      <c r="AX24508" s="159"/>
    </row>
    <row r="24509" spans="50:50">
      <c r="AX24509" s="159"/>
    </row>
    <row r="24510" spans="50:50">
      <c r="AX24510" s="159"/>
    </row>
    <row r="24511" spans="50:50">
      <c r="AX24511" s="159"/>
    </row>
    <row r="24512" spans="50:50">
      <c r="AX24512" s="159"/>
    </row>
    <row r="24513" spans="50:50">
      <c r="AX24513" s="159"/>
    </row>
    <row r="24514" spans="50:50">
      <c r="AX24514" s="159"/>
    </row>
    <row r="24515" spans="50:50">
      <c r="AX24515" s="159"/>
    </row>
    <row r="24516" spans="50:50">
      <c r="AX24516" s="159"/>
    </row>
    <row r="24517" spans="50:50">
      <c r="AX24517" s="159"/>
    </row>
    <row r="24518" spans="50:50">
      <c r="AX24518" s="159"/>
    </row>
    <row r="24519" spans="50:50">
      <c r="AX24519" s="159"/>
    </row>
    <row r="24520" spans="50:50">
      <c r="AX24520" s="159"/>
    </row>
    <row r="24521" spans="50:50">
      <c r="AX24521" s="159"/>
    </row>
    <row r="24522" spans="50:50">
      <c r="AX24522" s="159"/>
    </row>
    <row r="24523" spans="50:50">
      <c r="AX24523" s="159"/>
    </row>
    <row r="24524" spans="50:50">
      <c r="AX24524" s="159"/>
    </row>
    <row r="24525" spans="50:50">
      <c r="AX24525" s="159"/>
    </row>
    <row r="24526" spans="50:50">
      <c r="AX24526" s="159"/>
    </row>
    <row r="24527" spans="50:50">
      <c r="AX24527" s="159"/>
    </row>
    <row r="24528" spans="50:50">
      <c r="AX24528" s="159"/>
    </row>
    <row r="24529" spans="50:50">
      <c r="AX24529" s="159"/>
    </row>
    <row r="24530" spans="50:50">
      <c r="AX24530" s="159"/>
    </row>
    <row r="24531" spans="50:50">
      <c r="AX24531" s="159"/>
    </row>
    <row r="24532" spans="50:50">
      <c r="AX24532" s="159"/>
    </row>
    <row r="24533" spans="50:50">
      <c r="AX24533" s="159"/>
    </row>
    <row r="24534" spans="50:50">
      <c r="AX24534" s="159"/>
    </row>
    <row r="24535" spans="50:50">
      <c r="AX24535" s="159"/>
    </row>
    <row r="24536" spans="50:50">
      <c r="AX24536" s="159"/>
    </row>
    <row r="24537" spans="50:50">
      <c r="AX24537" s="159"/>
    </row>
    <row r="24538" spans="50:50">
      <c r="AX24538" s="159"/>
    </row>
    <row r="24539" spans="50:50">
      <c r="AX24539" s="159"/>
    </row>
    <row r="24540" spans="50:50">
      <c r="AX24540" s="159"/>
    </row>
    <row r="24541" spans="50:50">
      <c r="AX24541" s="159"/>
    </row>
    <row r="24542" spans="50:50">
      <c r="AX24542" s="159"/>
    </row>
    <row r="24543" spans="50:50">
      <c r="AX24543" s="159"/>
    </row>
    <row r="24544" spans="50:50">
      <c r="AX24544" s="159"/>
    </row>
    <row r="24545" spans="50:50">
      <c r="AX24545" s="159"/>
    </row>
    <row r="24546" spans="50:50">
      <c r="AX24546" s="159"/>
    </row>
    <row r="24547" spans="50:50">
      <c r="AX24547" s="159"/>
    </row>
    <row r="24548" spans="50:50">
      <c r="AX24548" s="159"/>
    </row>
    <row r="24549" spans="50:50">
      <c r="AX24549" s="159"/>
    </row>
    <row r="24550" spans="50:50">
      <c r="AX24550" s="159"/>
    </row>
    <row r="24551" spans="50:50">
      <c r="AX24551" s="159"/>
    </row>
    <row r="24552" spans="50:50">
      <c r="AX24552" s="159"/>
    </row>
    <row r="24553" spans="50:50">
      <c r="AX24553" s="159"/>
    </row>
    <row r="24554" spans="50:50">
      <c r="AX24554" s="159"/>
    </row>
    <row r="24555" spans="50:50">
      <c r="AX24555" s="159"/>
    </row>
    <row r="24556" spans="50:50">
      <c r="AX24556" s="159"/>
    </row>
    <row r="24557" spans="50:50">
      <c r="AX24557" s="159"/>
    </row>
    <row r="24558" spans="50:50">
      <c r="AX24558" s="159"/>
    </row>
    <row r="24559" spans="50:50">
      <c r="AX24559" s="159"/>
    </row>
    <row r="24560" spans="50:50">
      <c r="AX24560" s="159"/>
    </row>
    <row r="24561" spans="50:50">
      <c r="AX24561" s="159"/>
    </row>
    <row r="24562" spans="50:50">
      <c r="AX24562" s="159"/>
    </row>
    <row r="24563" spans="50:50">
      <c r="AX24563" s="159"/>
    </row>
    <row r="24564" spans="50:50">
      <c r="AX24564" s="159"/>
    </row>
    <row r="24565" spans="50:50">
      <c r="AX24565" s="159"/>
    </row>
    <row r="24566" spans="50:50">
      <c r="AX24566" s="159"/>
    </row>
    <row r="24567" spans="50:50">
      <c r="AX24567" s="159"/>
    </row>
    <row r="24568" spans="50:50">
      <c r="AX24568" s="159"/>
    </row>
    <row r="24569" spans="50:50">
      <c r="AX24569" s="159"/>
    </row>
    <row r="24570" spans="50:50">
      <c r="AX24570" s="159"/>
    </row>
    <row r="24571" spans="50:50">
      <c r="AX24571" s="159"/>
    </row>
    <row r="24572" spans="50:50">
      <c r="AX24572" s="159"/>
    </row>
    <row r="24573" spans="50:50">
      <c r="AX24573" s="159"/>
    </row>
    <row r="24574" spans="50:50">
      <c r="AX24574" s="159"/>
    </row>
    <row r="24575" spans="50:50">
      <c r="AX24575" s="159"/>
    </row>
    <row r="24576" spans="50:50">
      <c r="AX24576" s="159"/>
    </row>
    <row r="24577" spans="50:50">
      <c r="AX24577" s="159"/>
    </row>
    <row r="24578" spans="50:50">
      <c r="AX24578" s="159"/>
    </row>
    <row r="24579" spans="50:50">
      <c r="AX24579" s="159"/>
    </row>
    <row r="24580" spans="50:50">
      <c r="AX24580" s="159"/>
    </row>
    <row r="24581" spans="50:50">
      <c r="AX24581" s="159"/>
    </row>
    <row r="24582" spans="50:50">
      <c r="AX24582" s="159"/>
    </row>
    <row r="24583" spans="50:50">
      <c r="AX24583" s="159"/>
    </row>
    <row r="24584" spans="50:50">
      <c r="AX24584" s="159"/>
    </row>
    <row r="24585" spans="50:50">
      <c r="AX24585" s="159"/>
    </row>
    <row r="24586" spans="50:50">
      <c r="AX24586" s="159"/>
    </row>
    <row r="24587" spans="50:50">
      <c r="AX24587" s="159"/>
    </row>
    <row r="24588" spans="50:50">
      <c r="AX24588" s="159"/>
    </row>
    <row r="24589" spans="50:50">
      <c r="AX24589" s="159"/>
    </row>
    <row r="24590" spans="50:50">
      <c r="AX24590" s="159"/>
    </row>
    <row r="24591" spans="50:50">
      <c r="AX24591" s="159"/>
    </row>
    <row r="24592" spans="50:50">
      <c r="AX24592" s="159"/>
    </row>
    <row r="24593" spans="50:50">
      <c r="AX24593" s="159"/>
    </row>
    <row r="24594" spans="50:50">
      <c r="AX24594" s="159"/>
    </row>
    <row r="24595" spans="50:50">
      <c r="AX24595" s="159"/>
    </row>
    <row r="24596" spans="50:50">
      <c r="AX24596" s="159"/>
    </row>
    <row r="24597" spans="50:50">
      <c r="AX24597" s="159"/>
    </row>
    <row r="24598" spans="50:50">
      <c r="AX24598" s="159"/>
    </row>
    <row r="24599" spans="50:50">
      <c r="AX24599" s="159"/>
    </row>
    <row r="24600" spans="50:50">
      <c r="AX24600" s="159"/>
    </row>
    <row r="24601" spans="50:50">
      <c r="AX24601" s="159"/>
    </row>
    <row r="24602" spans="50:50">
      <c r="AX24602" s="159"/>
    </row>
    <row r="24603" spans="50:50">
      <c r="AX24603" s="159"/>
    </row>
    <row r="24604" spans="50:50">
      <c r="AX24604" s="159"/>
    </row>
    <row r="24605" spans="50:50">
      <c r="AX24605" s="159"/>
    </row>
    <row r="24606" spans="50:50">
      <c r="AX24606" s="159"/>
    </row>
    <row r="24607" spans="50:50">
      <c r="AX24607" s="159"/>
    </row>
    <row r="24608" spans="50:50">
      <c r="AX24608" s="159"/>
    </row>
    <row r="24609" spans="50:50">
      <c r="AX24609" s="159"/>
    </row>
    <row r="24610" spans="50:50">
      <c r="AX24610" s="159"/>
    </row>
    <row r="24611" spans="50:50">
      <c r="AX24611" s="159"/>
    </row>
    <row r="24612" spans="50:50">
      <c r="AX24612" s="159"/>
    </row>
    <row r="24613" spans="50:50">
      <c r="AX24613" s="159"/>
    </row>
    <row r="24614" spans="50:50">
      <c r="AX24614" s="159"/>
    </row>
    <row r="24615" spans="50:50">
      <c r="AX24615" s="159"/>
    </row>
    <row r="24616" spans="50:50">
      <c r="AX24616" s="159"/>
    </row>
    <row r="24617" spans="50:50">
      <c r="AX24617" s="159"/>
    </row>
    <row r="24618" spans="50:50">
      <c r="AX24618" s="159"/>
    </row>
    <row r="24619" spans="50:50">
      <c r="AX24619" s="159"/>
    </row>
    <row r="24620" spans="50:50">
      <c r="AX24620" s="159"/>
    </row>
    <row r="24621" spans="50:50">
      <c r="AX24621" s="159"/>
    </row>
    <row r="24622" spans="50:50">
      <c r="AX24622" s="159"/>
    </row>
    <row r="24623" spans="50:50">
      <c r="AX24623" s="159"/>
    </row>
    <row r="24624" spans="50:50">
      <c r="AX24624" s="159"/>
    </row>
    <row r="24625" spans="50:50">
      <c r="AX24625" s="159"/>
    </row>
    <row r="24626" spans="50:50">
      <c r="AX24626" s="159"/>
    </row>
    <row r="24627" spans="50:50">
      <c r="AX24627" s="159"/>
    </row>
    <row r="24628" spans="50:50">
      <c r="AX24628" s="159"/>
    </row>
    <row r="24629" spans="50:50">
      <c r="AX24629" s="159"/>
    </row>
    <row r="24630" spans="50:50">
      <c r="AX24630" s="159"/>
    </row>
    <row r="24631" spans="50:50">
      <c r="AX24631" s="159"/>
    </row>
    <row r="24632" spans="50:50">
      <c r="AX24632" s="159"/>
    </row>
    <row r="24633" spans="50:50">
      <c r="AX24633" s="159"/>
    </row>
    <row r="24634" spans="50:50">
      <c r="AX24634" s="159"/>
    </row>
    <row r="24635" spans="50:50">
      <c r="AX24635" s="159"/>
    </row>
    <row r="24636" spans="50:50">
      <c r="AX24636" s="159"/>
    </row>
    <row r="24637" spans="50:50">
      <c r="AX24637" s="159"/>
    </row>
    <row r="24638" spans="50:50">
      <c r="AX24638" s="159"/>
    </row>
    <row r="24639" spans="50:50">
      <c r="AX24639" s="159"/>
    </row>
    <row r="24640" spans="50:50">
      <c r="AX24640" s="159"/>
    </row>
    <row r="24641" spans="50:50">
      <c r="AX24641" s="159"/>
    </row>
    <row r="24642" spans="50:50">
      <c r="AX24642" s="159"/>
    </row>
    <row r="24643" spans="50:50">
      <c r="AX24643" s="159"/>
    </row>
    <row r="24644" spans="50:50">
      <c r="AX24644" s="159"/>
    </row>
    <row r="24645" spans="50:50">
      <c r="AX24645" s="159"/>
    </row>
    <row r="24646" spans="50:50">
      <c r="AX24646" s="159"/>
    </row>
    <row r="24647" spans="50:50">
      <c r="AX24647" s="159"/>
    </row>
    <row r="24648" spans="50:50">
      <c r="AX24648" s="159"/>
    </row>
    <row r="24649" spans="50:50">
      <c r="AX24649" s="159"/>
    </row>
    <row r="24650" spans="50:50">
      <c r="AX24650" s="159"/>
    </row>
    <row r="24651" spans="50:50">
      <c r="AX24651" s="159"/>
    </row>
    <row r="24652" spans="50:50">
      <c r="AX24652" s="159"/>
    </row>
    <row r="24653" spans="50:50">
      <c r="AX24653" s="159"/>
    </row>
    <row r="24654" spans="50:50">
      <c r="AX24654" s="159"/>
    </row>
    <row r="24655" spans="50:50">
      <c r="AX24655" s="159"/>
    </row>
    <row r="24656" spans="50:50">
      <c r="AX24656" s="159"/>
    </row>
    <row r="24657" spans="50:50">
      <c r="AX24657" s="159"/>
    </row>
    <row r="24658" spans="50:50">
      <c r="AX24658" s="159"/>
    </row>
    <row r="24659" spans="50:50">
      <c r="AX24659" s="159"/>
    </row>
    <row r="24660" spans="50:50">
      <c r="AX24660" s="159"/>
    </row>
    <row r="24661" spans="50:50">
      <c r="AX24661" s="159"/>
    </row>
    <row r="24662" spans="50:50">
      <c r="AX24662" s="159"/>
    </row>
    <row r="24663" spans="50:50">
      <c r="AX24663" s="159"/>
    </row>
    <row r="24664" spans="50:50">
      <c r="AX24664" s="159"/>
    </row>
    <row r="24665" spans="50:50">
      <c r="AX24665" s="159"/>
    </row>
    <row r="24666" spans="50:50">
      <c r="AX24666" s="159"/>
    </row>
    <row r="24667" spans="50:50">
      <c r="AX24667" s="159"/>
    </row>
    <row r="24668" spans="50:50">
      <c r="AX24668" s="159"/>
    </row>
    <row r="24669" spans="50:50">
      <c r="AX24669" s="159"/>
    </row>
    <row r="24670" spans="50:50">
      <c r="AX24670" s="159"/>
    </row>
    <row r="24671" spans="50:50">
      <c r="AX24671" s="159"/>
    </row>
    <row r="24672" spans="50:50">
      <c r="AX24672" s="159"/>
    </row>
    <row r="24673" spans="50:50">
      <c r="AX24673" s="159"/>
    </row>
    <row r="24674" spans="50:50">
      <c r="AX24674" s="159"/>
    </row>
    <row r="24675" spans="50:50">
      <c r="AX24675" s="159"/>
    </row>
    <row r="24676" spans="50:50">
      <c r="AX24676" s="159"/>
    </row>
    <row r="24677" spans="50:50">
      <c r="AX24677" s="159"/>
    </row>
    <row r="24678" spans="50:50">
      <c r="AX24678" s="159"/>
    </row>
    <row r="24679" spans="50:50">
      <c r="AX24679" s="159"/>
    </row>
    <row r="24680" spans="50:50">
      <c r="AX24680" s="159"/>
    </row>
    <row r="24681" spans="50:50">
      <c r="AX24681" s="159"/>
    </row>
    <row r="24682" spans="50:50">
      <c r="AX24682" s="159"/>
    </row>
    <row r="24683" spans="50:50">
      <c r="AX24683" s="159"/>
    </row>
    <row r="24684" spans="50:50">
      <c r="AX24684" s="159"/>
    </row>
    <row r="24685" spans="50:50">
      <c r="AX24685" s="159"/>
    </row>
    <row r="24686" spans="50:50">
      <c r="AX24686" s="159"/>
    </row>
    <row r="24687" spans="50:50">
      <c r="AX24687" s="159"/>
    </row>
    <row r="24688" spans="50:50">
      <c r="AX24688" s="159"/>
    </row>
    <row r="24689" spans="50:50">
      <c r="AX24689" s="159"/>
    </row>
    <row r="24690" spans="50:50">
      <c r="AX24690" s="159"/>
    </row>
    <row r="24691" spans="50:50">
      <c r="AX24691" s="159"/>
    </row>
    <row r="24692" spans="50:50">
      <c r="AX24692" s="159"/>
    </row>
    <row r="24693" spans="50:50">
      <c r="AX24693" s="159"/>
    </row>
    <row r="24694" spans="50:50">
      <c r="AX24694" s="159"/>
    </row>
    <row r="24695" spans="50:50">
      <c r="AX24695" s="159"/>
    </row>
    <row r="24696" spans="50:50">
      <c r="AX24696" s="159"/>
    </row>
    <row r="24697" spans="50:50">
      <c r="AX24697" s="159"/>
    </row>
    <row r="24698" spans="50:50">
      <c r="AX24698" s="159"/>
    </row>
    <row r="24699" spans="50:50">
      <c r="AX24699" s="159"/>
    </row>
    <row r="24700" spans="50:50">
      <c r="AX24700" s="159"/>
    </row>
    <row r="24701" spans="50:50">
      <c r="AX24701" s="159"/>
    </row>
    <row r="24702" spans="50:50">
      <c r="AX24702" s="159"/>
    </row>
    <row r="24703" spans="50:50">
      <c r="AX24703" s="159"/>
    </row>
    <row r="24704" spans="50:50">
      <c r="AX24704" s="159"/>
    </row>
    <row r="24705" spans="50:50">
      <c r="AX24705" s="159"/>
    </row>
    <row r="24706" spans="50:50">
      <c r="AX24706" s="159"/>
    </row>
    <row r="24707" spans="50:50">
      <c r="AX24707" s="159"/>
    </row>
    <row r="24708" spans="50:50">
      <c r="AX24708" s="159"/>
    </row>
    <row r="24709" spans="50:50">
      <c r="AX24709" s="159"/>
    </row>
    <row r="24710" spans="50:50">
      <c r="AX24710" s="159"/>
    </row>
    <row r="24711" spans="50:50">
      <c r="AX24711" s="159"/>
    </row>
    <row r="24712" spans="50:50">
      <c r="AX24712" s="159"/>
    </row>
    <row r="24713" spans="50:50">
      <c r="AX24713" s="159"/>
    </row>
    <row r="24714" spans="50:50">
      <c r="AX24714" s="159"/>
    </row>
    <row r="24715" spans="50:50">
      <c r="AX24715" s="159"/>
    </row>
    <row r="24716" spans="50:50">
      <c r="AX24716" s="159"/>
    </row>
    <row r="24717" spans="50:50">
      <c r="AX24717" s="159"/>
    </row>
    <row r="24718" spans="50:50">
      <c r="AX24718" s="159"/>
    </row>
    <row r="24719" spans="50:50">
      <c r="AX24719" s="159"/>
    </row>
    <row r="24720" spans="50:50">
      <c r="AX24720" s="159"/>
    </row>
    <row r="24721" spans="50:50">
      <c r="AX24721" s="159"/>
    </row>
    <row r="24722" spans="50:50">
      <c r="AX24722" s="159"/>
    </row>
    <row r="24723" spans="50:50">
      <c r="AX24723" s="159"/>
    </row>
    <row r="24724" spans="50:50">
      <c r="AX24724" s="159"/>
    </row>
    <row r="24725" spans="50:50">
      <c r="AX24725" s="159"/>
    </row>
    <row r="24726" spans="50:50">
      <c r="AX24726" s="159"/>
    </row>
    <row r="24727" spans="50:50">
      <c r="AX24727" s="159"/>
    </row>
    <row r="24728" spans="50:50">
      <c r="AX24728" s="159"/>
    </row>
    <row r="24729" spans="50:50">
      <c r="AX24729" s="159"/>
    </row>
    <row r="24730" spans="50:50">
      <c r="AX24730" s="159"/>
    </row>
    <row r="24731" spans="50:50">
      <c r="AX24731" s="159"/>
    </row>
    <row r="24732" spans="50:50">
      <c r="AX24732" s="159"/>
    </row>
    <row r="24733" spans="50:50">
      <c r="AX24733" s="159"/>
    </row>
    <row r="24734" spans="50:50">
      <c r="AX24734" s="159"/>
    </row>
    <row r="24735" spans="50:50">
      <c r="AX24735" s="159"/>
    </row>
    <row r="24736" spans="50:50">
      <c r="AX24736" s="159"/>
    </row>
    <row r="24737" spans="50:50">
      <c r="AX24737" s="159"/>
    </row>
    <row r="24738" spans="50:50">
      <c r="AX24738" s="159"/>
    </row>
    <row r="24739" spans="50:50">
      <c r="AX24739" s="159"/>
    </row>
    <row r="24740" spans="50:50">
      <c r="AX24740" s="159"/>
    </row>
    <row r="24741" spans="50:50">
      <c r="AX24741" s="159"/>
    </row>
    <row r="24742" spans="50:50">
      <c r="AX24742" s="159"/>
    </row>
    <row r="24743" spans="50:50">
      <c r="AX24743" s="159"/>
    </row>
    <row r="24744" spans="50:50">
      <c r="AX24744" s="159"/>
    </row>
    <row r="24745" spans="50:50">
      <c r="AX24745" s="159"/>
    </row>
    <row r="24746" spans="50:50">
      <c r="AX24746" s="159"/>
    </row>
    <row r="24747" spans="50:50">
      <c r="AX24747" s="159"/>
    </row>
    <row r="24748" spans="50:50">
      <c r="AX24748" s="159"/>
    </row>
    <row r="24749" spans="50:50">
      <c r="AX24749" s="159"/>
    </row>
    <row r="24750" spans="50:50">
      <c r="AX24750" s="159"/>
    </row>
    <row r="24751" spans="50:50">
      <c r="AX24751" s="159"/>
    </row>
    <row r="24752" spans="50:50">
      <c r="AX24752" s="159"/>
    </row>
    <row r="24753" spans="50:50">
      <c r="AX24753" s="159"/>
    </row>
    <row r="24754" spans="50:50">
      <c r="AX24754" s="159"/>
    </row>
    <row r="24755" spans="50:50">
      <c r="AX24755" s="159"/>
    </row>
    <row r="24756" spans="50:50">
      <c r="AX24756" s="159"/>
    </row>
    <row r="24757" spans="50:50">
      <c r="AX24757" s="159"/>
    </row>
    <row r="24758" spans="50:50">
      <c r="AX24758" s="159"/>
    </row>
    <row r="24759" spans="50:50">
      <c r="AX24759" s="159"/>
    </row>
    <row r="24760" spans="50:50">
      <c r="AX24760" s="159"/>
    </row>
    <row r="24761" spans="50:50">
      <c r="AX24761" s="159"/>
    </row>
    <row r="24762" spans="50:50">
      <c r="AX24762" s="159"/>
    </row>
    <row r="24763" spans="50:50">
      <c r="AX24763" s="159"/>
    </row>
    <row r="24764" spans="50:50">
      <c r="AX24764" s="159"/>
    </row>
    <row r="24765" spans="50:50">
      <c r="AX24765" s="159"/>
    </row>
    <row r="24766" spans="50:50">
      <c r="AX24766" s="159"/>
    </row>
    <row r="24767" spans="50:50">
      <c r="AX24767" s="159"/>
    </row>
    <row r="24768" spans="50:50">
      <c r="AX24768" s="159"/>
    </row>
    <row r="24769" spans="50:50">
      <c r="AX24769" s="159"/>
    </row>
    <row r="24770" spans="50:50">
      <c r="AX24770" s="159"/>
    </row>
    <row r="24771" spans="50:50">
      <c r="AX24771" s="159"/>
    </row>
    <row r="24772" spans="50:50">
      <c r="AX24772" s="159"/>
    </row>
    <row r="24773" spans="50:50">
      <c r="AX24773" s="159"/>
    </row>
    <row r="24774" spans="50:50">
      <c r="AX24774" s="159"/>
    </row>
    <row r="24775" spans="50:50">
      <c r="AX24775" s="159"/>
    </row>
    <row r="24776" spans="50:50">
      <c r="AX24776" s="159"/>
    </row>
    <row r="24777" spans="50:50">
      <c r="AX24777" s="159"/>
    </row>
    <row r="24778" spans="50:50">
      <c r="AX24778" s="159"/>
    </row>
    <row r="24779" spans="50:50">
      <c r="AX24779" s="159"/>
    </row>
    <row r="24780" spans="50:50">
      <c r="AX24780" s="159"/>
    </row>
    <row r="24781" spans="50:50">
      <c r="AX24781" s="159"/>
    </row>
    <row r="24782" spans="50:50">
      <c r="AX24782" s="159"/>
    </row>
    <row r="24783" spans="50:50">
      <c r="AX24783" s="159"/>
    </row>
    <row r="24784" spans="50:50">
      <c r="AX24784" s="159"/>
    </row>
    <row r="24785" spans="50:50">
      <c r="AX24785" s="159"/>
    </row>
    <row r="24786" spans="50:50">
      <c r="AX24786" s="159"/>
    </row>
    <row r="24787" spans="50:50">
      <c r="AX24787" s="159"/>
    </row>
    <row r="24788" spans="50:50">
      <c r="AX24788" s="159"/>
    </row>
    <row r="24789" spans="50:50">
      <c r="AX24789" s="159"/>
    </row>
    <row r="24790" spans="50:50">
      <c r="AX24790" s="159"/>
    </row>
    <row r="24791" spans="50:50">
      <c r="AX24791" s="159"/>
    </row>
    <row r="24792" spans="50:50">
      <c r="AX24792" s="159"/>
    </row>
    <row r="24793" spans="50:50">
      <c r="AX24793" s="159"/>
    </row>
    <row r="24794" spans="50:50">
      <c r="AX24794" s="159"/>
    </row>
    <row r="24795" spans="50:50">
      <c r="AX24795" s="159"/>
    </row>
    <row r="24796" spans="50:50">
      <c r="AX24796" s="159"/>
    </row>
    <row r="24797" spans="50:50">
      <c r="AX24797" s="159"/>
    </row>
    <row r="24798" spans="50:50">
      <c r="AX24798" s="159"/>
    </row>
    <row r="24799" spans="50:50">
      <c r="AX24799" s="159"/>
    </row>
    <row r="24800" spans="50:50">
      <c r="AX24800" s="159"/>
    </row>
    <row r="24801" spans="50:50">
      <c r="AX24801" s="159"/>
    </row>
    <row r="24802" spans="50:50">
      <c r="AX24802" s="159"/>
    </row>
    <row r="24803" spans="50:50">
      <c r="AX24803" s="159"/>
    </row>
    <row r="24804" spans="50:50">
      <c r="AX24804" s="159"/>
    </row>
    <row r="24805" spans="50:50">
      <c r="AX24805" s="159"/>
    </row>
    <row r="24806" spans="50:50">
      <c r="AX24806" s="159"/>
    </row>
    <row r="24807" spans="50:50">
      <c r="AX24807" s="159"/>
    </row>
    <row r="24808" spans="50:50">
      <c r="AX24808" s="159"/>
    </row>
    <row r="24809" spans="50:50">
      <c r="AX24809" s="159"/>
    </row>
    <row r="24810" spans="50:50">
      <c r="AX24810" s="159"/>
    </row>
    <row r="24811" spans="50:50">
      <c r="AX24811" s="159"/>
    </row>
    <row r="24812" spans="50:50">
      <c r="AX24812" s="159"/>
    </row>
    <row r="24813" spans="50:50">
      <c r="AX24813" s="159"/>
    </row>
    <row r="24814" spans="50:50">
      <c r="AX24814" s="159"/>
    </row>
    <row r="24815" spans="50:50">
      <c r="AX24815" s="159"/>
    </row>
    <row r="24816" spans="50:50">
      <c r="AX24816" s="159"/>
    </row>
    <row r="24817" spans="50:50">
      <c r="AX24817" s="159"/>
    </row>
    <row r="24818" spans="50:50">
      <c r="AX24818" s="159"/>
    </row>
    <row r="24819" spans="50:50">
      <c r="AX24819" s="159"/>
    </row>
    <row r="24820" spans="50:50">
      <c r="AX24820" s="159"/>
    </row>
    <row r="24821" spans="50:50">
      <c r="AX24821" s="159"/>
    </row>
    <row r="24822" spans="50:50">
      <c r="AX24822" s="159"/>
    </row>
    <row r="24823" spans="50:50">
      <c r="AX24823" s="159"/>
    </row>
    <row r="24824" spans="50:50">
      <c r="AX24824" s="159"/>
    </row>
    <row r="24825" spans="50:50">
      <c r="AX24825" s="159"/>
    </row>
    <row r="24826" spans="50:50">
      <c r="AX24826" s="159"/>
    </row>
    <row r="24827" spans="50:50">
      <c r="AX24827" s="159"/>
    </row>
    <row r="24828" spans="50:50">
      <c r="AX24828" s="159"/>
    </row>
    <row r="24829" spans="50:50">
      <c r="AX24829" s="159"/>
    </row>
    <row r="24830" spans="50:50">
      <c r="AX24830" s="159"/>
    </row>
    <row r="24831" spans="50:50">
      <c r="AX24831" s="159"/>
    </row>
    <row r="24832" spans="50:50">
      <c r="AX24832" s="159"/>
    </row>
    <row r="24833" spans="50:50">
      <c r="AX24833" s="159"/>
    </row>
    <row r="24834" spans="50:50">
      <c r="AX24834" s="159"/>
    </row>
    <row r="24835" spans="50:50">
      <c r="AX24835" s="159"/>
    </row>
    <row r="24836" spans="50:50">
      <c r="AX24836" s="159"/>
    </row>
    <row r="24837" spans="50:50">
      <c r="AX24837" s="159"/>
    </row>
    <row r="24838" spans="50:50">
      <c r="AX24838" s="159"/>
    </row>
    <row r="24839" spans="50:50">
      <c r="AX24839" s="159"/>
    </row>
    <row r="24840" spans="50:50">
      <c r="AX24840" s="159"/>
    </row>
    <row r="24841" spans="50:50">
      <c r="AX24841" s="159"/>
    </row>
    <row r="24842" spans="50:50">
      <c r="AX24842" s="159"/>
    </row>
    <row r="24843" spans="50:50">
      <c r="AX24843" s="159"/>
    </row>
    <row r="24844" spans="50:50">
      <c r="AX24844" s="159"/>
    </row>
    <row r="24845" spans="50:50">
      <c r="AX24845" s="159"/>
    </row>
    <row r="24846" spans="50:50">
      <c r="AX24846" s="159"/>
    </row>
    <row r="24847" spans="50:50">
      <c r="AX24847" s="159"/>
    </row>
    <row r="24848" spans="50:50">
      <c r="AX24848" s="159"/>
    </row>
    <row r="24849" spans="50:50">
      <c r="AX24849" s="159"/>
    </row>
    <row r="24850" spans="50:50">
      <c r="AX24850" s="159"/>
    </row>
    <row r="24851" spans="50:50">
      <c r="AX24851" s="159"/>
    </row>
    <row r="24852" spans="50:50">
      <c r="AX24852" s="159"/>
    </row>
    <row r="24853" spans="50:50">
      <c r="AX24853" s="159"/>
    </row>
    <row r="24854" spans="50:50">
      <c r="AX24854" s="159"/>
    </row>
    <row r="24855" spans="50:50">
      <c r="AX24855" s="159"/>
    </row>
    <row r="24856" spans="50:50">
      <c r="AX24856" s="159"/>
    </row>
    <row r="24857" spans="50:50">
      <c r="AX24857" s="159"/>
    </row>
    <row r="24858" spans="50:50">
      <c r="AX24858" s="159"/>
    </row>
    <row r="24859" spans="50:50">
      <c r="AX24859" s="159"/>
    </row>
    <row r="24860" spans="50:50">
      <c r="AX24860" s="159"/>
    </row>
    <row r="24861" spans="50:50">
      <c r="AX24861" s="159"/>
    </row>
    <row r="24862" spans="50:50">
      <c r="AX24862" s="159"/>
    </row>
    <row r="24863" spans="50:50">
      <c r="AX24863" s="159"/>
    </row>
    <row r="24864" spans="50:50">
      <c r="AX24864" s="159"/>
    </row>
    <row r="24865" spans="50:50">
      <c r="AX24865" s="159"/>
    </row>
    <row r="24866" spans="50:50">
      <c r="AX24866" s="159"/>
    </row>
    <row r="24867" spans="50:50">
      <c r="AX24867" s="159"/>
    </row>
    <row r="24868" spans="50:50">
      <c r="AX24868" s="159"/>
    </row>
    <row r="24869" spans="50:50">
      <c r="AX24869" s="159"/>
    </row>
    <row r="24870" spans="50:50">
      <c r="AX24870" s="159"/>
    </row>
    <row r="24871" spans="50:50">
      <c r="AX24871" s="159"/>
    </row>
    <row r="24872" spans="50:50">
      <c r="AX24872" s="159"/>
    </row>
    <row r="24873" spans="50:50">
      <c r="AX24873" s="159"/>
    </row>
    <row r="24874" spans="50:50">
      <c r="AX24874" s="159"/>
    </row>
    <row r="24875" spans="50:50">
      <c r="AX24875" s="159"/>
    </row>
    <row r="24876" spans="50:50">
      <c r="AX24876" s="159"/>
    </row>
    <row r="24877" spans="50:50">
      <c r="AX24877" s="159"/>
    </row>
    <row r="24878" spans="50:50">
      <c r="AX24878" s="159"/>
    </row>
    <row r="24879" spans="50:50">
      <c r="AX24879" s="159"/>
    </row>
    <row r="24880" spans="50:50">
      <c r="AX24880" s="159"/>
    </row>
    <row r="24881" spans="50:50">
      <c r="AX24881" s="159"/>
    </row>
    <row r="24882" spans="50:50">
      <c r="AX24882" s="159"/>
    </row>
    <row r="24883" spans="50:50">
      <c r="AX24883" s="159"/>
    </row>
    <row r="24884" spans="50:50">
      <c r="AX24884" s="159"/>
    </row>
    <row r="24885" spans="50:50">
      <c r="AX24885" s="159"/>
    </row>
    <row r="24886" spans="50:50">
      <c r="AX24886" s="159"/>
    </row>
    <row r="24887" spans="50:50">
      <c r="AX24887" s="159"/>
    </row>
    <row r="24888" spans="50:50">
      <c r="AX24888" s="159"/>
    </row>
    <row r="24889" spans="50:50">
      <c r="AX24889" s="159"/>
    </row>
    <row r="24890" spans="50:50">
      <c r="AX24890" s="159"/>
    </row>
    <row r="24891" spans="50:50">
      <c r="AX24891" s="159"/>
    </row>
    <row r="24892" spans="50:50">
      <c r="AX24892" s="159"/>
    </row>
    <row r="24893" spans="50:50">
      <c r="AX24893" s="159"/>
    </row>
    <row r="24894" spans="50:50">
      <c r="AX24894" s="159"/>
    </row>
    <row r="24895" spans="50:50">
      <c r="AX24895" s="159"/>
    </row>
    <row r="24896" spans="50:50">
      <c r="AX24896" s="159"/>
    </row>
    <row r="24897" spans="50:50">
      <c r="AX24897" s="159"/>
    </row>
    <row r="24898" spans="50:50">
      <c r="AX24898" s="159"/>
    </row>
    <row r="24899" spans="50:50">
      <c r="AX24899" s="159"/>
    </row>
    <row r="24900" spans="50:50">
      <c r="AX24900" s="159"/>
    </row>
    <row r="24901" spans="50:50">
      <c r="AX24901" s="159"/>
    </row>
    <row r="24902" spans="50:50">
      <c r="AX24902" s="159"/>
    </row>
    <row r="24903" spans="50:50">
      <c r="AX24903" s="159"/>
    </row>
    <row r="24904" spans="50:50">
      <c r="AX24904" s="159"/>
    </row>
    <row r="24905" spans="50:50">
      <c r="AX24905" s="159"/>
    </row>
    <row r="24906" spans="50:50">
      <c r="AX24906" s="159"/>
    </row>
    <row r="24907" spans="50:50">
      <c r="AX24907" s="159"/>
    </row>
    <row r="24908" spans="50:50">
      <c r="AX24908" s="159"/>
    </row>
    <row r="24909" spans="50:50">
      <c r="AX24909" s="159"/>
    </row>
    <row r="24910" spans="50:50">
      <c r="AX24910" s="159"/>
    </row>
    <row r="24911" spans="50:50">
      <c r="AX24911" s="159"/>
    </row>
    <row r="24912" spans="50:50">
      <c r="AX24912" s="159"/>
    </row>
    <row r="24913" spans="50:50">
      <c r="AX24913" s="159"/>
    </row>
    <row r="24914" spans="50:50">
      <c r="AX24914" s="159"/>
    </row>
    <row r="24915" spans="50:50">
      <c r="AX24915" s="159"/>
    </row>
    <row r="24916" spans="50:50">
      <c r="AX24916" s="159"/>
    </row>
    <row r="24917" spans="50:50">
      <c r="AX24917" s="159"/>
    </row>
    <row r="24918" spans="50:50">
      <c r="AX24918" s="159"/>
    </row>
    <row r="24919" spans="50:50">
      <c r="AX24919" s="159"/>
    </row>
    <row r="24920" spans="50:50">
      <c r="AX24920" s="159"/>
    </row>
    <row r="24921" spans="50:50">
      <c r="AX24921" s="159"/>
    </row>
    <row r="24922" spans="50:50">
      <c r="AX24922" s="159"/>
    </row>
    <row r="24923" spans="50:50">
      <c r="AX24923" s="159"/>
    </row>
    <row r="24924" spans="50:50">
      <c r="AX24924" s="159"/>
    </row>
    <row r="24925" spans="50:50">
      <c r="AX24925" s="159"/>
    </row>
    <row r="24926" spans="50:50">
      <c r="AX24926" s="159"/>
    </row>
    <row r="24927" spans="50:50">
      <c r="AX24927" s="159"/>
    </row>
    <row r="24928" spans="50:50">
      <c r="AX24928" s="159"/>
    </row>
    <row r="24929" spans="50:50">
      <c r="AX24929" s="159"/>
    </row>
    <row r="24930" spans="50:50">
      <c r="AX24930" s="159"/>
    </row>
    <row r="24931" spans="50:50">
      <c r="AX24931" s="159"/>
    </row>
    <row r="24932" spans="50:50">
      <c r="AX24932" s="159"/>
    </row>
    <row r="24933" spans="50:50">
      <c r="AX24933" s="159"/>
    </row>
    <row r="24934" spans="50:50">
      <c r="AX24934" s="159"/>
    </row>
    <row r="24935" spans="50:50">
      <c r="AX24935" s="159"/>
    </row>
    <row r="24936" spans="50:50">
      <c r="AX24936" s="159"/>
    </row>
    <row r="24937" spans="50:50">
      <c r="AX24937" s="159"/>
    </row>
    <row r="24938" spans="50:50">
      <c r="AX24938" s="159"/>
    </row>
    <row r="24939" spans="50:50">
      <c r="AX24939" s="159"/>
    </row>
    <row r="24940" spans="50:50">
      <c r="AX24940" s="159"/>
    </row>
    <row r="24941" spans="50:50">
      <c r="AX24941" s="159"/>
    </row>
    <row r="24942" spans="50:50">
      <c r="AX24942" s="159"/>
    </row>
    <row r="24943" spans="50:50">
      <c r="AX24943" s="159"/>
    </row>
    <row r="24944" spans="50:50">
      <c r="AX24944" s="159"/>
    </row>
    <row r="24945" spans="50:50">
      <c r="AX24945" s="159"/>
    </row>
    <row r="24946" spans="50:50">
      <c r="AX24946" s="159"/>
    </row>
    <row r="24947" spans="50:50">
      <c r="AX24947" s="159"/>
    </row>
    <row r="24948" spans="50:50">
      <c r="AX24948" s="159"/>
    </row>
    <row r="24949" spans="50:50">
      <c r="AX24949" s="159"/>
    </row>
    <row r="24950" spans="50:50">
      <c r="AX24950" s="159"/>
    </row>
    <row r="24951" spans="50:50">
      <c r="AX24951" s="159"/>
    </row>
    <row r="24952" spans="50:50">
      <c r="AX24952" s="159"/>
    </row>
    <row r="24953" spans="50:50">
      <c r="AX24953" s="159"/>
    </row>
    <row r="24954" spans="50:50">
      <c r="AX24954" s="159"/>
    </row>
    <row r="24955" spans="50:50">
      <c r="AX24955" s="159"/>
    </row>
    <row r="24956" spans="50:50">
      <c r="AX24956" s="159"/>
    </row>
    <row r="24957" spans="50:50">
      <c r="AX24957" s="159"/>
    </row>
    <row r="24958" spans="50:50">
      <c r="AX24958" s="159"/>
    </row>
    <row r="24959" spans="50:50">
      <c r="AX24959" s="159"/>
    </row>
    <row r="24960" spans="50:50">
      <c r="AX24960" s="159"/>
    </row>
    <row r="24961" spans="50:50">
      <c r="AX24961" s="159"/>
    </row>
    <row r="24962" spans="50:50">
      <c r="AX24962" s="159"/>
    </row>
    <row r="24963" spans="50:50">
      <c r="AX24963" s="159"/>
    </row>
    <row r="24964" spans="50:50">
      <c r="AX24964" s="159"/>
    </row>
    <row r="24965" spans="50:50">
      <c r="AX24965" s="159"/>
    </row>
    <row r="24966" spans="50:50">
      <c r="AX24966" s="159"/>
    </row>
    <row r="24967" spans="50:50">
      <c r="AX24967" s="159"/>
    </row>
    <row r="24968" spans="50:50">
      <c r="AX24968" s="159"/>
    </row>
    <row r="24969" spans="50:50">
      <c r="AX24969" s="159"/>
    </row>
    <row r="24970" spans="50:50">
      <c r="AX24970" s="159"/>
    </row>
    <row r="24971" spans="50:50">
      <c r="AX24971" s="159"/>
    </row>
    <row r="24972" spans="50:50">
      <c r="AX24972" s="159"/>
    </row>
    <row r="24973" spans="50:50">
      <c r="AX24973" s="159"/>
    </row>
    <row r="24974" spans="50:50">
      <c r="AX24974" s="159"/>
    </row>
    <row r="24975" spans="50:50">
      <c r="AX24975" s="159"/>
    </row>
    <row r="24976" spans="50:50">
      <c r="AX24976" s="159"/>
    </row>
    <row r="24977" spans="50:50">
      <c r="AX24977" s="159"/>
    </row>
    <row r="24978" spans="50:50">
      <c r="AX24978" s="159"/>
    </row>
    <row r="24979" spans="50:50">
      <c r="AX24979" s="159"/>
    </row>
    <row r="24980" spans="50:50">
      <c r="AX24980" s="159"/>
    </row>
    <row r="24981" spans="50:50">
      <c r="AX24981" s="159"/>
    </row>
    <row r="24982" spans="50:50">
      <c r="AX24982" s="159"/>
    </row>
    <row r="24983" spans="50:50">
      <c r="AX24983" s="159"/>
    </row>
    <row r="24984" spans="50:50">
      <c r="AX24984" s="159"/>
    </row>
    <row r="24985" spans="50:50">
      <c r="AX24985" s="159"/>
    </row>
    <row r="24986" spans="50:50">
      <c r="AX24986" s="159"/>
    </row>
    <row r="24987" spans="50:50">
      <c r="AX24987" s="159"/>
    </row>
    <row r="24988" spans="50:50">
      <c r="AX24988" s="159"/>
    </row>
    <row r="24989" spans="50:50">
      <c r="AX24989" s="159"/>
    </row>
    <row r="24990" spans="50:50">
      <c r="AX24990" s="159"/>
    </row>
    <row r="24991" spans="50:50">
      <c r="AX24991" s="159"/>
    </row>
    <row r="24992" spans="50:50">
      <c r="AX24992" s="159"/>
    </row>
    <row r="24993" spans="50:50">
      <c r="AX24993" s="159"/>
    </row>
    <row r="24994" spans="50:50">
      <c r="AX24994" s="159"/>
    </row>
    <row r="24995" spans="50:50">
      <c r="AX24995" s="159"/>
    </row>
    <row r="24996" spans="50:50">
      <c r="AX24996" s="159"/>
    </row>
    <row r="24997" spans="50:50">
      <c r="AX24997" s="159"/>
    </row>
    <row r="24998" spans="50:50">
      <c r="AX24998" s="159"/>
    </row>
    <row r="24999" spans="50:50">
      <c r="AX24999" s="159"/>
    </row>
    <row r="25000" spans="50:50">
      <c r="AX25000" s="159"/>
    </row>
    <row r="25001" spans="50:50">
      <c r="AX25001" s="159"/>
    </row>
    <row r="25002" spans="50:50">
      <c r="AX25002" s="159"/>
    </row>
    <row r="25003" spans="50:50">
      <c r="AX25003" s="159"/>
    </row>
    <row r="25004" spans="50:50">
      <c r="AX25004" s="159"/>
    </row>
    <row r="25005" spans="50:50">
      <c r="AX25005" s="159"/>
    </row>
    <row r="25006" spans="50:50">
      <c r="AX25006" s="159"/>
    </row>
    <row r="25007" spans="50:50">
      <c r="AX25007" s="159"/>
    </row>
    <row r="25008" spans="50:50">
      <c r="AX25008" s="159"/>
    </row>
    <row r="25009" spans="50:50">
      <c r="AX25009" s="159"/>
    </row>
    <row r="25010" spans="50:50">
      <c r="AX25010" s="159"/>
    </row>
    <row r="25011" spans="50:50">
      <c r="AX25011" s="159"/>
    </row>
    <row r="25012" spans="50:50">
      <c r="AX25012" s="159"/>
    </row>
    <row r="25013" spans="50:50">
      <c r="AX25013" s="159"/>
    </row>
    <row r="25014" spans="50:50">
      <c r="AX25014" s="159"/>
    </row>
    <row r="25015" spans="50:50">
      <c r="AX25015" s="159"/>
    </row>
    <row r="25016" spans="50:50">
      <c r="AX25016" s="159"/>
    </row>
    <row r="25017" spans="50:50">
      <c r="AX25017" s="159"/>
    </row>
    <row r="25018" spans="50:50">
      <c r="AX25018" s="159"/>
    </row>
    <row r="25019" spans="50:50">
      <c r="AX25019" s="159"/>
    </row>
    <row r="25020" spans="50:50">
      <c r="AX25020" s="159"/>
    </row>
    <row r="25021" spans="50:50">
      <c r="AX25021" s="159"/>
    </row>
    <row r="25022" spans="50:50">
      <c r="AX25022" s="159"/>
    </row>
    <row r="25023" spans="50:50">
      <c r="AX25023" s="159"/>
    </row>
    <row r="25024" spans="50:50">
      <c r="AX25024" s="159"/>
    </row>
    <row r="25025" spans="50:50">
      <c r="AX25025" s="159"/>
    </row>
    <row r="25026" spans="50:50">
      <c r="AX25026" s="159"/>
    </row>
    <row r="25027" spans="50:50">
      <c r="AX25027" s="159"/>
    </row>
    <row r="25028" spans="50:50">
      <c r="AX25028" s="159"/>
    </row>
    <row r="25029" spans="50:50">
      <c r="AX25029" s="159"/>
    </row>
    <row r="25030" spans="50:50">
      <c r="AX25030" s="159"/>
    </row>
    <row r="25031" spans="50:50">
      <c r="AX25031" s="159"/>
    </row>
    <row r="25032" spans="50:50">
      <c r="AX25032" s="159"/>
    </row>
    <row r="25033" spans="50:50">
      <c r="AX25033" s="159"/>
    </row>
    <row r="25034" spans="50:50">
      <c r="AX25034" s="159"/>
    </row>
    <row r="25035" spans="50:50">
      <c r="AX25035" s="159"/>
    </row>
    <row r="25036" spans="50:50">
      <c r="AX25036" s="159"/>
    </row>
    <row r="25037" spans="50:50">
      <c r="AX25037" s="159"/>
    </row>
    <row r="25038" spans="50:50">
      <c r="AX25038" s="159"/>
    </row>
    <row r="25039" spans="50:50">
      <c r="AX25039" s="159"/>
    </row>
    <row r="25040" spans="50:50">
      <c r="AX25040" s="159"/>
    </row>
    <row r="25041" spans="50:50">
      <c r="AX25041" s="159"/>
    </row>
    <row r="25042" spans="50:50">
      <c r="AX25042" s="159"/>
    </row>
    <row r="25043" spans="50:50">
      <c r="AX25043" s="159"/>
    </row>
    <row r="25044" spans="50:50">
      <c r="AX25044" s="159"/>
    </row>
    <row r="25045" spans="50:50">
      <c r="AX25045" s="159"/>
    </row>
    <row r="25046" spans="50:50">
      <c r="AX25046" s="159"/>
    </row>
    <row r="25047" spans="50:50">
      <c r="AX25047" s="159"/>
    </row>
    <row r="25048" spans="50:50">
      <c r="AX25048" s="159"/>
    </row>
    <row r="25049" spans="50:50">
      <c r="AX25049" s="159"/>
    </row>
    <row r="25050" spans="50:50">
      <c r="AX25050" s="159"/>
    </row>
    <row r="25051" spans="50:50">
      <c r="AX25051" s="159"/>
    </row>
    <row r="25052" spans="50:50">
      <c r="AX25052" s="159"/>
    </row>
    <row r="25053" spans="50:50">
      <c r="AX25053" s="159"/>
    </row>
    <row r="25054" spans="50:50">
      <c r="AX25054" s="159"/>
    </row>
    <row r="25055" spans="50:50">
      <c r="AX25055" s="159"/>
    </row>
    <row r="25056" spans="50:50">
      <c r="AX25056" s="159"/>
    </row>
    <row r="25057" spans="50:50">
      <c r="AX25057" s="159"/>
    </row>
    <row r="25058" spans="50:50">
      <c r="AX25058" s="159"/>
    </row>
    <row r="25059" spans="50:50">
      <c r="AX25059" s="159"/>
    </row>
    <row r="25060" spans="50:50">
      <c r="AX25060" s="159"/>
    </row>
    <row r="25061" spans="50:50">
      <c r="AX25061" s="159"/>
    </row>
    <row r="25062" spans="50:50">
      <c r="AX25062" s="159"/>
    </row>
    <row r="25063" spans="50:50">
      <c r="AX25063" s="159"/>
    </row>
    <row r="25064" spans="50:50">
      <c r="AX25064" s="159"/>
    </row>
    <row r="25065" spans="50:50">
      <c r="AX25065" s="159"/>
    </row>
    <row r="25066" spans="50:50">
      <c r="AX25066" s="159"/>
    </row>
    <row r="25067" spans="50:50">
      <c r="AX25067" s="159"/>
    </row>
    <row r="25068" spans="50:50">
      <c r="AX25068" s="159"/>
    </row>
    <row r="25069" spans="50:50">
      <c r="AX25069" s="159"/>
    </row>
    <row r="25070" spans="50:50">
      <c r="AX25070" s="159"/>
    </row>
    <row r="25071" spans="50:50">
      <c r="AX25071" s="159"/>
    </row>
    <row r="25072" spans="50:50">
      <c r="AX25072" s="159"/>
    </row>
    <row r="25073" spans="50:50">
      <c r="AX25073" s="159"/>
    </row>
    <row r="25074" spans="50:50">
      <c r="AX25074" s="159"/>
    </row>
    <row r="25075" spans="50:50">
      <c r="AX25075" s="159"/>
    </row>
    <row r="25076" spans="50:50">
      <c r="AX25076" s="159"/>
    </row>
    <row r="25077" spans="50:50">
      <c r="AX25077" s="159"/>
    </row>
    <row r="25078" spans="50:50">
      <c r="AX25078" s="159"/>
    </row>
    <row r="25079" spans="50:50">
      <c r="AX25079" s="159"/>
    </row>
    <row r="25080" spans="50:50">
      <c r="AX25080" s="159"/>
    </row>
    <row r="25081" spans="50:50">
      <c r="AX25081" s="159"/>
    </row>
    <row r="25082" spans="50:50">
      <c r="AX25082" s="159"/>
    </row>
    <row r="25083" spans="50:50">
      <c r="AX25083" s="159"/>
    </row>
    <row r="25084" spans="50:50">
      <c r="AX25084" s="159"/>
    </row>
    <row r="25085" spans="50:50">
      <c r="AX25085" s="159"/>
    </row>
    <row r="25086" spans="50:50">
      <c r="AX25086" s="159"/>
    </row>
    <row r="25087" spans="50:50">
      <c r="AX25087" s="159"/>
    </row>
    <row r="25088" spans="50:50">
      <c r="AX25088" s="159"/>
    </row>
    <row r="25089" spans="50:50">
      <c r="AX25089" s="159"/>
    </row>
    <row r="25090" spans="50:50">
      <c r="AX25090" s="159"/>
    </row>
    <row r="25091" spans="50:50">
      <c r="AX25091" s="159"/>
    </row>
    <row r="25092" spans="50:50">
      <c r="AX25092" s="159"/>
    </row>
    <row r="25093" spans="50:50">
      <c r="AX25093" s="159"/>
    </row>
    <row r="25094" spans="50:50">
      <c r="AX25094" s="159"/>
    </row>
    <row r="25095" spans="50:50">
      <c r="AX25095" s="159"/>
    </row>
    <row r="25096" spans="50:50">
      <c r="AX25096" s="159"/>
    </row>
    <row r="25097" spans="50:50">
      <c r="AX25097" s="159"/>
    </row>
    <row r="25098" spans="50:50">
      <c r="AX25098" s="159"/>
    </row>
    <row r="25099" spans="50:50">
      <c r="AX25099" s="159"/>
    </row>
    <row r="25100" spans="50:50">
      <c r="AX25100" s="159"/>
    </row>
    <row r="25101" spans="50:50">
      <c r="AX25101" s="159"/>
    </row>
    <row r="25102" spans="50:50">
      <c r="AX25102" s="159"/>
    </row>
    <row r="25103" spans="50:50">
      <c r="AX25103" s="159"/>
    </row>
    <row r="25104" spans="50:50">
      <c r="AX25104" s="159"/>
    </row>
    <row r="25105" spans="50:50">
      <c r="AX25105" s="159"/>
    </row>
    <row r="25106" spans="50:50">
      <c r="AX25106" s="159"/>
    </row>
    <row r="25107" spans="50:50">
      <c r="AX25107" s="159"/>
    </row>
    <row r="25108" spans="50:50">
      <c r="AX25108" s="159"/>
    </row>
    <row r="25109" spans="50:50">
      <c r="AX25109" s="159"/>
    </row>
    <row r="25110" spans="50:50">
      <c r="AX25110" s="159"/>
    </row>
    <row r="25111" spans="50:50">
      <c r="AX25111" s="159"/>
    </row>
    <row r="25112" spans="50:50">
      <c r="AX25112" s="159"/>
    </row>
    <row r="25113" spans="50:50">
      <c r="AX25113" s="159"/>
    </row>
    <row r="25114" spans="50:50">
      <c r="AX25114" s="159"/>
    </row>
    <row r="25115" spans="50:50">
      <c r="AX25115" s="159"/>
    </row>
    <row r="25116" spans="50:50">
      <c r="AX25116" s="159"/>
    </row>
    <row r="25117" spans="50:50">
      <c r="AX25117" s="159"/>
    </row>
    <row r="25118" spans="50:50">
      <c r="AX25118" s="159"/>
    </row>
    <row r="25119" spans="50:50">
      <c r="AX25119" s="159"/>
    </row>
    <row r="25120" spans="50:50">
      <c r="AX25120" s="159"/>
    </row>
    <row r="25121" spans="50:50">
      <c r="AX25121" s="159"/>
    </row>
    <row r="25122" spans="50:50">
      <c r="AX25122" s="159"/>
    </row>
    <row r="25123" spans="50:50">
      <c r="AX25123" s="159"/>
    </row>
    <row r="25124" spans="50:50">
      <c r="AX25124" s="159"/>
    </row>
    <row r="25125" spans="50:50">
      <c r="AX25125" s="159"/>
    </row>
    <row r="25126" spans="50:50">
      <c r="AX25126" s="159"/>
    </row>
    <row r="25127" spans="50:50">
      <c r="AX25127" s="159"/>
    </row>
    <row r="25128" spans="50:50">
      <c r="AX25128" s="159"/>
    </row>
    <row r="25129" spans="50:50">
      <c r="AX25129" s="159"/>
    </row>
    <row r="25130" spans="50:50">
      <c r="AX25130" s="159"/>
    </row>
    <row r="25131" spans="50:50">
      <c r="AX25131" s="159"/>
    </row>
    <row r="25132" spans="50:50">
      <c r="AX25132" s="159"/>
    </row>
    <row r="25133" spans="50:50">
      <c r="AX25133" s="159"/>
    </row>
    <row r="25134" spans="50:50">
      <c r="AX25134" s="159"/>
    </row>
    <row r="25135" spans="50:50">
      <c r="AX25135" s="159"/>
    </row>
    <row r="25136" spans="50:50">
      <c r="AX25136" s="159"/>
    </row>
    <row r="25137" spans="50:50">
      <c r="AX25137" s="159"/>
    </row>
    <row r="25138" spans="50:50">
      <c r="AX25138" s="159"/>
    </row>
    <row r="25139" spans="50:50">
      <c r="AX25139" s="159"/>
    </row>
    <row r="25140" spans="50:50">
      <c r="AX25140" s="159"/>
    </row>
    <row r="25141" spans="50:50">
      <c r="AX25141" s="159"/>
    </row>
    <row r="25142" spans="50:50">
      <c r="AX25142" s="159"/>
    </row>
    <row r="25143" spans="50:50">
      <c r="AX25143" s="159"/>
    </row>
    <row r="25144" spans="50:50">
      <c r="AX25144" s="159"/>
    </row>
    <row r="25145" spans="50:50">
      <c r="AX25145" s="159"/>
    </row>
    <row r="25146" spans="50:50">
      <c r="AX25146" s="159"/>
    </row>
    <row r="25147" spans="50:50">
      <c r="AX25147" s="159"/>
    </row>
    <row r="25148" spans="50:50">
      <c r="AX25148" s="159"/>
    </row>
    <row r="25149" spans="50:50">
      <c r="AX25149" s="159"/>
    </row>
    <row r="25150" spans="50:50">
      <c r="AX25150" s="159"/>
    </row>
    <row r="25151" spans="50:50">
      <c r="AX25151" s="159"/>
    </row>
    <row r="25152" spans="50:50">
      <c r="AX25152" s="159"/>
    </row>
    <row r="25153" spans="50:50">
      <c r="AX25153" s="159"/>
    </row>
    <row r="25154" spans="50:50">
      <c r="AX25154" s="159"/>
    </row>
    <row r="25155" spans="50:50">
      <c r="AX25155" s="159"/>
    </row>
    <row r="25156" spans="50:50">
      <c r="AX25156" s="159"/>
    </row>
    <row r="25157" spans="50:50">
      <c r="AX25157" s="159"/>
    </row>
    <row r="25158" spans="50:50">
      <c r="AX25158" s="159"/>
    </row>
    <row r="25159" spans="50:50">
      <c r="AX25159" s="159"/>
    </row>
    <row r="25160" spans="50:50">
      <c r="AX25160" s="159"/>
    </row>
    <row r="25161" spans="50:50">
      <c r="AX25161" s="159"/>
    </row>
    <row r="25162" spans="50:50">
      <c r="AX25162" s="159"/>
    </row>
    <row r="25163" spans="50:50">
      <c r="AX25163" s="159"/>
    </row>
    <row r="25164" spans="50:50">
      <c r="AX25164" s="159"/>
    </row>
    <row r="25165" spans="50:50">
      <c r="AX25165" s="159"/>
    </row>
    <row r="25166" spans="50:50">
      <c r="AX25166" s="159"/>
    </row>
    <row r="25167" spans="50:50">
      <c r="AX25167" s="159"/>
    </row>
    <row r="25168" spans="50:50">
      <c r="AX25168" s="159"/>
    </row>
    <row r="25169" spans="50:50">
      <c r="AX25169" s="159"/>
    </row>
    <row r="25170" spans="50:50">
      <c r="AX25170" s="159"/>
    </row>
    <row r="25171" spans="50:50">
      <c r="AX25171" s="159"/>
    </row>
    <row r="25172" spans="50:50">
      <c r="AX25172" s="159"/>
    </row>
    <row r="25173" spans="50:50">
      <c r="AX25173" s="159"/>
    </row>
    <row r="25174" spans="50:50">
      <c r="AX25174" s="159"/>
    </row>
    <row r="25175" spans="50:50">
      <c r="AX25175" s="159"/>
    </row>
    <row r="25176" spans="50:50">
      <c r="AX25176" s="159"/>
    </row>
    <row r="25177" spans="50:50">
      <c r="AX25177" s="159"/>
    </row>
    <row r="25178" spans="50:50">
      <c r="AX25178" s="159"/>
    </row>
    <row r="25179" spans="50:50">
      <c r="AX25179" s="159"/>
    </row>
    <row r="25180" spans="50:50">
      <c r="AX25180" s="159"/>
    </row>
    <row r="25181" spans="50:50">
      <c r="AX25181" s="159"/>
    </row>
    <row r="25182" spans="50:50">
      <c r="AX25182" s="159"/>
    </row>
    <row r="25183" spans="50:50">
      <c r="AX25183" s="159"/>
    </row>
    <row r="25184" spans="50:50">
      <c r="AX25184" s="159"/>
    </row>
    <row r="25185" spans="50:50">
      <c r="AX25185" s="159"/>
    </row>
    <row r="25186" spans="50:50">
      <c r="AX25186" s="159"/>
    </row>
    <row r="25187" spans="50:50">
      <c r="AX25187" s="159"/>
    </row>
    <row r="25188" spans="50:50">
      <c r="AX25188" s="159"/>
    </row>
    <row r="25189" spans="50:50">
      <c r="AX25189" s="159"/>
    </row>
    <row r="25190" spans="50:50">
      <c r="AX25190" s="159"/>
    </row>
    <row r="25191" spans="50:50">
      <c r="AX25191" s="159"/>
    </row>
    <row r="25192" spans="50:50">
      <c r="AX25192" s="159"/>
    </row>
    <row r="25193" spans="50:50">
      <c r="AX25193" s="159"/>
    </row>
    <row r="25194" spans="50:50">
      <c r="AX25194" s="159"/>
    </row>
    <row r="25195" spans="50:50">
      <c r="AX25195" s="159"/>
    </row>
    <row r="25196" spans="50:50">
      <c r="AX25196" s="159"/>
    </row>
    <row r="25197" spans="50:50">
      <c r="AX25197" s="159"/>
    </row>
    <row r="25198" spans="50:50">
      <c r="AX25198" s="159"/>
    </row>
    <row r="25199" spans="50:50">
      <c r="AX25199" s="159"/>
    </row>
    <row r="25200" spans="50:50">
      <c r="AX25200" s="159"/>
    </row>
    <row r="25201" spans="50:50">
      <c r="AX25201" s="159"/>
    </row>
    <row r="25202" spans="50:50">
      <c r="AX25202" s="159"/>
    </row>
    <row r="25203" spans="50:50">
      <c r="AX25203" s="159"/>
    </row>
    <row r="25204" spans="50:50">
      <c r="AX25204" s="159"/>
    </row>
    <row r="25205" spans="50:50">
      <c r="AX25205" s="159"/>
    </row>
    <row r="25206" spans="50:50">
      <c r="AX25206" s="159"/>
    </row>
    <row r="25207" spans="50:50">
      <c r="AX25207" s="159"/>
    </row>
    <row r="25208" spans="50:50">
      <c r="AX25208" s="159"/>
    </row>
    <row r="25209" spans="50:50">
      <c r="AX25209" s="159"/>
    </row>
    <row r="25210" spans="50:50">
      <c r="AX25210" s="159"/>
    </row>
    <row r="25211" spans="50:50">
      <c r="AX25211" s="159"/>
    </row>
    <row r="25212" spans="50:50">
      <c r="AX25212" s="159"/>
    </row>
    <row r="25213" spans="50:50">
      <c r="AX25213" s="159"/>
    </row>
    <row r="25214" spans="50:50">
      <c r="AX25214" s="159"/>
    </row>
    <row r="25215" spans="50:50">
      <c r="AX25215" s="159"/>
    </row>
    <row r="25216" spans="50:50">
      <c r="AX25216" s="159"/>
    </row>
    <row r="25217" spans="50:50">
      <c r="AX25217" s="159"/>
    </row>
    <row r="25218" spans="50:50">
      <c r="AX25218" s="159"/>
    </row>
    <row r="25219" spans="50:50">
      <c r="AX25219" s="159"/>
    </row>
    <row r="25220" spans="50:50">
      <c r="AX25220" s="159"/>
    </row>
    <row r="25221" spans="50:50">
      <c r="AX25221" s="159"/>
    </row>
    <row r="25222" spans="50:50">
      <c r="AX25222" s="159"/>
    </row>
    <row r="25223" spans="50:50">
      <c r="AX25223" s="159"/>
    </row>
    <row r="25224" spans="50:50">
      <c r="AX25224" s="159"/>
    </row>
    <row r="25225" spans="50:50">
      <c r="AX25225" s="159"/>
    </row>
    <row r="25226" spans="50:50">
      <c r="AX25226" s="159"/>
    </row>
    <row r="25227" spans="50:50">
      <c r="AX25227" s="159"/>
    </row>
    <row r="25228" spans="50:50">
      <c r="AX25228" s="159"/>
    </row>
    <row r="25229" spans="50:50">
      <c r="AX25229" s="159"/>
    </row>
    <row r="25230" spans="50:50">
      <c r="AX25230" s="159"/>
    </row>
    <row r="25231" spans="50:50">
      <c r="AX25231" s="159"/>
    </row>
    <row r="25232" spans="50:50">
      <c r="AX25232" s="159"/>
    </row>
    <row r="25233" spans="50:50">
      <c r="AX25233" s="159"/>
    </row>
    <row r="25234" spans="50:50">
      <c r="AX25234" s="159"/>
    </row>
    <row r="25235" spans="50:50">
      <c r="AX25235" s="159"/>
    </row>
    <row r="25236" spans="50:50">
      <c r="AX25236" s="159"/>
    </row>
    <row r="25237" spans="50:50">
      <c r="AX25237" s="159"/>
    </row>
    <row r="25238" spans="50:50">
      <c r="AX25238" s="159"/>
    </row>
    <row r="25239" spans="50:50">
      <c r="AX25239" s="159"/>
    </row>
    <row r="25240" spans="50:50">
      <c r="AX25240" s="159"/>
    </row>
    <row r="25241" spans="50:50">
      <c r="AX25241" s="159"/>
    </row>
    <row r="25242" spans="50:50">
      <c r="AX25242" s="159"/>
    </row>
    <row r="25243" spans="50:50">
      <c r="AX25243" s="159"/>
    </row>
    <row r="25244" spans="50:50">
      <c r="AX25244" s="159"/>
    </row>
    <row r="25245" spans="50:50">
      <c r="AX25245" s="159"/>
    </row>
    <row r="25246" spans="50:50">
      <c r="AX25246" s="159"/>
    </row>
    <row r="25247" spans="50:50">
      <c r="AX25247" s="159"/>
    </row>
    <row r="25248" spans="50:50">
      <c r="AX25248" s="159"/>
    </row>
    <row r="25249" spans="50:50">
      <c r="AX25249" s="159"/>
    </row>
    <row r="25250" spans="50:50">
      <c r="AX25250" s="159"/>
    </row>
    <row r="25251" spans="50:50">
      <c r="AX25251" s="159"/>
    </row>
    <row r="25252" spans="50:50">
      <c r="AX25252" s="159"/>
    </row>
    <row r="25253" spans="50:50">
      <c r="AX25253" s="159"/>
    </row>
    <row r="25254" spans="50:50">
      <c r="AX25254" s="159"/>
    </row>
    <row r="25255" spans="50:50">
      <c r="AX25255" s="159"/>
    </row>
    <row r="25256" spans="50:50">
      <c r="AX25256" s="159"/>
    </row>
    <row r="25257" spans="50:50">
      <c r="AX25257" s="159"/>
    </row>
    <row r="25258" spans="50:50">
      <c r="AX25258" s="159"/>
    </row>
    <row r="25259" spans="50:50">
      <c r="AX25259" s="159"/>
    </row>
    <row r="25260" spans="50:50">
      <c r="AX25260" s="159"/>
    </row>
    <row r="25261" spans="50:50">
      <c r="AX25261" s="159"/>
    </row>
    <row r="25262" spans="50:50">
      <c r="AX25262" s="159"/>
    </row>
    <row r="25263" spans="50:50">
      <c r="AX25263" s="159"/>
    </row>
    <row r="25264" spans="50:50">
      <c r="AX25264" s="159"/>
    </row>
    <row r="25265" spans="50:50">
      <c r="AX25265" s="159"/>
    </row>
    <row r="25266" spans="50:50">
      <c r="AX25266" s="159"/>
    </row>
    <row r="25267" spans="50:50">
      <c r="AX25267" s="159"/>
    </row>
    <row r="25268" spans="50:50">
      <c r="AX25268" s="159"/>
    </row>
    <row r="25269" spans="50:50">
      <c r="AX25269" s="159"/>
    </row>
    <row r="25270" spans="50:50">
      <c r="AX25270" s="159"/>
    </row>
    <row r="25271" spans="50:50">
      <c r="AX25271" s="159"/>
    </row>
    <row r="25272" spans="50:50">
      <c r="AX25272" s="159"/>
    </row>
    <row r="25273" spans="50:50">
      <c r="AX25273" s="159"/>
    </row>
    <row r="25274" spans="50:50">
      <c r="AX25274" s="159"/>
    </row>
    <row r="25275" spans="50:50">
      <c r="AX25275" s="159"/>
    </row>
    <row r="25276" spans="50:50">
      <c r="AX25276" s="159"/>
    </row>
    <row r="25277" spans="50:50">
      <c r="AX25277" s="159"/>
    </row>
    <row r="25278" spans="50:50">
      <c r="AX25278" s="159"/>
    </row>
    <row r="25279" spans="50:50">
      <c r="AX25279" s="159"/>
    </row>
    <row r="25280" spans="50:50">
      <c r="AX25280" s="159"/>
    </row>
    <row r="25281" spans="50:50">
      <c r="AX25281" s="159"/>
    </row>
    <row r="25282" spans="50:50">
      <c r="AX25282" s="159"/>
    </row>
    <row r="25283" spans="50:50">
      <c r="AX25283" s="159"/>
    </row>
    <row r="25284" spans="50:50">
      <c r="AX25284" s="159"/>
    </row>
    <row r="25285" spans="50:50">
      <c r="AX25285" s="159"/>
    </row>
    <row r="25286" spans="50:50">
      <c r="AX25286" s="159"/>
    </row>
    <row r="25287" spans="50:50">
      <c r="AX25287" s="159"/>
    </row>
    <row r="25288" spans="50:50">
      <c r="AX25288" s="159"/>
    </row>
    <row r="25289" spans="50:50">
      <c r="AX25289" s="159"/>
    </row>
    <row r="25290" spans="50:50">
      <c r="AX25290" s="159"/>
    </row>
    <row r="25291" spans="50:50">
      <c r="AX25291" s="159"/>
    </row>
    <row r="25292" spans="50:50">
      <c r="AX25292" s="159"/>
    </row>
    <row r="25293" spans="50:50">
      <c r="AX25293" s="159"/>
    </row>
    <row r="25294" spans="50:50">
      <c r="AX25294" s="159"/>
    </row>
    <row r="25295" spans="50:50">
      <c r="AX25295" s="159"/>
    </row>
    <row r="25296" spans="50:50">
      <c r="AX25296" s="159"/>
    </row>
    <row r="25297" spans="50:50">
      <c r="AX25297" s="159"/>
    </row>
    <row r="25298" spans="50:50">
      <c r="AX25298" s="159"/>
    </row>
    <row r="25299" spans="50:50">
      <c r="AX25299" s="159"/>
    </row>
    <row r="25300" spans="50:50">
      <c r="AX25300" s="159"/>
    </row>
    <row r="25301" spans="50:50">
      <c r="AX25301" s="159"/>
    </row>
    <row r="25302" spans="50:50">
      <c r="AX25302" s="159"/>
    </row>
    <row r="25303" spans="50:50">
      <c r="AX25303" s="159"/>
    </row>
    <row r="25304" spans="50:50">
      <c r="AX25304" s="159"/>
    </row>
    <row r="25305" spans="50:50">
      <c r="AX25305" s="159"/>
    </row>
    <row r="25306" spans="50:50">
      <c r="AX25306" s="159"/>
    </row>
    <row r="25307" spans="50:50">
      <c r="AX25307" s="159"/>
    </row>
    <row r="25308" spans="50:50">
      <c r="AX25308" s="159"/>
    </row>
    <row r="25309" spans="50:50">
      <c r="AX25309" s="159"/>
    </row>
    <row r="25310" spans="50:50">
      <c r="AX25310" s="159"/>
    </row>
    <row r="25311" spans="50:50">
      <c r="AX25311" s="159"/>
    </row>
    <row r="25312" spans="50:50">
      <c r="AX25312" s="159"/>
    </row>
    <row r="25313" spans="50:50">
      <c r="AX25313" s="159"/>
    </row>
    <row r="25314" spans="50:50">
      <c r="AX25314" s="159"/>
    </row>
    <row r="25315" spans="50:50">
      <c r="AX25315" s="159"/>
    </row>
    <row r="25316" spans="50:50">
      <c r="AX25316" s="159"/>
    </row>
    <row r="25317" spans="50:50">
      <c r="AX25317" s="159"/>
    </row>
    <row r="25318" spans="50:50">
      <c r="AX25318" s="159"/>
    </row>
    <row r="25319" spans="50:50">
      <c r="AX25319" s="159"/>
    </row>
    <row r="25320" spans="50:50">
      <c r="AX25320" s="159"/>
    </row>
    <row r="25321" spans="50:50">
      <c r="AX25321" s="159"/>
    </row>
    <row r="25322" spans="50:50">
      <c r="AX25322" s="159"/>
    </row>
    <row r="25323" spans="50:50">
      <c r="AX25323" s="159"/>
    </row>
    <row r="25324" spans="50:50">
      <c r="AX25324" s="159"/>
    </row>
    <row r="25325" spans="50:50">
      <c r="AX25325" s="159"/>
    </row>
    <row r="25326" spans="50:50">
      <c r="AX25326" s="159"/>
    </row>
    <row r="25327" spans="50:50">
      <c r="AX25327" s="159"/>
    </row>
    <row r="25328" spans="50:50">
      <c r="AX25328" s="159"/>
    </row>
    <row r="25329" spans="50:50">
      <c r="AX25329" s="159"/>
    </row>
    <row r="25330" spans="50:50">
      <c r="AX25330" s="159"/>
    </row>
    <row r="25331" spans="50:50">
      <c r="AX25331" s="159"/>
    </row>
    <row r="25332" spans="50:50">
      <c r="AX25332" s="159"/>
    </row>
    <row r="25333" spans="50:50">
      <c r="AX25333" s="159"/>
    </row>
    <row r="25334" spans="50:50">
      <c r="AX25334" s="159"/>
    </row>
    <row r="25335" spans="50:50">
      <c r="AX25335" s="159"/>
    </row>
    <row r="25336" spans="50:50">
      <c r="AX25336" s="159"/>
    </row>
    <row r="25337" spans="50:50">
      <c r="AX25337" s="159"/>
    </row>
    <row r="25338" spans="50:50">
      <c r="AX25338" s="159"/>
    </row>
    <row r="25339" spans="50:50">
      <c r="AX25339" s="159"/>
    </row>
    <row r="25340" spans="50:50">
      <c r="AX25340" s="159"/>
    </row>
    <row r="25341" spans="50:50">
      <c r="AX25341" s="159"/>
    </row>
    <row r="25342" spans="50:50">
      <c r="AX25342" s="159"/>
    </row>
    <row r="25343" spans="50:50">
      <c r="AX25343" s="159"/>
    </row>
    <row r="25344" spans="50:50">
      <c r="AX25344" s="159"/>
    </row>
    <row r="25345" spans="50:50">
      <c r="AX25345" s="159"/>
    </row>
    <row r="25346" spans="50:50">
      <c r="AX25346" s="159"/>
    </row>
    <row r="25347" spans="50:50">
      <c r="AX25347" s="159"/>
    </row>
    <row r="25348" spans="50:50">
      <c r="AX25348" s="159"/>
    </row>
    <row r="25349" spans="50:50">
      <c r="AX25349" s="159"/>
    </row>
    <row r="25350" spans="50:50">
      <c r="AX25350" s="159"/>
    </row>
    <row r="25351" spans="50:50">
      <c r="AX25351" s="159"/>
    </row>
    <row r="25352" spans="50:50">
      <c r="AX25352" s="159"/>
    </row>
    <row r="25353" spans="50:50">
      <c r="AX25353" s="159"/>
    </row>
    <row r="25354" spans="50:50">
      <c r="AX25354" s="159"/>
    </row>
    <row r="25355" spans="50:50">
      <c r="AX25355" s="159"/>
    </row>
    <row r="25356" spans="50:50">
      <c r="AX25356" s="159"/>
    </row>
    <row r="25357" spans="50:50">
      <c r="AX25357" s="159"/>
    </row>
    <row r="25358" spans="50:50">
      <c r="AX25358" s="159"/>
    </row>
    <row r="25359" spans="50:50">
      <c r="AX25359" s="159"/>
    </row>
    <row r="25360" spans="50:50">
      <c r="AX25360" s="159"/>
    </row>
    <row r="25361" spans="50:50">
      <c r="AX25361" s="159"/>
    </row>
    <row r="25362" spans="50:50">
      <c r="AX25362" s="159"/>
    </row>
    <row r="25363" spans="50:50">
      <c r="AX25363" s="159"/>
    </row>
    <row r="25364" spans="50:50">
      <c r="AX25364" s="159"/>
    </row>
    <row r="25365" spans="50:50">
      <c r="AX25365" s="159"/>
    </row>
    <row r="25366" spans="50:50">
      <c r="AX25366" s="159"/>
    </row>
    <row r="25367" spans="50:50">
      <c r="AX25367" s="159"/>
    </row>
    <row r="25368" spans="50:50">
      <c r="AX25368" s="159"/>
    </row>
    <row r="25369" spans="50:50">
      <c r="AX25369" s="159"/>
    </row>
    <row r="25370" spans="50:50">
      <c r="AX25370" s="159"/>
    </row>
    <row r="25371" spans="50:50">
      <c r="AX25371" s="159"/>
    </row>
    <row r="25372" spans="50:50">
      <c r="AX25372" s="159"/>
    </row>
    <row r="25373" spans="50:50">
      <c r="AX25373" s="159"/>
    </row>
    <row r="25374" spans="50:50">
      <c r="AX25374" s="159"/>
    </row>
    <row r="25375" spans="50:50">
      <c r="AX25375" s="159"/>
    </row>
    <row r="25376" spans="50:50">
      <c r="AX25376" s="159"/>
    </row>
    <row r="25377" spans="50:50">
      <c r="AX25377" s="159"/>
    </row>
    <row r="25378" spans="50:50">
      <c r="AX25378" s="159"/>
    </row>
    <row r="25379" spans="50:50">
      <c r="AX25379" s="159"/>
    </row>
    <row r="25380" spans="50:50">
      <c r="AX25380" s="159"/>
    </row>
    <row r="25381" spans="50:50">
      <c r="AX25381" s="159"/>
    </row>
    <row r="25382" spans="50:50">
      <c r="AX25382" s="159"/>
    </row>
    <row r="25383" spans="50:50">
      <c r="AX25383" s="159"/>
    </row>
    <row r="25384" spans="50:50">
      <c r="AX25384" s="159"/>
    </row>
    <row r="25385" spans="50:50">
      <c r="AX25385" s="159"/>
    </row>
    <row r="25386" spans="50:50">
      <c r="AX25386" s="159"/>
    </row>
    <row r="25387" spans="50:50">
      <c r="AX25387" s="159"/>
    </row>
    <row r="25388" spans="50:50">
      <c r="AX25388" s="159"/>
    </row>
    <row r="25389" spans="50:50">
      <c r="AX25389" s="159"/>
    </row>
    <row r="25390" spans="50:50">
      <c r="AX25390" s="159"/>
    </row>
    <row r="25391" spans="50:50">
      <c r="AX25391" s="159"/>
    </row>
    <row r="25392" spans="50:50">
      <c r="AX25392" s="159"/>
    </row>
    <row r="25393" spans="50:50">
      <c r="AX25393" s="159"/>
    </row>
    <row r="25394" spans="50:50">
      <c r="AX25394" s="159"/>
    </row>
    <row r="25395" spans="50:50">
      <c r="AX25395" s="159"/>
    </row>
    <row r="25396" spans="50:50">
      <c r="AX25396" s="159"/>
    </row>
    <row r="25397" spans="50:50">
      <c r="AX25397" s="159"/>
    </row>
    <row r="25398" spans="50:50">
      <c r="AX25398" s="159"/>
    </row>
    <row r="25399" spans="50:50">
      <c r="AX25399" s="159"/>
    </row>
    <row r="25400" spans="50:50">
      <c r="AX25400" s="159"/>
    </row>
    <row r="25401" spans="50:50">
      <c r="AX25401" s="159"/>
    </row>
    <row r="25402" spans="50:50">
      <c r="AX25402" s="159"/>
    </row>
    <row r="25403" spans="50:50">
      <c r="AX25403" s="159"/>
    </row>
    <row r="25404" spans="50:50">
      <c r="AX25404" s="159"/>
    </row>
    <row r="25405" spans="50:50">
      <c r="AX25405" s="159"/>
    </row>
    <row r="25406" spans="50:50">
      <c r="AX25406" s="159"/>
    </row>
    <row r="25407" spans="50:50">
      <c r="AX25407" s="159"/>
    </row>
    <row r="25408" spans="50:50">
      <c r="AX25408" s="159"/>
    </row>
    <row r="25409" spans="50:50">
      <c r="AX25409" s="159"/>
    </row>
    <row r="25410" spans="50:50">
      <c r="AX25410" s="159"/>
    </row>
    <row r="25411" spans="50:50">
      <c r="AX25411" s="159"/>
    </row>
    <row r="25412" spans="50:50">
      <c r="AX25412" s="159"/>
    </row>
    <row r="25413" spans="50:50">
      <c r="AX25413" s="159"/>
    </row>
    <row r="25414" spans="50:50">
      <c r="AX25414" s="159"/>
    </row>
    <row r="25415" spans="50:50">
      <c r="AX25415" s="159"/>
    </row>
    <row r="25416" spans="50:50">
      <c r="AX25416" s="159"/>
    </row>
    <row r="25417" spans="50:50">
      <c r="AX25417" s="159"/>
    </row>
    <row r="25418" spans="50:50">
      <c r="AX25418" s="159"/>
    </row>
    <row r="25419" spans="50:50">
      <c r="AX25419" s="159"/>
    </row>
    <row r="25420" spans="50:50">
      <c r="AX25420" s="159"/>
    </row>
    <row r="25421" spans="50:50">
      <c r="AX25421" s="159"/>
    </row>
    <row r="25422" spans="50:50">
      <c r="AX25422" s="159"/>
    </row>
    <row r="25423" spans="50:50">
      <c r="AX25423" s="159"/>
    </row>
    <row r="25424" spans="50:50">
      <c r="AX25424" s="159"/>
    </row>
    <row r="25425" spans="50:50">
      <c r="AX25425" s="159"/>
    </row>
    <row r="25426" spans="50:50">
      <c r="AX25426" s="159"/>
    </row>
    <row r="25427" spans="50:50">
      <c r="AX25427" s="159"/>
    </row>
    <row r="25428" spans="50:50">
      <c r="AX25428" s="159"/>
    </row>
    <row r="25429" spans="50:50">
      <c r="AX25429" s="159"/>
    </row>
    <row r="25430" spans="50:50">
      <c r="AX25430" s="159"/>
    </row>
    <row r="25431" spans="50:50">
      <c r="AX25431" s="159"/>
    </row>
    <row r="25432" spans="50:50">
      <c r="AX25432" s="159"/>
    </row>
    <row r="25433" spans="50:50">
      <c r="AX25433" s="159"/>
    </row>
    <row r="25434" spans="50:50">
      <c r="AX25434" s="159"/>
    </row>
    <row r="25435" spans="50:50">
      <c r="AX25435" s="159"/>
    </row>
    <row r="25436" spans="50:50">
      <c r="AX25436" s="159"/>
    </row>
    <row r="25437" spans="50:50">
      <c r="AX25437" s="159"/>
    </row>
    <row r="25438" spans="50:50">
      <c r="AX25438" s="159"/>
    </row>
    <row r="25439" spans="50:50">
      <c r="AX25439" s="159"/>
    </row>
    <row r="25440" spans="50:50">
      <c r="AX25440" s="159"/>
    </row>
    <row r="25441" spans="50:50">
      <c r="AX25441" s="159"/>
    </row>
    <row r="25442" spans="50:50">
      <c r="AX25442" s="159"/>
    </row>
    <row r="25443" spans="50:50">
      <c r="AX25443" s="159"/>
    </row>
    <row r="25444" spans="50:50">
      <c r="AX25444" s="159"/>
    </row>
    <row r="25445" spans="50:50">
      <c r="AX25445" s="159"/>
    </row>
    <row r="25446" spans="50:50">
      <c r="AX25446" s="159"/>
    </row>
    <row r="25447" spans="50:50">
      <c r="AX25447" s="159"/>
    </row>
    <row r="25448" spans="50:50">
      <c r="AX25448" s="159"/>
    </row>
    <row r="25449" spans="50:50">
      <c r="AX25449" s="159"/>
    </row>
    <row r="25450" spans="50:50">
      <c r="AX25450" s="159"/>
    </row>
    <row r="25451" spans="50:50">
      <c r="AX25451" s="159"/>
    </row>
    <row r="25452" spans="50:50">
      <c r="AX25452" s="159"/>
    </row>
    <row r="25453" spans="50:50">
      <c r="AX25453" s="159"/>
    </row>
    <row r="25454" spans="50:50">
      <c r="AX25454" s="159"/>
    </row>
    <row r="25455" spans="50:50">
      <c r="AX25455" s="159"/>
    </row>
    <row r="25456" spans="50:50">
      <c r="AX25456" s="159"/>
    </row>
    <row r="25457" spans="50:50">
      <c r="AX25457" s="159"/>
    </row>
    <row r="25458" spans="50:50">
      <c r="AX25458" s="159"/>
    </row>
    <row r="25459" spans="50:50">
      <c r="AX25459" s="159"/>
    </row>
    <row r="25460" spans="50:50">
      <c r="AX25460" s="159"/>
    </row>
    <row r="25461" spans="50:50">
      <c r="AX25461" s="159"/>
    </row>
    <row r="25462" spans="50:50">
      <c r="AX25462" s="159"/>
    </row>
    <row r="25463" spans="50:50">
      <c r="AX25463" s="159"/>
    </row>
    <row r="25464" spans="50:50">
      <c r="AX25464" s="159"/>
    </row>
    <row r="25465" spans="50:50">
      <c r="AX25465" s="159"/>
    </row>
    <row r="25466" spans="50:50">
      <c r="AX25466" s="159"/>
    </row>
    <row r="25467" spans="50:50">
      <c r="AX25467" s="159"/>
    </row>
    <row r="25468" spans="50:50">
      <c r="AX25468" s="159"/>
    </row>
    <row r="25469" spans="50:50">
      <c r="AX25469" s="159"/>
    </row>
    <row r="25470" spans="50:50">
      <c r="AX25470" s="159"/>
    </row>
    <row r="25471" spans="50:50">
      <c r="AX25471" s="159"/>
    </row>
    <row r="25472" spans="50:50">
      <c r="AX25472" s="159"/>
    </row>
    <row r="25473" spans="50:50">
      <c r="AX25473" s="159"/>
    </row>
    <row r="25474" spans="50:50">
      <c r="AX25474" s="159"/>
    </row>
    <row r="25475" spans="50:50">
      <c r="AX25475" s="159"/>
    </row>
    <row r="25476" spans="50:50">
      <c r="AX25476" s="159"/>
    </row>
    <row r="25477" spans="50:50">
      <c r="AX25477" s="159"/>
    </row>
    <row r="25478" spans="50:50">
      <c r="AX25478" s="159"/>
    </row>
    <row r="25479" spans="50:50">
      <c r="AX25479" s="159"/>
    </row>
    <row r="25480" spans="50:50">
      <c r="AX25480" s="159"/>
    </row>
    <row r="25481" spans="50:50">
      <c r="AX25481" s="159"/>
    </row>
    <row r="25482" spans="50:50">
      <c r="AX25482" s="159"/>
    </row>
    <row r="25483" spans="50:50">
      <c r="AX25483" s="159"/>
    </row>
    <row r="25484" spans="50:50">
      <c r="AX25484" s="159"/>
    </row>
    <row r="25485" spans="50:50">
      <c r="AX25485" s="159"/>
    </row>
    <row r="25486" spans="50:50">
      <c r="AX25486" s="159"/>
    </row>
    <row r="25487" spans="50:50">
      <c r="AX25487" s="159"/>
    </row>
    <row r="25488" spans="50:50">
      <c r="AX25488" s="159"/>
    </row>
    <row r="25489" spans="50:50">
      <c r="AX25489" s="159"/>
    </row>
    <row r="25490" spans="50:50">
      <c r="AX25490" s="159"/>
    </row>
    <row r="25491" spans="50:50">
      <c r="AX25491" s="159"/>
    </row>
    <row r="25492" spans="50:50">
      <c r="AX25492" s="159"/>
    </row>
    <row r="25493" spans="50:50">
      <c r="AX25493" s="159"/>
    </row>
    <row r="25494" spans="50:50">
      <c r="AX25494" s="159"/>
    </row>
    <row r="25495" spans="50:50">
      <c r="AX25495" s="159"/>
    </row>
    <row r="25496" spans="50:50">
      <c r="AX25496" s="159"/>
    </row>
    <row r="25497" spans="50:50">
      <c r="AX25497" s="159"/>
    </row>
    <row r="25498" spans="50:50">
      <c r="AX25498" s="159"/>
    </row>
    <row r="25499" spans="50:50">
      <c r="AX25499" s="159"/>
    </row>
    <row r="25500" spans="50:50">
      <c r="AX25500" s="159"/>
    </row>
    <row r="25501" spans="50:50">
      <c r="AX25501" s="159"/>
    </row>
    <row r="25502" spans="50:50">
      <c r="AX25502" s="159"/>
    </row>
    <row r="25503" spans="50:50">
      <c r="AX25503" s="159"/>
    </row>
    <row r="25504" spans="50:50">
      <c r="AX25504" s="159"/>
    </row>
    <row r="25505" spans="50:50">
      <c r="AX25505" s="159"/>
    </row>
    <row r="25506" spans="50:50">
      <c r="AX25506" s="159"/>
    </row>
    <row r="25507" spans="50:50">
      <c r="AX25507" s="159"/>
    </row>
    <row r="25508" spans="50:50">
      <c r="AX25508" s="159"/>
    </row>
    <row r="25509" spans="50:50">
      <c r="AX25509" s="159"/>
    </row>
    <row r="25510" spans="50:50">
      <c r="AX25510" s="159"/>
    </row>
    <row r="25511" spans="50:50">
      <c r="AX25511" s="159"/>
    </row>
    <row r="25512" spans="50:50">
      <c r="AX25512" s="159"/>
    </row>
    <row r="25513" spans="50:50">
      <c r="AX25513" s="159"/>
    </row>
    <row r="25514" spans="50:50">
      <c r="AX25514" s="159"/>
    </row>
    <row r="25515" spans="50:50">
      <c r="AX25515" s="159"/>
    </row>
    <row r="25516" spans="50:50">
      <c r="AX25516" s="159"/>
    </row>
    <row r="25517" spans="50:50">
      <c r="AX25517" s="159"/>
    </row>
    <row r="25518" spans="50:50">
      <c r="AX25518" s="159"/>
    </row>
    <row r="25519" spans="50:50">
      <c r="AX25519" s="159"/>
    </row>
    <row r="25520" spans="50:50">
      <c r="AX25520" s="159"/>
    </row>
    <row r="25521" spans="50:50">
      <c r="AX25521" s="159"/>
    </row>
    <row r="25522" spans="50:50">
      <c r="AX25522" s="159"/>
    </row>
    <row r="25523" spans="50:50">
      <c r="AX25523" s="159"/>
    </row>
    <row r="25524" spans="50:50">
      <c r="AX25524" s="159"/>
    </row>
    <row r="25525" spans="50:50">
      <c r="AX25525" s="159"/>
    </row>
    <row r="25526" spans="50:50">
      <c r="AX25526" s="159"/>
    </row>
    <row r="25527" spans="50:50">
      <c r="AX25527" s="159"/>
    </row>
    <row r="25528" spans="50:50">
      <c r="AX25528" s="159"/>
    </row>
    <row r="25529" spans="50:50">
      <c r="AX25529" s="159"/>
    </row>
    <row r="25530" spans="50:50">
      <c r="AX25530" s="159"/>
    </row>
    <row r="25531" spans="50:50">
      <c r="AX25531" s="159"/>
    </row>
    <row r="25532" spans="50:50">
      <c r="AX25532" s="159"/>
    </row>
    <row r="25533" spans="50:50">
      <c r="AX25533" s="159"/>
    </row>
    <row r="25534" spans="50:50">
      <c r="AX25534" s="159"/>
    </row>
    <row r="25535" spans="50:50">
      <c r="AX25535" s="159"/>
    </row>
    <row r="25536" spans="50:50">
      <c r="AX25536" s="159"/>
    </row>
    <row r="25537" spans="50:50">
      <c r="AX25537" s="159"/>
    </row>
    <row r="25538" spans="50:50">
      <c r="AX25538" s="159"/>
    </row>
    <row r="25539" spans="50:50">
      <c r="AX25539" s="159"/>
    </row>
    <row r="25540" spans="50:50">
      <c r="AX25540" s="159"/>
    </row>
    <row r="25541" spans="50:50">
      <c r="AX25541" s="159"/>
    </row>
    <row r="25542" spans="50:50">
      <c r="AX25542" s="159"/>
    </row>
    <row r="25543" spans="50:50">
      <c r="AX25543" s="159"/>
    </row>
    <row r="25544" spans="50:50">
      <c r="AX25544" s="159"/>
    </row>
    <row r="25545" spans="50:50">
      <c r="AX25545" s="159"/>
    </row>
    <row r="25546" spans="50:50">
      <c r="AX25546" s="159"/>
    </row>
    <row r="25547" spans="50:50">
      <c r="AX25547" s="159"/>
    </row>
    <row r="25548" spans="50:50">
      <c r="AX25548" s="159"/>
    </row>
    <row r="25549" spans="50:50">
      <c r="AX25549" s="159"/>
    </row>
    <row r="25550" spans="50:50">
      <c r="AX25550" s="159"/>
    </row>
    <row r="25551" spans="50:50">
      <c r="AX25551" s="159"/>
    </row>
    <row r="25552" spans="50:50">
      <c r="AX25552" s="159"/>
    </row>
    <row r="25553" spans="50:50">
      <c r="AX25553" s="159"/>
    </row>
    <row r="25554" spans="50:50">
      <c r="AX25554" s="159"/>
    </row>
    <row r="25555" spans="50:50">
      <c r="AX25555" s="159"/>
    </row>
    <row r="25556" spans="50:50">
      <c r="AX25556" s="159"/>
    </row>
    <row r="25557" spans="50:50">
      <c r="AX25557" s="159"/>
    </row>
    <row r="25558" spans="50:50">
      <c r="AX25558" s="159"/>
    </row>
    <row r="25559" spans="50:50">
      <c r="AX25559" s="159"/>
    </row>
    <row r="25560" spans="50:50">
      <c r="AX25560" s="159"/>
    </row>
    <row r="25561" spans="50:50">
      <c r="AX25561" s="159"/>
    </row>
    <row r="25562" spans="50:50">
      <c r="AX25562" s="159"/>
    </row>
    <row r="25563" spans="50:50">
      <c r="AX25563" s="159"/>
    </row>
    <row r="25564" spans="50:50">
      <c r="AX25564" s="159"/>
    </row>
    <row r="25565" spans="50:50">
      <c r="AX25565" s="159"/>
    </row>
    <row r="25566" spans="50:50">
      <c r="AX25566" s="159"/>
    </row>
    <row r="25567" spans="50:50">
      <c r="AX25567" s="159"/>
    </row>
    <row r="25568" spans="50:50">
      <c r="AX25568" s="159"/>
    </row>
    <row r="25569" spans="50:50">
      <c r="AX25569" s="159"/>
    </row>
    <row r="25570" spans="50:50">
      <c r="AX25570" s="159"/>
    </row>
    <row r="25571" spans="50:50">
      <c r="AX25571" s="159"/>
    </row>
    <row r="25572" spans="50:50">
      <c r="AX25572" s="159"/>
    </row>
    <row r="25573" spans="50:50">
      <c r="AX25573" s="159"/>
    </row>
    <row r="25574" spans="50:50">
      <c r="AX25574" s="159"/>
    </row>
    <row r="25575" spans="50:50">
      <c r="AX25575" s="159"/>
    </row>
    <row r="25576" spans="50:50">
      <c r="AX25576" s="159"/>
    </row>
    <row r="25577" spans="50:50">
      <c r="AX25577" s="159"/>
    </row>
    <row r="25578" spans="50:50">
      <c r="AX25578" s="159"/>
    </row>
    <row r="25579" spans="50:50">
      <c r="AX25579" s="159"/>
    </row>
    <row r="25580" spans="50:50">
      <c r="AX25580" s="159"/>
    </row>
    <row r="25581" spans="50:50">
      <c r="AX25581" s="159"/>
    </row>
    <row r="25582" spans="50:50">
      <c r="AX25582" s="159"/>
    </row>
    <row r="25583" spans="50:50">
      <c r="AX25583" s="159"/>
    </row>
    <row r="25584" spans="50:50">
      <c r="AX25584" s="159"/>
    </row>
    <row r="25585" spans="50:50">
      <c r="AX25585" s="159"/>
    </row>
    <row r="25586" spans="50:50">
      <c r="AX25586" s="159"/>
    </row>
    <row r="25587" spans="50:50">
      <c r="AX25587" s="159"/>
    </row>
    <row r="25588" spans="50:50">
      <c r="AX25588" s="159"/>
    </row>
    <row r="25589" spans="50:50">
      <c r="AX25589" s="159"/>
    </row>
    <row r="25590" spans="50:50">
      <c r="AX25590" s="159"/>
    </row>
    <row r="25591" spans="50:50">
      <c r="AX25591" s="159"/>
    </row>
    <row r="25592" spans="50:50">
      <c r="AX25592" s="159"/>
    </row>
    <row r="25593" spans="50:50">
      <c r="AX25593" s="159"/>
    </row>
    <row r="25594" spans="50:50">
      <c r="AX25594" s="159"/>
    </row>
    <row r="25595" spans="50:50">
      <c r="AX25595" s="159"/>
    </row>
    <row r="25596" spans="50:50">
      <c r="AX25596" s="159"/>
    </row>
    <row r="25597" spans="50:50">
      <c r="AX25597" s="159"/>
    </row>
    <row r="25598" spans="50:50">
      <c r="AX25598" s="159"/>
    </row>
    <row r="25599" spans="50:50">
      <c r="AX25599" s="159"/>
    </row>
    <row r="25600" spans="50:50">
      <c r="AX25600" s="159"/>
    </row>
    <row r="25601" spans="50:50">
      <c r="AX25601" s="159"/>
    </row>
    <row r="25602" spans="50:50">
      <c r="AX25602" s="159"/>
    </row>
    <row r="25603" spans="50:50">
      <c r="AX25603" s="159"/>
    </row>
    <row r="25604" spans="50:50">
      <c r="AX25604" s="159"/>
    </row>
    <row r="25605" spans="50:50">
      <c r="AX25605" s="159"/>
    </row>
    <row r="25606" spans="50:50">
      <c r="AX25606" s="159"/>
    </row>
    <row r="25607" spans="50:50">
      <c r="AX25607" s="159"/>
    </row>
    <row r="25608" spans="50:50">
      <c r="AX25608" s="159"/>
    </row>
    <row r="25609" spans="50:50">
      <c r="AX25609" s="159"/>
    </row>
    <row r="25610" spans="50:50">
      <c r="AX25610" s="159"/>
    </row>
    <row r="25611" spans="50:50">
      <c r="AX25611" s="159"/>
    </row>
    <row r="25612" spans="50:50">
      <c r="AX25612" s="159"/>
    </row>
    <row r="25613" spans="50:50">
      <c r="AX25613" s="159"/>
    </row>
    <row r="25614" spans="50:50">
      <c r="AX25614" s="159"/>
    </row>
    <row r="25615" spans="50:50">
      <c r="AX25615" s="159"/>
    </row>
    <row r="25616" spans="50:50">
      <c r="AX25616" s="159"/>
    </row>
    <row r="25617" spans="50:50">
      <c r="AX25617" s="159"/>
    </row>
    <row r="25618" spans="50:50">
      <c r="AX25618" s="159"/>
    </row>
    <row r="25619" spans="50:50">
      <c r="AX25619" s="159"/>
    </row>
    <row r="25620" spans="50:50">
      <c r="AX25620" s="159"/>
    </row>
    <row r="25621" spans="50:50">
      <c r="AX25621" s="159"/>
    </row>
    <row r="25622" spans="50:50">
      <c r="AX25622" s="159"/>
    </row>
    <row r="25623" spans="50:50">
      <c r="AX25623" s="159"/>
    </row>
    <row r="25624" spans="50:50">
      <c r="AX25624" s="159"/>
    </row>
    <row r="25625" spans="50:50">
      <c r="AX25625" s="159"/>
    </row>
    <row r="25626" spans="50:50">
      <c r="AX25626" s="159"/>
    </row>
    <row r="25627" spans="50:50">
      <c r="AX25627" s="159"/>
    </row>
    <row r="25628" spans="50:50">
      <c r="AX25628" s="159"/>
    </row>
    <row r="25629" spans="50:50">
      <c r="AX25629" s="159"/>
    </row>
    <row r="25630" spans="50:50">
      <c r="AX25630" s="159"/>
    </row>
    <row r="25631" spans="50:50">
      <c r="AX25631" s="159"/>
    </row>
    <row r="25632" spans="50:50">
      <c r="AX25632" s="159"/>
    </row>
    <row r="25633" spans="50:50">
      <c r="AX25633" s="159"/>
    </row>
    <row r="25634" spans="50:50">
      <c r="AX25634" s="159"/>
    </row>
    <row r="25635" spans="50:50">
      <c r="AX25635" s="159"/>
    </row>
    <row r="25636" spans="50:50">
      <c r="AX25636" s="159"/>
    </row>
    <row r="25637" spans="50:50">
      <c r="AX25637" s="159"/>
    </row>
    <row r="25638" spans="50:50">
      <c r="AX25638" s="159"/>
    </row>
    <row r="25639" spans="50:50">
      <c r="AX25639" s="159"/>
    </row>
    <row r="25640" spans="50:50">
      <c r="AX25640" s="159"/>
    </row>
    <row r="25641" spans="50:50">
      <c r="AX25641" s="159"/>
    </row>
    <row r="25642" spans="50:50">
      <c r="AX25642" s="159"/>
    </row>
    <row r="25643" spans="50:50">
      <c r="AX25643" s="159"/>
    </row>
    <row r="25644" spans="50:50">
      <c r="AX25644" s="159"/>
    </row>
    <row r="25645" spans="50:50">
      <c r="AX25645" s="159"/>
    </row>
    <row r="25646" spans="50:50">
      <c r="AX25646" s="159"/>
    </row>
    <row r="25647" spans="50:50">
      <c r="AX25647" s="159"/>
    </row>
    <row r="25648" spans="50:50">
      <c r="AX25648" s="159"/>
    </row>
    <row r="25649" spans="50:50">
      <c r="AX25649" s="159"/>
    </row>
    <row r="25650" spans="50:50">
      <c r="AX25650" s="159"/>
    </row>
    <row r="25651" spans="50:50">
      <c r="AX25651" s="159"/>
    </row>
    <row r="25652" spans="50:50">
      <c r="AX25652" s="159"/>
    </row>
    <row r="25653" spans="50:50">
      <c r="AX25653" s="159"/>
    </row>
    <row r="25654" spans="50:50">
      <c r="AX25654" s="159"/>
    </row>
    <row r="25655" spans="50:50">
      <c r="AX25655" s="159"/>
    </row>
    <row r="25656" spans="50:50">
      <c r="AX25656" s="159"/>
    </row>
    <row r="25657" spans="50:50">
      <c r="AX25657" s="159"/>
    </row>
    <row r="25658" spans="50:50">
      <c r="AX25658" s="159"/>
    </row>
    <row r="25659" spans="50:50">
      <c r="AX25659" s="159"/>
    </row>
    <row r="25660" spans="50:50">
      <c r="AX25660" s="159"/>
    </row>
    <row r="25661" spans="50:50">
      <c r="AX25661" s="159"/>
    </row>
    <row r="25662" spans="50:50">
      <c r="AX25662" s="159"/>
    </row>
    <row r="25663" spans="50:50">
      <c r="AX25663" s="159"/>
    </row>
    <row r="25664" spans="50:50">
      <c r="AX25664" s="159"/>
    </row>
    <row r="25665" spans="50:50">
      <c r="AX25665" s="159"/>
    </row>
    <row r="25666" spans="50:50">
      <c r="AX25666" s="159"/>
    </row>
    <row r="25667" spans="50:50">
      <c r="AX25667" s="159"/>
    </row>
    <row r="25668" spans="50:50">
      <c r="AX25668" s="159"/>
    </row>
    <row r="25669" spans="50:50">
      <c r="AX25669" s="159"/>
    </row>
    <row r="25670" spans="50:50">
      <c r="AX25670" s="159"/>
    </row>
    <row r="25671" spans="50:50">
      <c r="AX25671" s="159"/>
    </row>
    <row r="25672" spans="50:50">
      <c r="AX25672" s="159"/>
    </row>
    <row r="25673" spans="50:50">
      <c r="AX25673" s="159"/>
    </row>
    <row r="25674" spans="50:50">
      <c r="AX25674" s="159"/>
    </row>
    <row r="25675" spans="50:50">
      <c r="AX25675" s="159"/>
    </row>
    <row r="25676" spans="50:50">
      <c r="AX25676" s="159"/>
    </row>
    <row r="25677" spans="50:50">
      <c r="AX25677" s="159"/>
    </row>
    <row r="25678" spans="50:50">
      <c r="AX25678" s="159"/>
    </row>
    <row r="25679" spans="50:50">
      <c r="AX25679" s="159"/>
    </row>
    <row r="25680" spans="50:50">
      <c r="AX25680" s="159"/>
    </row>
    <row r="25681" spans="50:50">
      <c r="AX25681" s="159"/>
    </row>
    <row r="25682" spans="50:50">
      <c r="AX25682" s="159"/>
    </row>
    <row r="25683" spans="50:50">
      <c r="AX25683" s="159"/>
    </row>
    <row r="25684" spans="50:50">
      <c r="AX25684" s="159"/>
    </row>
    <row r="25685" spans="50:50">
      <c r="AX25685" s="159"/>
    </row>
    <row r="25686" spans="50:50">
      <c r="AX25686" s="159"/>
    </row>
    <row r="25687" spans="50:50">
      <c r="AX25687" s="159"/>
    </row>
    <row r="25688" spans="50:50">
      <c r="AX25688" s="159"/>
    </row>
    <row r="25689" spans="50:50">
      <c r="AX25689" s="159"/>
    </row>
    <row r="25690" spans="50:50">
      <c r="AX25690" s="159"/>
    </row>
    <row r="25691" spans="50:50">
      <c r="AX25691" s="159"/>
    </row>
    <row r="25692" spans="50:50">
      <c r="AX25692" s="159"/>
    </row>
    <row r="25693" spans="50:50">
      <c r="AX25693" s="159"/>
    </row>
    <row r="25694" spans="50:50">
      <c r="AX25694" s="159"/>
    </row>
    <row r="25695" spans="50:50">
      <c r="AX25695" s="159"/>
    </row>
    <row r="25696" spans="50:50">
      <c r="AX25696" s="159"/>
    </row>
    <row r="25697" spans="50:50">
      <c r="AX25697" s="159"/>
    </row>
    <row r="25698" spans="50:50">
      <c r="AX25698" s="159"/>
    </row>
    <row r="25699" spans="50:50">
      <c r="AX25699" s="159"/>
    </row>
    <row r="25700" spans="50:50">
      <c r="AX25700" s="159"/>
    </row>
    <row r="25701" spans="50:50">
      <c r="AX25701" s="159"/>
    </row>
    <row r="25702" spans="50:50">
      <c r="AX25702" s="159"/>
    </row>
    <row r="25703" spans="50:50">
      <c r="AX25703" s="159"/>
    </row>
    <row r="25704" spans="50:50">
      <c r="AX25704" s="159"/>
    </row>
    <row r="25705" spans="50:50">
      <c r="AX25705" s="159"/>
    </row>
    <row r="25706" spans="50:50">
      <c r="AX25706" s="159"/>
    </row>
    <row r="25707" spans="50:50">
      <c r="AX25707" s="159"/>
    </row>
    <row r="25708" spans="50:50">
      <c r="AX25708" s="159"/>
    </row>
    <row r="25709" spans="50:50">
      <c r="AX25709" s="159"/>
    </row>
    <row r="25710" spans="50:50">
      <c r="AX25710" s="159"/>
    </row>
    <row r="25711" spans="50:50">
      <c r="AX25711" s="159"/>
    </row>
    <row r="25712" spans="50:50">
      <c r="AX25712" s="159"/>
    </row>
    <row r="25713" spans="50:50">
      <c r="AX25713" s="159"/>
    </row>
    <row r="25714" spans="50:50">
      <c r="AX25714" s="159"/>
    </row>
    <row r="25715" spans="50:50">
      <c r="AX25715" s="159"/>
    </row>
    <row r="25716" spans="50:50">
      <c r="AX25716" s="159"/>
    </row>
    <row r="25717" spans="50:50">
      <c r="AX25717" s="159"/>
    </row>
    <row r="25718" spans="50:50">
      <c r="AX25718" s="159"/>
    </row>
    <row r="25719" spans="50:50">
      <c r="AX25719" s="159"/>
    </row>
    <row r="25720" spans="50:50">
      <c r="AX25720" s="159"/>
    </row>
    <row r="25721" spans="50:50">
      <c r="AX25721" s="159"/>
    </row>
    <row r="25722" spans="50:50">
      <c r="AX25722" s="159"/>
    </row>
    <row r="25723" spans="50:50">
      <c r="AX25723" s="159"/>
    </row>
    <row r="25724" spans="50:50">
      <c r="AX25724" s="159"/>
    </row>
    <row r="25725" spans="50:50">
      <c r="AX25725" s="159"/>
    </row>
    <row r="25726" spans="50:50">
      <c r="AX25726" s="159"/>
    </row>
    <row r="25727" spans="50:50">
      <c r="AX25727" s="159"/>
    </row>
    <row r="25728" spans="50:50">
      <c r="AX25728" s="159"/>
    </row>
    <row r="25729" spans="50:50">
      <c r="AX25729" s="159"/>
    </row>
    <row r="25730" spans="50:50">
      <c r="AX25730" s="159"/>
    </row>
    <row r="25731" spans="50:50">
      <c r="AX25731" s="159"/>
    </row>
    <row r="25732" spans="50:50">
      <c r="AX25732" s="159"/>
    </row>
    <row r="25733" spans="50:50">
      <c r="AX25733" s="159"/>
    </row>
    <row r="25734" spans="50:50">
      <c r="AX25734" s="159"/>
    </row>
    <row r="25735" spans="50:50">
      <c r="AX25735" s="159"/>
    </row>
    <row r="25736" spans="50:50">
      <c r="AX25736" s="159"/>
    </row>
    <row r="25737" spans="50:50">
      <c r="AX25737" s="159"/>
    </row>
    <row r="25738" spans="50:50">
      <c r="AX25738" s="159"/>
    </row>
    <row r="25739" spans="50:50">
      <c r="AX25739" s="159"/>
    </row>
    <row r="25740" spans="50:50">
      <c r="AX25740" s="159"/>
    </row>
    <row r="25741" spans="50:50">
      <c r="AX25741" s="159"/>
    </row>
    <row r="25742" spans="50:50">
      <c r="AX25742" s="159"/>
    </row>
    <row r="25743" spans="50:50">
      <c r="AX25743" s="159"/>
    </row>
    <row r="25744" spans="50:50">
      <c r="AX25744" s="159"/>
    </row>
    <row r="25745" spans="50:50">
      <c r="AX25745" s="159"/>
    </row>
    <row r="25746" spans="50:50">
      <c r="AX25746" s="159"/>
    </row>
    <row r="25747" spans="50:50">
      <c r="AX25747" s="159"/>
    </row>
    <row r="25748" spans="50:50">
      <c r="AX25748" s="159"/>
    </row>
    <row r="25749" spans="50:50">
      <c r="AX25749" s="159"/>
    </row>
    <row r="25750" spans="50:50">
      <c r="AX25750" s="159"/>
    </row>
    <row r="25751" spans="50:50">
      <c r="AX25751" s="159"/>
    </row>
    <row r="25752" spans="50:50">
      <c r="AX25752" s="159"/>
    </row>
    <row r="25753" spans="50:50">
      <c r="AX25753" s="159"/>
    </row>
    <row r="25754" spans="50:50">
      <c r="AX25754" s="159"/>
    </row>
    <row r="25755" spans="50:50">
      <c r="AX25755" s="159"/>
    </row>
    <row r="25756" spans="50:50">
      <c r="AX25756" s="159"/>
    </row>
    <row r="25757" spans="50:50">
      <c r="AX25757" s="159"/>
    </row>
    <row r="25758" spans="50:50">
      <c r="AX25758" s="159"/>
    </row>
    <row r="25759" spans="50:50">
      <c r="AX25759" s="159"/>
    </row>
    <row r="25760" spans="50:50">
      <c r="AX25760" s="159"/>
    </row>
    <row r="25761" spans="50:50">
      <c r="AX25761" s="159"/>
    </row>
    <row r="25762" spans="50:50">
      <c r="AX25762" s="159"/>
    </row>
    <row r="25763" spans="50:50">
      <c r="AX25763" s="159"/>
    </row>
    <row r="25764" spans="50:50">
      <c r="AX25764" s="159"/>
    </row>
    <row r="25765" spans="50:50">
      <c r="AX25765" s="159"/>
    </row>
    <row r="25766" spans="50:50">
      <c r="AX25766" s="159"/>
    </row>
    <row r="25767" spans="50:50">
      <c r="AX25767" s="159"/>
    </row>
    <row r="25768" spans="50:50">
      <c r="AX25768" s="159"/>
    </row>
    <row r="25769" spans="50:50">
      <c r="AX25769" s="159"/>
    </row>
    <row r="25770" spans="50:50">
      <c r="AX25770" s="159"/>
    </row>
    <row r="25771" spans="50:50">
      <c r="AX25771" s="159"/>
    </row>
    <row r="25772" spans="50:50">
      <c r="AX25772" s="159"/>
    </row>
    <row r="25773" spans="50:50">
      <c r="AX25773" s="159"/>
    </row>
    <row r="25774" spans="50:50">
      <c r="AX25774" s="159"/>
    </row>
    <row r="25775" spans="50:50">
      <c r="AX25775" s="159"/>
    </row>
    <row r="25776" spans="50:50">
      <c r="AX25776" s="159"/>
    </row>
    <row r="25777" spans="50:50">
      <c r="AX25777" s="159"/>
    </row>
    <row r="25778" spans="50:50">
      <c r="AX25778" s="159"/>
    </row>
    <row r="25779" spans="50:50">
      <c r="AX25779" s="159"/>
    </row>
    <row r="25780" spans="50:50">
      <c r="AX25780" s="159"/>
    </row>
    <row r="25781" spans="50:50">
      <c r="AX25781" s="159"/>
    </row>
    <row r="25782" spans="50:50">
      <c r="AX25782" s="159"/>
    </row>
    <row r="25783" spans="50:50">
      <c r="AX25783" s="159"/>
    </row>
    <row r="25784" spans="50:50">
      <c r="AX25784" s="159"/>
    </row>
    <row r="25785" spans="50:50">
      <c r="AX25785" s="159"/>
    </row>
    <row r="25786" spans="50:50">
      <c r="AX25786" s="159"/>
    </row>
    <row r="25787" spans="50:50">
      <c r="AX25787" s="159"/>
    </row>
    <row r="25788" spans="50:50">
      <c r="AX25788" s="159"/>
    </row>
    <row r="25789" spans="50:50">
      <c r="AX25789" s="159"/>
    </row>
    <row r="25790" spans="50:50">
      <c r="AX25790" s="159"/>
    </row>
    <row r="25791" spans="50:50">
      <c r="AX25791" s="159"/>
    </row>
    <row r="25792" spans="50:50">
      <c r="AX25792" s="159"/>
    </row>
    <row r="25793" spans="50:50">
      <c r="AX25793" s="159"/>
    </row>
    <row r="25794" spans="50:50">
      <c r="AX25794" s="159"/>
    </row>
    <row r="25795" spans="50:50">
      <c r="AX25795" s="159"/>
    </row>
    <row r="25796" spans="50:50">
      <c r="AX25796" s="159"/>
    </row>
    <row r="25797" spans="50:50">
      <c r="AX25797" s="159"/>
    </row>
    <row r="25798" spans="50:50">
      <c r="AX25798" s="159"/>
    </row>
    <row r="25799" spans="50:50">
      <c r="AX25799" s="159"/>
    </row>
    <row r="25800" spans="50:50">
      <c r="AX25800" s="159"/>
    </row>
    <row r="25801" spans="50:50">
      <c r="AX25801" s="159"/>
    </row>
    <row r="25802" spans="50:50">
      <c r="AX25802" s="159"/>
    </row>
    <row r="25803" spans="50:50">
      <c r="AX25803" s="159"/>
    </row>
    <row r="25804" spans="50:50">
      <c r="AX25804" s="159"/>
    </row>
    <row r="25805" spans="50:50">
      <c r="AX25805" s="159"/>
    </row>
    <row r="25806" spans="50:50">
      <c r="AX25806" s="159"/>
    </row>
    <row r="25807" spans="50:50">
      <c r="AX25807" s="159"/>
    </row>
    <row r="25808" spans="50:50">
      <c r="AX25808" s="159"/>
    </row>
    <row r="25809" spans="50:50">
      <c r="AX25809" s="159"/>
    </row>
    <row r="25810" spans="50:50">
      <c r="AX25810" s="159"/>
    </row>
    <row r="25811" spans="50:50">
      <c r="AX25811" s="159"/>
    </row>
    <row r="25812" spans="50:50">
      <c r="AX25812" s="159"/>
    </row>
    <row r="25813" spans="50:50">
      <c r="AX25813" s="159"/>
    </row>
    <row r="25814" spans="50:50">
      <c r="AX25814" s="159"/>
    </row>
    <row r="25815" spans="50:50">
      <c r="AX25815" s="159"/>
    </row>
    <row r="25816" spans="50:50">
      <c r="AX25816" s="159"/>
    </row>
    <row r="25817" spans="50:50">
      <c r="AX25817" s="159"/>
    </row>
    <row r="25818" spans="50:50">
      <c r="AX25818" s="159"/>
    </row>
    <row r="25819" spans="50:50">
      <c r="AX25819" s="159"/>
    </row>
    <row r="25820" spans="50:50">
      <c r="AX25820" s="159"/>
    </row>
    <row r="25821" spans="50:50">
      <c r="AX25821" s="159"/>
    </row>
    <row r="25822" spans="50:50">
      <c r="AX25822" s="159"/>
    </row>
    <row r="25823" spans="50:50">
      <c r="AX25823" s="159"/>
    </row>
    <row r="25824" spans="50:50">
      <c r="AX25824" s="159"/>
    </row>
    <row r="25825" spans="50:50">
      <c r="AX25825" s="159"/>
    </row>
    <row r="25826" spans="50:50">
      <c r="AX25826" s="159"/>
    </row>
    <row r="25827" spans="50:50">
      <c r="AX25827" s="159"/>
    </row>
    <row r="25828" spans="50:50">
      <c r="AX25828" s="159"/>
    </row>
    <row r="25829" spans="50:50">
      <c r="AX25829" s="159"/>
    </row>
    <row r="25830" spans="50:50">
      <c r="AX25830" s="159"/>
    </row>
    <row r="25831" spans="50:50">
      <c r="AX25831" s="159"/>
    </row>
    <row r="25832" spans="50:50">
      <c r="AX25832" s="159"/>
    </row>
    <row r="25833" spans="50:50">
      <c r="AX25833" s="159"/>
    </row>
    <row r="25834" spans="50:50">
      <c r="AX25834" s="159"/>
    </row>
    <row r="25835" spans="50:50">
      <c r="AX25835" s="159"/>
    </row>
    <row r="25836" spans="50:50">
      <c r="AX25836" s="159"/>
    </row>
    <row r="25837" spans="50:50">
      <c r="AX25837" s="159"/>
    </row>
    <row r="25838" spans="50:50">
      <c r="AX25838" s="159"/>
    </row>
    <row r="25839" spans="50:50">
      <c r="AX25839" s="159"/>
    </row>
    <row r="25840" spans="50:50">
      <c r="AX25840" s="159"/>
    </row>
    <row r="25841" spans="50:50">
      <c r="AX25841" s="159"/>
    </row>
    <row r="25842" spans="50:50">
      <c r="AX25842" s="159"/>
    </row>
    <row r="25843" spans="50:50">
      <c r="AX25843" s="159"/>
    </row>
    <row r="25844" spans="50:50">
      <c r="AX25844" s="159"/>
    </row>
    <row r="25845" spans="50:50">
      <c r="AX25845" s="159"/>
    </row>
    <row r="25846" spans="50:50">
      <c r="AX25846" s="159"/>
    </row>
    <row r="25847" spans="50:50">
      <c r="AX25847" s="159"/>
    </row>
    <row r="25848" spans="50:50">
      <c r="AX25848" s="159"/>
    </row>
    <row r="25849" spans="50:50">
      <c r="AX25849" s="159"/>
    </row>
    <row r="25850" spans="50:50">
      <c r="AX25850" s="159"/>
    </row>
    <row r="25851" spans="50:50">
      <c r="AX25851" s="159"/>
    </row>
    <row r="25852" spans="50:50">
      <c r="AX25852" s="159"/>
    </row>
    <row r="25853" spans="50:50">
      <c r="AX25853" s="159"/>
    </row>
    <row r="25854" spans="50:50">
      <c r="AX25854" s="159"/>
    </row>
    <row r="25855" spans="50:50">
      <c r="AX25855" s="159"/>
    </row>
    <row r="25856" spans="50:50">
      <c r="AX25856" s="159"/>
    </row>
    <row r="25857" spans="50:50">
      <c r="AX25857" s="159"/>
    </row>
    <row r="25858" spans="50:50">
      <c r="AX25858" s="159"/>
    </row>
    <row r="25859" spans="50:50">
      <c r="AX25859" s="159"/>
    </row>
    <row r="25860" spans="50:50">
      <c r="AX25860" s="159"/>
    </row>
    <row r="25861" spans="50:50">
      <c r="AX25861" s="159"/>
    </row>
    <row r="25862" spans="50:50">
      <c r="AX25862" s="159"/>
    </row>
    <row r="25863" spans="50:50">
      <c r="AX25863" s="159"/>
    </row>
    <row r="25864" spans="50:50">
      <c r="AX25864" s="159"/>
    </row>
    <row r="25865" spans="50:50">
      <c r="AX25865" s="159"/>
    </row>
    <row r="25866" spans="50:50">
      <c r="AX25866" s="159"/>
    </row>
    <row r="25867" spans="50:50">
      <c r="AX25867" s="159"/>
    </row>
    <row r="25868" spans="50:50">
      <c r="AX25868" s="159"/>
    </row>
    <row r="25869" spans="50:50">
      <c r="AX25869" s="159"/>
    </row>
    <row r="25870" spans="50:50">
      <c r="AX25870" s="159"/>
    </row>
    <row r="25871" spans="50:50">
      <c r="AX25871" s="159"/>
    </row>
    <row r="25872" spans="50:50">
      <c r="AX25872" s="159"/>
    </row>
    <row r="25873" spans="50:50">
      <c r="AX25873" s="159"/>
    </row>
    <row r="25874" spans="50:50">
      <c r="AX25874" s="159"/>
    </row>
    <row r="25875" spans="50:50">
      <c r="AX25875" s="159"/>
    </row>
    <row r="25876" spans="50:50">
      <c r="AX25876" s="159"/>
    </row>
    <row r="25877" spans="50:50">
      <c r="AX25877" s="159"/>
    </row>
    <row r="25878" spans="50:50">
      <c r="AX25878" s="159"/>
    </row>
    <row r="25879" spans="50:50">
      <c r="AX25879" s="159"/>
    </row>
    <row r="25880" spans="50:50">
      <c r="AX25880" s="159"/>
    </row>
    <row r="25881" spans="50:50">
      <c r="AX25881" s="159"/>
    </row>
    <row r="25882" spans="50:50">
      <c r="AX25882" s="159"/>
    </row>
    <row r="25883" spans="50:50">
      <c r="AX25883" s="159"/>
    </row>
    <row r="25884" spans="50:50">
      <c r="AX25884" s="159"/>
    </row>
    <row r="25885" spans="50:50">
      <c r="AX25885" s="159"/>
    </row>
    <row r="25886" spans="50:50">
      <c r="AX25886" s="159"/>
    </row>
    <row r="25887" spans="50:50">
      <c r="AX25887" s="159"/>
    </row>
    <row r="25888" spans="50:50">
      <c r="AX25888" s="159"/>
    </row>
    <row r="25889" spans="50:50">
      <c r="AX25889" s="159"/>
    </row>
    <row r="25890" spans="50:50">
      <c r="AX25890" s="159"/>
    </row>
    <row r="25891" spans="50:50">
      <c r="AX25891" s="159"/>
    </row>
    <row r="25892" spans="50:50">
      <c r="AX25892" s="159"/>
    </row>
    <row r="25893" spans="50:50">
      <c r="AX25893" s="159"/>
    </row>
    <row r="25894" spans="50:50">
      <c r="AX25894" s="159"/>
    </row>
    <row r="25895" spans="50:50">
      <c r="AX25895" s="159"/>
    </row>
    <row r="25896" spans="50:50">
      <c r="AX25896" s="159"/>
    </row>
    <row r="25897" spans="50:50">
      <c r="AX25897" s="159"/>
    </row>
    <row r="25898" spans="50:50">
      <c r="AX25898" s="159"/>
    </row>
    <row r="25899" spans="50:50">
      <c r="AX25899" s="159"/>
    </row>
    <row r="25900" spans="50:50">
      <c r="AX25900" s="159"/>
    </row>
    <row r="25901" spans="50:50">
      <c r="AX25901" s="159"/>
    </row>
    <row r="25902" spans="50:50">
      <c r="AX25902" s="159"/>
    </row>
    <row r="25903" spans="50:50">
      <c r="AX25903" s="159"/>
    </row>
    <row r="25904" spans="50:50">
      <c r="AX25904" s="159"/>
    </row>
    <row r="25905" spans="50:50">
      <c r="AX25905" s="159"/>
    </row>
    <row r="25906" spans="50:50">
      <c r="AX25906" s="159"/>
    </row>
    <row r="25907" spans="50:50">
      <c r="AX25907" s="159"/>
    </row>
    <row r="25908" spans="50:50">
      <c r="AX25908" s="159"/>
    </row>
    <row r="25909" spans="50:50">
      <c r="AX25909" s="159"/>
    </row>
    <row r="25910" spans="50:50">
      <c r="AX25910" s="159"/>
    </row>
    <row r="25911" spans="50:50">
      <c r="AX25911" s="159"/>
    </row>
    <row r="25912" spans="50:50">
      <c r="AX25912" s="159"/>
    </row>
    <row r="25913" spans="50:50">
      <c r="AX25913" s="159"/>
    </row>
    <row r="25914" spans="50:50">
      <c r="AX25914" s="159"/>
    </row>
    <row r="25915" spans="50:50">
      <c r="AX25915" s="159"/>
    </row>
    <row r="25916" spans="50:50">
      <c r="AX25916" s="159"/>
    </row>
    <row r="25917" spans="50:50">
      <c r="AX25917" s="159"/>
    </row>
    <row r="25918" spans="50:50">
      <c r="AX25918" s="159"/>
    </row>
    <row r="25919" spans="50:50">
      <c r="AX25919" s="159"/>
    </row>
    <row r="25920" spans="50:50">
      <c r="AX25920" s="159"/>
    </row>
    <row r="25921" spans="50:50">
      <c r="AX25921" s="159"/>
    </row>
    <row r="25922" spans="50:50">
      <c r="AX25922" s="159"/>
    </row>
    <row r="25923" spans="50:50">
      <c r="AX25923" s="159"/>
    </row>
    <row r="25924" spans="50:50">
      <c r="AX25924" s="159"/>
    </row>
    <row r="25925" spans="50:50">
      <c r="AX25925" s="159"/>
    </row>
    <row r="25926" spans="50:50">
      <c r="AX25926" s="159"/>
    </row>
    <row r="25927" spans="50:50">
      <c r="AX25927" s="159"/>
    </row>
    <row r="25928" spans="50:50">
      <c r="AX25928" s="159"/>
    </row>
    <row r="25929" spans="50:50">
      <c r="AX25929" s="159"/>
    </row>
    <row r="25930" spans="50:50">
      <c r="AX25930" s="159"/>
    </row>
    <row r="25931" spans="50:50">
      <c r="AX25931" s="159"/>
    </row>
    <row r="25932" spans="50:50">
      <c r="AX25932" s="159"/>
    </row>
    <row r="25933" spans="50:50">
      <c r="AX25933" s="159"/>
    </row>
    <row r="25934" spans="50:50">
      <c r="AX25934" s="159"/>
    </row>
    <row r="25935" spans="50:50">
      <c r="AX25935" s="159"/>
    </row>
    <row r="25936" spans="50:50">
      <c r="AX25936" s="159"/>
    </row>
    <row r="25937" spans="50:50">
      <c r="AX25937" s="159"/>
    </row>
    <row r="25938" spans="50:50">
      <c r="AX25938" s="159"/>
    </row>
    <row r="25939" spans="50:50">
      <c r="AX25939" s="159"/>
    </row>
    <row r="25940" spans="50:50">
      <c r="AX25940" s="159"/>
    </row>
    <row r="25941" spans="50:50">
      <c r="AX25941" s="159"/>
    </row>
    <row r="25942" spans="50:50">
      <c r="AX25942" s="159"/>
    </row>
    <row r="25943" spans="50:50">
      <c r="AX25943" s="159"/>
    </row>
    <row r="25944" spans="50:50">
      <c r="AX25944" s="159"/>
    </row>
    <row r="25945" spans="50:50">
      <c r="AX25945" s="159"/>
    </row>
    <row r="25946" spans="50:50">
      <c r="AX25946" s="159"/>
    </row>
    <row r="25947" spans="50:50">
      <c r="AX25947" s="159"/>
    </row>
    <row r="25948" spans="50:50">
      <c r="AX25948" s="159"/>
    </row>
    <row r="25949" spans="50:50">
      <c r="AX25949" s="159"/>
    </row>
    <row r="25950" spans="50:50">
      <c r="AX25950" s="159"/>
    </row>
    <row r="25951" spans="50:50">
      <c r="AX25951" s="159"/>
    </row>
    <row r="25952" spans="50:50">
      <c r="AX25952" s="159"/>
    </row>
    <row r="25953" spans="50:50">
      <c r="AX25953" s="159"/>
    </row>
    <row r="25954" spans="50:50">
      <c r="AX25954" s="159"/>
    </row>
    <row r="25955" spans="50:50">
      <c r="AX25955" s="159"/>
    </row>
    <row r="25956" spans="50:50">
      <c r="AX25956" s="159"/>
    </row>
    <row r="25957" spans="50:50">
      <c r="AX25957" s="159"/>
    </row>
    <row r="25958" spans="50:50">
      <c r="AX25958" s="159"/>
    </row>
    <row r="25959" spans="50:50">
      <c r="AX25959" s="159"/>
    </row>
    <row r="25960" spans="50:50">
      <c r="AX25960" s="159"/>
    </row>
    <row r="25961" spans="50:50">
      <c r="AX25961" s="159"/>
    </row>
    <row r="25962" spans="50:50">
      <c r="AX25962" s="159"/>
    </row>
    <row r="25963" spans="50:50">
      <c r="AX25963" s="159"/>
    </row>
    <row r="25964" spans="50:50">
      <c r="AX25964" s="159"/>
    </row>
    <row r="25965" spans="50:50">
      <c r="AX25965" s="159"/>
    </row>
    <row r="25966" spans="50:50">
      <c r="AX25966" s="159"/>
    </row>
    <row r="25967" spans="50:50">
      <c r="AX25967" s="159"/>
    </row>
    <row r="25968" spans="50:50">
      <c r="AX25968" s="159"/>
    </row>
    <row r="25969" spans="50:50">
      <c r="AX25969" s="159"/>
    </row>
    <row r="25970" spans="50:50">
      <c r="AX25970" s="159"/>
    </row>
    <row r="25971" spans="50:50">
      <c r="AX25971" s="159"/>
    </row>
    <row r="25972" spans="50:50">
      <c r="AX25972" s="159"/>
    </row>
    <row r="25973" spans="50:50">
      <c r="AX25973" s="159"/>
    </row>
    <row r="25974" spans="50:50">
      <c r="AX25974" s="159"/>
    </row>
    <row r="25975" spans="50:50">
      <c r="AX25975" s="159"/>
    </row>
    <row r="25976" spans="50:50">
      <c r="AX25976" s="159"/>
    </row>
    <row r="25977" spans="50:50">
      <c r="AX25977" s="159"/>
    </row>
    <row r="25978" spans="50:50">
      <c r="AX25978" s="159"/>
    </row>
    <row r="25979" spans="50:50">
      <c r="AX25979" s="159"/>
    </row>
    <row r="25980" spans="50:50">
      <c r="AX25980" s="159"/>
    </row>
    <row r="25981" spans="50:50">
      <c r="AX25981" s="159"/>
    </row>
    <row r="25982" spans="50:50">
      <c r="AX25982" s="159"/>
    </row>
    <row r="25983" spans="50:50">
      <c r="AX25983" s="159"/>
    </row>
    <row r="25984" spans="50:50">
      <c r="AX25984" s="159"/>
    </row>
    <row r="25985" spans="50:50">
      <c r="AX25985" s="159"/>
    </row>
    <row r="25986" spans="50:50">
      <c r="AX25986" s="159"/>
    </row>
    <row r="25987" spans="50:50">
      <c r="AX25987" s="159"/>
    </row>
    <row r="25988" spans="50:50">
      <c r="AX25988" s="159"/>
    </row>
    <row r="25989" spans="50:50">
      <c r="AX25989" s="159"/>
    </row>
    <row r="25990" spans="50:50">
      <c r="AX25990" s="159"/>
    </row>
    <row r="25991" spans="50:50">
      <c r="AX25991" s="159"/>
    </row>
    <row r="25992" spans="50:50">
      <c r="AX25992" s="159"/>
    </row>
    <row r="25993" spans="50:50">
      <c r="AX25993" s="159"/>
    </row>
    <row r="25994" spans="50:50">
      <c r="AX25994" s="159"/>
    </row>
    <row r="25995" spans="50:50">
      <c r="AX25995" s="159"/>
    </row>
    <row r="25996" spans="50:50">
      <c r="AX25996" s="159"/>
    </row>
    <row r="25997" spans="50:50">
      <c r="AX25997" s="159"/>
    </row>
    <row r="25998" spans="50:50">
      <c r="AX25998" s="159"/>
    </row>
    <row r="25999" spans="50:50">
      <c r="AX25999" s="159"/>
    </row>
    <row r="26000" spans="50:50">
      <c r="AX26000" s="159"/>
    </row>
    <row r="26001" spans="50:50">
      <c r="AX26001" s="159"/>
    </row>
    <row r="26002" spans="50:50">
      <c r="AX26002" s="159"/>
    </row>
    <row r="26003" spans="50:50">
      <c r="AX26003" s="159"/>
    </row>
    <row r="26004" spans="50:50">
      <c r="AX26004" s="159"/>
    </row>
    <row r="26005" spans="50:50">
      <c r="AX26005" s="159"/>
    </row>
    <row r="26006" spans="50:50">
      <c r="AX26006" s="159"/>
    </row>
    <row r="26007" spans="50:50">
      <c r="AX26007" s="159"/>
    </row>
    <row r="26008" spans="50:50">
      <c r="AX26008" s="159"/>
    </row>
    <row r="26009" spans="50:50">
      <c r="AX26009" s="159"/>
    </row>
    <row r="26010" spans="50:50">
      <c r="AX26010" s="159"/>
    </row>
    <row r="26011" spans="50:50">
      <c r="AX26011" s="159"/>
    </row>
    <row r="26012" spans="50:50">
      <c r="AX26012" s="159"/>
    </row>
    <row r="26013" spans="50:50">
      <c r="AX26013" s="159"/>
    </row>
    <row r="26014" spans="50:50">
      <c r="AX26014" s="159"/>
    </row>
    <row r="26015" spans="50:50">
      <c r="AX26015" s="159"/>
    </row>
    <row r="26016" spans="50:50">
      <c r="AX26016" s="159"/>
    </row>
    <row r="26017" spans="50:50">
      <c r="AX26017" s="159"/>
    </row>
    <row r="26018" spans="50:50">
      <c r="AX26018" s="159"/>
    </row>
    <row r="26019" spans="50:50">
      <c r="AX26019" s="159"/>
    </row>
    <row r="26020" spans="50:50">
      <c r="AX26020" s="159"/>
    </row>
    <row r="26021" spans="50:50">
      <c r="AX26021" s="159"/>
    </row>
    <row r="26022" spans="50:50">
      <c r="AX26022" s="159"/>
    </row>
    <row r="26023" spans="50:50">
      <c r="AX26023" s="159"/>
    </row>
    <row r="26024" spans="50:50">
      <c r="AX26024" s="159"/>
    </row>
    <row r="26025" spans="50:50">
      <c r="AX26025" s="159"/>
    </row>
    <row r="26026" spans="50:50">
      <c r="AX26026" s="159"/>
    </row>
    <row r="26027" spans="50:50">
      <c r="AX26027" s="159"/>
    </row>
    <row r="26028" spans="50:50">
      <c r="AX26028" s="159"/>
    </row>
    <row r="26029" spans="50:50">
      <c r="AX26029" s="159"/>
    </row>
    <row r="26030" spans="50:50">
      <c r="AX26030" s="159"/>
    </row>
    <row r="26031" spans="50:50">
      <c r="AX26031" s="159"/>
    </row>
    <row r="26032" spans="50:50">
      <c r="AX26032" s="159"/>
    </row>
    <row r="26033" spans="50:50">
      <c r="AX26033" s="159"/>
    </row>
    <row r="26034" spans="50:50">
      <c r="AX26034" s="159"/>
    </row>
    <row r="26035" spans="50:50">
      <c r="AX26035" s="159"/>
    </row>
    <row r="26036" spans="50:50">
      <c r="AX26036" s="159"/>
    </row>
    <row r="26037" spans="50:50">
      <c r="AX26037" s="159"/>
    </row>
    <row r="26038" spans="50:50">
      <c r="AX26038" s="159"/>
    </row>
    <row r="26039" spans="50:50">
      <c r="AX26039" s="159"/>
    </row>
    <row r="26040" spans="50:50">
      <c r="AX26040" s="159"/>
    </row>
    <row r="26041" spans="50:50">
      <c r="AX26041" s="159"/>
    </row>
    <row r="26042" spans="50:50">
      <c r="AX26042" s="159"/>
    </row>
    <row r="26043" spans="50:50">
      <c r="AX26043" s="159"/>
    </row>
    <row r="26044" spans="50:50">
      <c r="AX26044" s="159"/>
    </row>
    <row r="26045" spans="50:50">
      <c r="AX26045" s="159"/>
    </row>
    <row r="26046" spans="50:50">
      <c r="AX26046" s="159"/>
    </row>
    <row r="26047" spans="50:50">
      <c r="AX26047" s="159"/>
    </row>
    <row r="26048" spans="50:50">
      <c r="AX26048" s="159"/>
    </row>
    <row r="26049" spans="50:50">
      <c r="AX26049" s="159"/>
    </row>
    <row r="26050" spans="50:50">
      <c r="AX26050" s="159"/>
    </row>
    <row r="26051" spans="50:50">
      <c r="AX26051" s="159"/>
    </row>
    <row r="26052" spans="50:50">
      <c r="AX26052" s="159"/>
    </row>
    <row r="26053" spans="50:50">
      <c r="AX26053" s="159"/>
    </row>
    <row r="26054" spans="50:50">
      <c r="AX26054" s="159"/>
    </row>
    <row r="26055" spans="50:50">
      <c r="AX26055" s="159"/>
    </row>
    <row r="26056" spans="50:50">
      <c r="AX26056" s="159"/>
    </row>
    <row r="26057" spans="50:50">
      <c r="AX26057" s="159"/>
    </row>
    <row r="26058" spans="50:50">
      <c r="AX26058" s="159"/>
    </row>
    <row r="26059" spans="50:50">
      <c r="AX26059" s="159"/>
    </row>
    <row r="26060" spans="50:50">
      <c r="AX26060" s="159"/>
    </row>
    <row r="26061" spans="50:50">
      <c r="AX26061" s="159"/>
    </row>
    <row r="26062" spans="50:50">
      <c r="AX26062" s="159"/>
    </row>
    <row r="26063" spans="50:50">
      <c r="AX26063" s="159"/>
    </row>
    <row r="26064" spans="50:50">
      <c r="AX26064" s="159"/>
    </row>
    <row r="26065" spans="50:50">
      <c r="AX26065" s="159"/>
    </row>
    <row r="26066" spans="50:50">
      <c r="AX26066" s="159"/>
    </row>
    <row r="26067" spans="50:50">
      <c r="AX26067" s="159"/>
    </row>
    <row r="26068" spans="50:50">
      <c r="AX26068" s="159"/>
    </row>
    <row r="26069" spans="50:50">
      <c r="AX26069" s="159"/>
    </row>
    <row r="26070" spans="50:50">
      <c r="AX26070" s="159"/>
    </row>
    <row r="26071" spans="50:50">
      <c r="AX26071" s="159"/>
    </row>
    <row r="26072" spans="50:50">
      <c r="AX26072" s="159"/>
    </row>
    <row r="26073" spans="50:50">
      <c r="AX26073" s="159"/>
    </row>
    <row r="26074" spans="50:50">
      <c r="AX26074" s="159"/>
    </row>
    <row r="26075" spans="50:50">
      <c r="AX26075" s="159"/>
    </row>
    <row r="26076" spans="50:50">
      <c r="AX26076" s="159"/>
    </row>
    <row r="26077" spans="50:50">
      <c r="AX26077" s="159"/>
    </row>
    <row r="26078" spans="50:50">
      <c r="AX26078" s="159"/>
    </row>
    <row r="26079" spans="50:50">
      <c r="AX26079" s="159"/>
    </row>
    <row r="26080" spans="50:50">
      <c r="AX26080" s="159"/>
    </row>
    <row r="26081" spans="50:50">
      <c r="AX26081" s="159"/>
    </row>
    <row r="26082" spans="50:50">
      <c r="AX26082" s="159"/>
    </row>
    <row r="26083" spans="50:50">
      <c r="AX26083" s="159"/>
    </row>
    <row r="26084" spans="50:50">
      <c r="AX26084" s="159"/>
    </row>
    <row r="26085" spans="50:50">
      <c r="AX26085" s="159"/>
    </row>
    <row r="26086" spans="50:50">
      <c r="AX26086" s="159"/>
    </row>
    <row r="26087" spans="50:50">
      <c r="AX26087" s="159"/>
    </row>
    <row r="26088" spans="50:50">
      <c r="AX26088" s="159"/>
    </row>
    <row r="26089" spans="50:50">
      <c r="AX26089" s="159"/>
    </row>
    <row r="26090" spans="50:50">
      <c r="AX26090" s="159"/>
    </row>
    <row r="26091" spans="50:50">
      <c r="AX26091" s="159"/>
    </row>
    <row r="26092" spans="50:50">
      <c r="AX26092" s="159"/>
    </row>
    <row r="26093" spans="50:50">
      <c r="AX26093" s="159"/>
    </row>
    <row r="26094" spans="50:50">
      <c r="AX26094" s="159"/>
    </row>
    <row r="26095" spans="50:50">
      <c r="AX26095" s="159"/>
    </row>
    <row r="26096" spans="50:50">
      <c r="AX26096" s="159"/>
    </row>
    <row r="26097" spans="50:50">
      <c r="AX26097" s="159"/>
    </row>
    <row r="26098" spans="50:50">
      <c r="AX26098" s="159"/>
    </row>
    <row r="26099" spans="50:50">
      <c r="AX26099" s="159"/>
    </row>
    <row r="26100" spans="50:50">
      <c r="AX26100" s="159"/>
    </row>
    <row r="26101" spans="50:50">
      <c r="AX26101" s="159"/>
    </row>
    <row r="26102" spans="50:50">
      <c r="AX26102" s="159"/>
    </row>
    <row r="26103" spans="50:50">
      <c r="AX26103" s="159"/>
    </row>
    <row r="26104" spans="50:50">
      <c r="AX26104" s="159"/>
    </row>
    <row r="26105" spans="50:50">
      <c r="AX26105" s="159"/>
    </row>
    <row r="26106" spans="50:50">
      <c r="AX26106" s="159"/>
    </row>
    <row r="26107" spans="50:50">
      <c r="AX26107" s="159"/>
    </row>
    <row r="26108" spans="50:50">
      <c r="AX26108" s="159"/>
    </row>
    <row r="26109" spans="50:50">
      <c r="AX26109" s="159"/>
    </row>
    <row r="26110" spans="50:50">
      <c r="AX26110" s="159"/>
    </row>
    <row r="26111" spans="50:50">
      <c r="AX26111" s="159"/>
    </row>
    <row r="26112" spans="50:50">
      <c r="AX26112" s="159"/>
    </row>
    <row r="26113" spans="50:50">
      <c r="AX26113" s="159"/>
    </row>
    <row r="26114" spans="50:50">
      <c r="AX26114" s="159"/>
    </row>
    <row r="26115" spans="50:50">
      <c r="AX26115" s="159"/>
    </row>
    <row r="26116" spans="50:50">
      <c r="AX26116" s="159"/>
    </row>
    <row r="26117" spans="50:50">
      <c r="AX26117" s="159"/>
    </row>
    <row r="26118" spans="50:50">
      <c r="AX26118" s="159"/>
    </row>
    <row r="26119" spans="50:50">
      <c r="AX26119" s="159"/>
    </row>
    <row r="26120" spans="50:50">
      <c r="AX26120" s="159"/>
    </row>
    <row r="26121" spans="50:50">
      <c r="AX26121" s="159"/>
    </row>
    <row r="26122" spans="50:50">
      <c r="AX26122" s="159"/>
    </row>
    <row r="26123" spans="50:50">
      <c r="AX26123" s="159"/>
    </row>
    <row r="26124" spans="50:50">
      <c r="AX26124" s="159"/>
    </row>
    <row r="26125" spans="50:50">
      <c r="AX26125" s="159"/>
    </row>
    <row r="26126" spans="50:50">
      <c r="AX26126" s="159"/>
    </row>
    <row r="26127" spans="50:50">
      <c r="AX26127" s="159"/>
    </row>
    <row r="26128" spans="50:50">
      <c r="AX26128" s="159"/>
    </row>
    <row r="26129" spans="50:50">
      <c r="AX26129" s="159"/>
    </row>
    <row r="26130" spans="50:50">
      <c r="AX26130" s="159"/>
    </row>
    <row r="26131" spans="50:50">
      <c r="AX26131" s="159"/>
    </row>
    <row r="26132" spans="50:50">
      <c r="AX26132" s="159"/>
    </row>
    <row r="26133" spans="50:50">
      <c r="AX26133" s="159"/>
    </row>
    <row r="26134" spans="50:50">
      <c r="AX26134" s="159"/>
    </row>
    <row r="26135" spans="50:50">
      <c r="AX26135" s="159"/>
    </row>
    <row r="26136" spans="50:50">
      <c r="AX26136" s="159"/>
    </row>
    <row r="26137" spans="50:50">
      <c r="AX26137" s="159"/>
    </row>
    <row r="26138" spans="50:50">
      <c r="AX26138" s="159"/>
    </row>
    <row r="26139" spans="50:50">
      <c r="AX26139" s="159"/>
    </row>
    <row r="26140" spans="50:50">
      <c r="AX26140" s="159"/>
    </row>
    <row r="26141" spans="50:50">
      <c r="AX26141" s="159"/>
    </row>
    <row r="26142" spans="50:50">
      <c r="AX26142" s="159"/>
    </row>
    <row r="26143" spans="50:50">
      <c r="AX26143" s="159"/>
    </row>
    <row r="26144" spans="50:50">
      <c r="AX26144" s="159"/>
    </row>
    <row r="26145" spans="50:50">
      <c r="AX26145" s="159"/>
    </row>
    <row r="26146" spans="50:50">
      <c r="AX26146" s="159"/>
    </row>
    <row r="26147" spans="50:50">
      <c r="AX26147" s="159"/>
    </row>
    <row r="26148" spans="50:50">
      <c r="AX26148" s="159"/>
    </row>
    <row r="26149" spans="50:50">
      <c r="AX26149" s="159"/>
    </row>
    <row r="26150" spans="50:50">
      <c r="AX26150" s="159"/>
    </row>
    <row r="26151" spans="50:50">
      <c r="AX26151" s="159"/>
    </row>
    <row r="26152" spans="50:50">
      <c r="AX26152" s="159"/>
    </row>
    <row r="26153" spans="50:50">
      <c r="AX26153" s="159"/>
    </row>
    <row r="26154" spans="50:50">
      <c r="AX26154" s="159"/>
    </row>
    <row r="26155" spans="50:50">
      <c r="AX26155" s="159"/>
    </row>
    <row r="26156" spans="50:50">
      <c r="AX26156" s="159"/>
    </row>
    <row r="26157" spans="50:50">
      <c r="AX26157" s="159"/>
    </row>
    <row r="26158" spans="50:50">
      <c r="AX26158" s="159"/>
    </row>
    <row r="26159" spans="50:50">
      <c r="AX26159" s="159"/>
    </row>
    <row r="26160" spans="50:50">
      <c r="AX26160" s="159"/>
    </row>
    <row r="26161" spans="50:50">
      <c r="AX26161" s="159"/>
    </row>
    <row r="26162" spans="50:50">
      <c r="AX26162" s="159"/>
    </row>
    <row r="26163" spans="50:50">
      <c r="AX26163" s="159"/>
    </row>
    <row r="26164" spans="50:50">
      <c r="AX26164" s="159"/>
    </row>
    <row r="26165" spans="50:50">
      <c r="AX26165" s="159"/>
    </row>
    <row r="26166" spans="50:50">
      <c r="AX26166" s="159"/>
    </row>
    <row r="26167" spans="50:50">
      <c r="AX26167" s="159"/>
    </row>
    <row r="26168" spans="50:50">
      <c r="AX26168" s="159"/>
    </row>
    <row r="26169" spans="50:50">
      <c r="AX26169" s="159"/>
    </row>
    <row r="26170" spans="50:50">
      <c r="AX26170" s="159"/>
    </row>
    <row r="26171" spans="50:50">
      <c r="AX26171" s="159"/>
    </row>
    <row r="26172" spans="50:50">
      <c r="AX26172" s="159"/>
    </row>
    <row r="26173" spans="50:50">
      <c r="AX26173" s="159"/>
    </row>
    <row r="26174" spans="50:50">
      <c r="AX26174" s="159"/>
    </row>
    <row r="26175" spans="50:50">
      <c r="AX26175" s="159"/>
    </row>
    <row r="26176" spans="50:50">
      <c r="AX26176" s="159"/>
    </row>
    <row r="26177" spans="50:50">
      <c r="AX26177" s="159"/>
    </row>
    <row r="26178" spans="50:50">
      <c r="AX26178" s="159"/>
    </row>
    <row r="26179" spans="50:50">
      <c r="AX26179" s="159"/>
    </row>
    <row r="26180" spans="50:50">
      <c r="AX26180" s="159"/>
    </row>
    <row r="26181" spans="50:50">
      <c r="AX26181" s="159"/>
    </row>
    <row r="26182" spans="50:50">
      <c r="AX26182" s="159"/>
    </row>
    <row r="26183" spans="50:50">
      <c r="AX26183" s="159"/>
    </row>
    <row r="26184" spans="50:50">
      <c r="AX26184" s="159"/>
    </row>
    <row r="26185" spans="50:50">
      <c r="AX26185" s="159"/>
    </row>
    <row r="26186" spans="50:50">
      <c r="AX26186" s="159"/>
    </row>
    <row r="26187" spans="50:50">
      <c r="AX26187" s="159"/>
    </row>
    <row r="26188" spans="50:50">
      <c r="AX26188" s="159"/>
    </row>
    <row r="26189" spans="50:50">
      <c r="AX26189" s="159"/>
    </row>
    <row r="26190" spans="50:50">
      <c r="AX26190" s="159"/>
    </row>
    <row r="26191" spans="50:50">
      <c r="AX26191" s="159"/>
    </row>
    <row r="26192" spans="50:50">
      <c r="AX26192" s="159"/>
    </row>
    <row r="26193" spans="50:50">
      <c r="AX26193" s="159"/>
    </row>
    <row r="26194" spans="50:50">
      <c r="AX26194" s="159"/>
    </row>
    <row r="26195" spans="50:50">
      <c r="AX26195" s="159"/>
    </row>
    <row r="26196" spans="50:50">
      <c r="AX26196" s="159"/>
    </row>
    <row r="26197" spans="50:50">
      <c r="AX26197" s="159"/>
    </row>
    <row r="26198" spans="50:50">
      <c r="AX26198" s="159"/>
    </row>
    <row r="26199" spans="50:50">
      <c r="AX26199" s="159"/>
    </row>
    <row r="26200" spans="50:50">
      <c r="AX26200" s="159"/>
    </row>
    <row r="26201" spans="50:50">
      <c r="AX26201" s="159"/>
    </row>
    <row r="26202" spans="50:50">
      <c r="AX26202" s="159"/>
    </row>
    <row r="26203" spans="50:50">
      <c r="AX26203" s="159"/>
    </row>
    <row r="26204" spans="50:50">
      <c r="AX26204" s="159"/>
    </row>
    <row r="26205" spans="50:50">
      <c r="AX26205" s="159"/>
    </row>
    <row r="26206" spans="50:50">
      <c r="AX26206" s="159"/>
    </row>
    <row r="26207" spans="50:50">
      <c r="AX26207" s="159"/>
    </row>
    <row r="26208" spans="50:50">
      <c r="AX26208" s="159"/>
    </row>
    <row r="26209" spans="50:50">
      <c r="AX26209" s="159"/>
    </row>
    <row r="26210" spans="50:50">
      <c r="AX26210" s="159"/>
    </row>
    <row r="26211" spans="50:50">
      <c r="AX26211" s="159"/>
    </row>
    <row r="26212" spans="50:50">
      <c r="AX26212" s="159"/>
    </row>
    <row r="26213" spans="50:50">
      <c r="AX26213" s="159"/>
    </row>
    <row r="26214" spans="50:50">
      <c r="AX26214" s="159"/>
    </row>
    <row r="26215" spans="50:50">
      <c r="AX26215" s="159"/>
    </row>
    <row r="26216" spans="50:50">
      <c r="AX26216" s="159"/>
    </row>
    <row r="26217" spans="50:50">
      <c r="AX26217" s="159"/>
    </row>
    <row r="26218" spans="50:50">
      <c r="AX26218" s="159"/>
    </row>
    <row r="26219" spans="50:50">
      <c r="AX26219" s="159"/>
    </row>
    <row r="26220" spans="50:50">
      <c r="AX26220" s="159"/>
    </row>
    <row r="26221" spans="50:50">
      <c r="AX26221" s="159"/>
    </row>
    <row r="26222" spans="50:50">
      <c r="AX26222" s="159"/>
    </row>
    <row r="26223" spans="50:50">
      <c r="AX26223" s="159"/>
    </row>
    <row r="26224" spans="50:50">
      <c r="AX26224" s="159"/>
    </row>
    <row r="26225" spans="50:50">
      <c r="AX26225" s="159"/>
    </row>
    <row r="26226" spans="50:50">
      <c r="AX26226" s="159"/>
    </row>
    <row r="26227" spans="50:50">
      <c r="AX26227" s="159"/>
    </row>
    <row r="26228" spans="50:50">
      <c r="AX26228" s="159"/>
    </row>
    <row r="26229" spans="50:50">
      <c r="AX26229" s="159"/>
    </row>
    <row r="26230" spans="50:50">
      <c r="AX26230" s="159"/>
    </row>
    <row r="26231" spans="50:50">
      <c r="AX26231" s="159"/>
    </row>
    <row r="26232" spans="50:50">
      <c r="AX26232" s="159"/>
    </row>
    <row r="26233" spans="50:50">
      <c r="AX26233" s="159"/>
    </row>
    <row r="26234" spans="50:50">
      <c r="AX26234" s="159"/>
    </row>
    <row r="26235" spans="50:50">
      <c r="AX26235" s="159"/>
    </row>
    <row r="26236" spans="50:50">
      <c r="AX26236" s="159"/>
    </row>
    <row r="26237" spans="50:50">
      <c r="AX26237" s="159"/>
    </row>
    <row r="26238" spans="50:50">
      <c r="AX26238" s="159"/>
    </row>
    <row r="26239" spans="50:50">
      <c r="AX26239" s="159"/>
    </row>
    <row r="26240" spans="50:50">
      <c r="AX26240" s="159"/>
    </row>
    <row r="26241" spans="50:50">
      <c r="AX26241" s="159"/>
    </row>
    <row r="26242" spans="50:50">
      <c r="AX26242" s="159"/>
    </row>
    <row r="26243" spans="50:50">
      <c r="AX26243" s="159"/>
    </row>
    <row r="26244" spans="50:50">
      <c r="AX26244" s="159"/>
    </row>
    <row r="26245" spans="50:50">
      <c r="AX26245" s="159"/>
    </row>
    <row r="26246" spans="50:50">
      <c r="AX26246" s="159"/>
    </row>
    <row r="26247" spans="50:50">
      <c r="AX26247" s="159"/>
    </row>
    <row r="26248" spans="50:50">
      <c r="AX26248" s="159"/>
    </row>
    <row r="26249" spans="50:50">
      <c r="AX26249" s="159"/>
    </row>
    <row r="26250" spans="50:50">
      <c r="AX26250" s="159"/>
    </row>
    <row r="26251" spans="50:50">
      <c r="AX26251" s="159"/>
    </row>
    <row r="26252" spans="50:50">
      <c r="AX26252" s="159"/>
    </row>
    <row r="26253" spans="50:50">
      <c r="AX26253" s="159"/>
    </row>
    <row r="26254" spans="50:50">
      <c r="AX26254" s="159"/>
    </row>
    <row r="26255" spans="50:50">
      <c r="AX26255" s="159"/>
    </row>
    <row r="26256" spans="50:50">
      <c r="AX26256" s="159"/>
    </row>
    <row r="26257" spans="50:50">
      <c r="AX26257" s="159"/>
    </row>
    <row r="26258" spans="50:50">
      <c r="AX26258" s="159"/>
    </row>
    <row r="26259" spans="50:50">
      <c r="AX26259" s="159"/>
    </row>
    <row r="26260" spans="50:50">
      <c r="AX26260" s="159"/>
    </row>
    <row r="26261" spans="50:50">
      <c r="AX26261" s="159"/>
    </row>
    <row r="26262" spans="50:50">
      <c r="AX26262" s="159"/>
    </row>
    <row r="26263" spans="50:50">
      <c r="AX26263" s="159"/>
    </row>
    <row r="26264" spans="50:50">
      <c r="AX26264" s="159"/>
    </row>
    <row r="26265" spans="50:50">
      <c r="AX26265" s="159"/>
    </row>
    <row r="26266" spans="50:50">
      <c r="AX26266" s="159"/>
    </row>
    <row r="26267" spans="50:50">
      <c r="AX26267" s="159"/>
    </row>
    <row r="26268" spans="50:50">
      <c r="AX26268" s="159"/>
    </row>
    <row r="26269" spans="50:50">
      <c r="AX26269" s="159"/>
    </row>
    <row r="26270" spans="50:50">
      <c r="AX26270" s="159"/>
    </row>
    <row r="26271" spans="50:50">
      <c r="AX26271" s="159"/>
    </row>
    <row r="26272" spans="50:50">
      <c r="AX26272" s="159"/>
    </row>
    <row r="26273" spans="50:50">
      <c r="AX26273" s="159"/>
    </row>
    <row r="26274" spans="50:50">
      <c r="AX26274" s="159"/>
    </row>
    <row r="26275" spans="50:50">
      <c r="AX26275" s="159"/>
    </row>
    <row r="26276" spans="50:50">
      <c r="AX26276" s="159"/>
    </row>
    <row r="26277" spans="50:50">
      <c r="AX26277" s="159"/>
    </row>
    <row r="26278" spans="50:50">
      <c r="AX26278" s="159"/>
    </row>
    <row r="26279" spans="50:50">
      <c r="AX26279" s="159"/>
    </row>
    <row r="26280" spans="50:50">
      <c r="AX26280" s="159"/>
    </row>
    <row r="26281" spans="50:50">
      <c r="AX26281" s="159"/>
    </row>
    <row r="26282" spans="50:50">
      <c r="AX26282" s="159"/>
    </row>
    <row r="26283" spans="50:50">
      <c r="AX26283" s="159"/>
    </row>
    <row r="26284" spans="50:50">
      <c r="AX26284" s="159"/>
    </row>
    <row r="26285" spans="50:50">
      <c r="AX26285" s="159"/>
    </row>
    <row r="26286" spans="50:50">
      <c r="AX26286" s="159"/>
    </row>
    <row r="26287" spans="50:50">
      <c r="AX26287" s="159"/>
    </row>
    <row r="26288" spans="50:50">
      <c r="AX26288" s="159"/>
    </row>
    <row r="26289" spans="50:50">
      <c r="AX26289" s="159"/>
    </row>
    <row r="26290" spans="50:50">
      <c r="AX26290" s="159"/>
    </row>
    <row r="26291" spans="50:50">
      <c r="AX26291" s="159"/>
    </row>
    <row r="26292" spans="50:50">
      <c r="AX26292" s="159"/>
    </row>
    <row r="26293" spans="50:50">
      <c r="AX26293" s="159"/>
    </row>
    <row r="26294" spans="50:50">
      <c r="AX26294" s="159"/>
    </row>
    <row r="26295" spans="50:50">
      <c r="AX26295" s="159"/>
    </row>
    <row r="26296" spans="50:50">
      <c r="AX26296" s="159"/>
    </row>
    <row r="26297" spans="50:50">
      <c r="AX26297" s="159"/>
    </row>
    <row r="26298" spans="50:50">
      <c r="AX26298" s="159"/>
    </row>
    <row r="26299" spans="50:50">
      <c r="AX26299" s="159"/>
    </row>
    <row r="26300" spans="50:50">
      <c r="AX26300" s="159"/>
    </row>
    <row r="26301" spans="50:50">
      <c r="AX26301" s="159"/>
    </row>
    <row r="26302" spans="50:50">
      <c r="AX26302" s="159"/>
    </row>
    <row r="26303" spans="50:50">
      <c r="AX26303" s="159"/>
    </row>
    <row r="26304" spans="50:50">
      <c r="AX26304" s="159"/>
    </row>
    <row r="26305" spans="50:50">
      <c r="AX26305" s="159"/>
    </row>
    <row r="26306" spans="50:50">
      <c r="AX26306" s="159"/>
    </row>
    <row r="26307" spans="50:50">
      <c r="AX26307" s="159"/>
    </row>
    <row r="26308" spans="50:50">
      <c r="AX26308" s="159"/>
    </row>
    <row r="26309" spans="50:50">
      <c r="AX26309" s="159"/>
    </row>
    <row r="26310" spans="50:50">
      <c r="AX26310" s="159"/>
    </row>
    <row r="26311" spans="50:50">
      <c r="AX26311" s="159"/>
    </row>
    <row r="26312" spans="50:50">
      <c r="AX26312" s="159"/>
    </row>
    <row r="26313" spans="50:50">
      <c r="AX26313" s="159"/>
    </row>
    <row r="26314" spans="50:50">
      <c r="AX26314" s="159"/>
    </row>
    <row r="26315" spans="50:50">
      <c r="AX26315" s="159"/>
    </row>
    <row r="26316" spans="50:50">
      <c r="AX26316" s="159"/>
    </row>
    <row r="26317" spans="50:50">
      <c r="AX26317" s="159"/>
    </row>
    <row r="26318" spans="50:50">
      <c r="AX26318" s="159"/>
    </row>
    <row r="26319" spans="50:50">
      <c r="AX26319" s="159"/>
    </row>
    <row r="26320" spans="50:50">
      <c r="AX26320" s="159"/>
    </row>
    <row r="26321" spans="50:50">
      <c r="AX26321" s="159"/>
    </row>
    <row r="26322" spans="50:50">
      <c r="AX26322" s="159"/>
    </row>
    <row r="26323" spans="50:50">
      <c r="AX26323" s="159"/>
    </row>
    <row r="26324" spans="50:50">
      <c r="AX26324" s="159"/>
    </row>
    <row r="26325" spans="50:50">
      <c r="AX26325" s="159"/>
    </row>
    <row r="26326" spans="50:50">
      <c r="AX26326" s="159"/>
    </row>
    <row r="26327" spans="50:50">
      <c r="AX26327" s="159"/>
    </row>
    <row r="26328" spans="50:50">
      <c r="AX26328" s="159"/>
    </row>
    <row r="26329" spans="50:50">
      <c r="AX26329" s="159"/>
    </row>
    <row r="26330" spans="50:50">
      <c r="AX26330" s="159"/>
    </row>
    <row r="26331" spans="50:50">
      <c r="AX26331" s="159"/>
    </row>
    <row r="26332" spans="50:50">
      <c r="AX26332" s="159"/>
    </row>
    <row r="26333" spans="50:50">
      <c r="AX26333" s="159"/>
    </row>
    <row r="26334" spans="50:50">
      <c r="AX26334" s="159"/>
    </row>
    <row r="26335" spans="50:50">
      <c r="AX26335" s="159"/>
    </row>
    <row r="26336" spans="50:50">
      <c r="AX26336" s="159"/>
    </row>
    <row r="26337" spans="50:50">
      <c r="AX26337" s="159"/>
    </row>
    <row r="26338" spans="50:50">
      <c r="AX26338" s="159"/>
    </row>
    <row r="26339" spans="50:50">
      <c r="AX26339" s="159"/>
    </row>
    <row r="26340" spans="50:50">
      <c r="AX26340" s="159"/>
    </row>
    <row r="26341" spans="50:50">
      <c r="AX26341" s="159"/>
    </row>
    <row r="26342" spans="50:50">
      <c r="AX26342" s="159"/>
    </row>
    <row r="26343" spans="50:50">
      <c r="AX26343" s="159"/>
    </row>
    <row r="26344" spans="50:50">
      <c r="AX26344" s="159"/>
    </row>
    <row r="26345" spans="50:50">
      <c r="AX26345" s="159"/>
    </row>
    <row r="26346" spans="50:50">
      <c r="AX26346" s="159"/>
    </row>
    <row r="26347" spans="50:50">
      <c r="AX26347" s="159"/>
    </row>
    <row r="26348" spans="50:50">
      <c r="AX26348" s="159"/>
    </row>
    <row r="26349" spans="50:50">
      <c r="AX26349" s="159"/>
    </row>
    <row r="26350" spans="50:50">
      <c r="AX26350" s="159"/>
    </row>
    <row r="26351" spans="50:50">
      <c r="AX26351" s="159"/>
    </row>
    <row r="26352" spans="50:50">
      <c r="AX26352" s="159"/>
    </row>
    <row r="26353" spans="50:50">
      <c r="AX26353" s="159"/>
    </row>
    <row r="26354" spans="50:50">
      <c r="AX26354" s="159"/>
    </row>
    <row r="26355" spans="50:50">
      <c r="AX26355" s="159"/>
    </row>
    <row r="26356" spans="50:50">
      <c r="AX26356" s="159"/>
    </row>
    <row r="26357" spans="50:50">
      <c r="AX26357" s="159"/>
    </row>
    <row r="26358" spans="50:50">
      <c r="AX26358" s="159"/>
    </row>
    <row r="26359" spans="50:50">
      <c r="AX26359" s="159"/>
    </row>
    <row r="26360" spans="50:50">
      <c r="AX26360" s="159"/>
    </row>
    <row r="26361" spans="50:50">
      <c r="AX26361" s="159"/>
    </row>
    <row r="26362" spans="50:50">
      <c r="AX26362" s="159"/>
    </row>
    <row r="26363" spans="50:50">
      <c r="AX26363" s="159"/>
    </row>
    <row r="26364" spans="50:50">
      <c r="AX26364" s="159"/>
    </row>
    <row r="26365" spans="50:50">
      <c r="AX26365" s="159"/>
    </row>
    <row r="26366" spans="50:50">
      <c r="AX26366" s="159"/>
    </row>
    <row r="26367" spans="50:50">
      <c r="AX26367" s="159"/>
    </row>
    <row r="26368" spans="50:50">
      <c r="AX26368" s="159"/>
    </row>
    <row r="26369" spans="50:50">
      <c r="AX26369" s="159"/>
    </row>
    <row r="26370" spans="50:50">
      <c r="AX26370" s="159"/>
    </row>
    <row r="26371" spans="50:50">
      <c r="AX26371" s="159"/>
    </row>
    <row r="26372" spans="50:50">
      <c r="AX26372" s="159"/>
    </row>
    <row r="26373" spans="50:50">
      <c r="AX26373" s="159"/>
    </row>
    <row r="26374" spans="50:50">
      <c r="AX26374" s="159"/>
    </row>
    <row r="26375" spans="50:50">
      <c r="AX26375" s="159"/>
    </row>
    <row r="26376" spans="50:50">
      <c r="AX26376" s="159"/>
    </row>
    <row r="26377" spans="50:50">
      <c r="AX26377" s="159"/>
    </row>
    <row r="26378" spans="50:50">
      <c r="AX26378" s="159"/>
    </row>
    <row r="26379" spans="50:50">
      <c r="AX26379" s="159"/>
    </row>
    <row r="26380" spans="50:50">
      <c r="AX26380" s="159"/>
    </row>
    <row r="26381" spans="50:50">
      <c r="AX26381" s="159"/>
    </row>
    <row r="26382" spans="50:50">
      <c r="AX26382" s="159"/>
    </row>
    <row r="26383" spans="50:50">
      <c r="AX26383" s="159"/>
    </row>
    <row r="26384" spans="50:50">
      <c r="AX26384" s="159"/>
    </row>
    <row r="26385" spans="50:50">
      <c r="AX26385" s="159"/>
    </row>
    <row r="26386" spans="50:50">
      <c r="AX26386" s="159"/>
    </row>
    <row r="26387" spans="50:50">
      <c r="AX26387" s="159"/>
    </row>
    <row r="26388" spans="50:50">
      <c r="AX26388" s="159"/>
    </row>
    <row r="26389" spans="50:50">
      <c r="AX26389" s="159"/>
    </row>
    <row r="26390" spans="50:50">
      <c r="AX26390" s="159"/>
    </row>
    <row r="26391" spans="50:50">
      <c r="AX26391" s="159"/>
    </row>
    <row r="26392" spans="50:50">
      <c r="AX26392" s="159"/>
    </row>
    <row r="26393" spans="50:50">
      <c r="AX26393" s="159"/>
    </row>
    <row r="26394" spans="50:50">
      <c r="AX26394" s="159"/>
    </row>
    <row r="26395" spans="50:50">
      <c r="AX26395" s="159"/>
    </row>
    <row r="26396" spans="50:50">
      <c r="AX26396" s="159"/>
    </row>
    <row r="26397" spans="50:50">
      <c r="AX26397" s="159"/>
    </row>
    <row r="26398" spans="50:50">
      <c r="AX26398" s="159"/>
    </row>
    <row r="26399" spans="50:50">
      <c r="AX26399" s="159"/>
    </row>
    <row r="26400" spans="50:50">
      <c r="AX26400" s="159"/>
    </row>
    <row r="26401" spans="50:50">
      <c r="AX26401" s="159"/>
    </row>
    <row r="26402" spans="50:50">
      <c r="AX26402" s="159"/>
    </row>
    <row r="26403" spans="50:50">
      <c r="AX26403" s="159"/>
    </row>
    <row r="26404" spans="50:50">
      <c r="AX26404" s="159"/>
    </row>
    <row r="26405" spans="50:50">
      <c r="AX26405" s="159"/>
    </row>
    <row r="26406" spans="50:50">
      <c r="AX26406" s="159"/>
    </row>
    <row r="26407" spans="50:50">
      <c r="AX26407" s="159"/>
    </row>
    <row r="26408" spans="50:50">
      <c r="AX26408" s="159"/>
    </row>
    <row r="26409" spans="50:50">
      <c r="AX26409" s="159"/>
    </row>
    <row r="26410" spans="50:50">
      <c r="AX26410" s="159"/>
    </row>
    <row r="26411" spans="50:50">
      <c r="AX26411" s="159"/>
    </row>
    <row r="26412" spans="50:50">
      <c r="AX26412" s="159"/>
    </row>
    <row r="26413" spans="50:50">
      <c r="AX26413" s="159"/>
    </row>
    <row r="26414" spans="50:50">
      <c r="AX26414" s="159"/>
    </row>
    <row r="26415" spans="50:50">
      <c r="AX26415" s="159"/>
    </row>
    <row r="26416" spans="50:50">
      <c r="AX26416" s="159"/>
    </row>
    <row r="26417" spans="50:50">
      <c r="AX26417" s="159"/>
    </row>
    <row r="26418" spans="50:50">
      <c r="AX26418" s="159"/>
    </row>
    <row r="26419" spans="50:50">
      <c r="AX26419" s="159"/>
    </row>
    <row r="26420" spans="50:50">
      <c r="AX26420" s="159"/>
    </row>
    <row r="26421" spans="50:50">
      <c r="AX26421" s="159"/>
    </row>
    <row r="26422" spans="50:50">
      <c r="AX26422" s="159"/>
    </row>
    <row r="26423" spans="50:50">
      <c r="AX26423" s="159"/>
    </row>
    <row r="26424" spans="50:50">
      <c r="AX26424" s="159"/>
    </row>
    <row r="26425" spans="50:50">
      <c r="AX26425" s="159"/>
    </row>
    <row r="26426" spans="50:50">
      <c r="AX26426" s="159"/>
    </row>
    <row r="26427" spans="50:50">
      <c r="AX26427" s="159"/>
    </row>
    <row r="26428" spans="50:50">
      <c r="AX26428" s="159"/>
    </row>
    <row r="26429" spans="50:50">
      <c r="AX26429" s="159"/>
    </row>
    <row r="26430" spans="50:50">
      <c r="AX26430" s="159"/>
    </row>
    <row r="26431" spans="50:50">
      <c r="AX26431" s="159"/>
    </row>
    <row r="26432" spans="50:50">
      <c r="AX26432" s="159"/>
    </row>
    <row r="26433" spans="50:50">
      <c r="AX26433" s="159"/>
    </row>
    <row r="26434" spans="50:50">
      <c r="AX26434" s="159"/>
    </row>
    <row r="26435" spans="50:50">
      <c r="AX26435" s="159"/>
    </row>
    <row r="26436" spans="50:50">
      <c r="AX26436" s="159"/>
    </row>
    <row r="26437" spans="50:50">
      <c r="AX26437" s="159"/>
    </row>
    <row r="26438" spans="50:50">
      <c r="AX26438" s="159"/>
    </row>
    <row r="26439" spans="50:50">
      <c r="AX26439" s="159"/>
    </row>
    <row r="26440" spans="50:50">
      <c r="AX26440" s="159"/>
    </row>
    <row r="26441" spans="50:50">
      <c r="AX26441" s="159"/>
    </row>
    <row r="26442" spans="50:50">
      <c r="AX26442" s="159"/>
    </row>
    <row r="26443" spans="50:50">
      <c r="AX26443" s="159"/>
    </row>
    <row r="26444" spans="50:50">
      <c r="AX26444" s="159"/>
    </row>
    <row r="26445" spans="50:50">
      <c r="AX26445" s="159"/>
    </row>
    <row r="26446" spans="50:50">
      <c r="AX26446" s="159"/>
    </row>
    <row r="26447" spans="50:50">
      <c r="AX26447" s="159"/>
    </row>
    <row r="26448" spans="50:50">
      <c r="AX26448" s="159"/>
    </row>
    <row r="26449" spans="50:50">
      <c r="AX26449" s="159"/>
    </row>
    <row r="26450" spans="50:50">
      <c r="AX26450" s="159"/>
    </row>
    <row r="26451" spans="50:50">
      <c r="AX26451" s="159"/>
    </row>
    <row r="26452" spans="50:50">
      <c r="AX26452" s="159"/>
    </row>
    <row r="26453" spans="50:50">
      <c r="AX26453" s="159"/>
    </row>
    <row r="26454" spans="50:50">
      <c r="AX26454" s="159"/>
    </row>
    <row r="26455" spans="50:50">
      <c r="AX26455" s="159"/>
    </row>
    <row r="26456" spans="50:50">
      <c r="AX26456" s="159"/>
    </row>
    <row r="26457" spans="50:50">
      <c r="AX26457" s="159"/>
    </row>
    <row r="26458" spans="50:50">
      <c r="AX26458" s="159"/>
    </row>
    <row r="26459" spans="50:50">
      <c r="AX26459" s="159"/>
    </row>
    <row r="26460" spans="50:50">
      <c r="AX26460" s="159"/>
    </row>
    <row r="26461" spans="50:50">
      <c r="AX26461" s="159"/>
    </row>
    <row r="26462" spans="50:50">
      <c r="AX26462" s="159"/>
    </row>
    <row r="26463" spans="50:50">
      <c r="AX26463" s="159"/>
    </row>
    <row r="26464" spans="50:50">
      <c r="AX26464" s="159"/>
    </row>
    <row r="26465" spans="50:50">
      <c r="AX26465" s="159"/>
    </row>
    <row r="26466" spans="50:50">
      <c r="AX26466" s="159"/>
    </row>
    <row r="26467" spans="50:50">
      <c r="AX26467" s="159"/>
    </row>
    <row r="26468" spans="50:50">
      <c r="AX26468" s="159"/>
    </row>
    <row r="26469" spans="50:50">
      <c r="AX26469" s="159"/>
    </row>
    <row r="26470" spans="50:50">
      <c r="AX26470" s="159"/>
    </row>
    <row r="26471" spans="50:50">
      <c r="AX26471" s="159"/>
    </row>
    <row r="26472" spans="50:50">
      <c r="AX26472" s="159"/>
    </row>
    <row r="26473" spans="50:50">
      <c r="AX26473" s="159"/>
    </row>
    <row r="26474" spans="50:50">
      <c r="AX26474" s="159"/>
    </row>
    <row r="26475" spans="50:50">
      <c r="AX26475" s="159"/>
    </row>
    <row r="26476" spans="50:50">
      <c r="AX26476" s="159"/>
    </row>
    <row r="26477" spans="50:50">
      <c r="AX26477" s="159"/>
    </row>
    <row r="26478" spans="50:50">
      <c r="AX26478" s="159"/>
    </row>
    <row r="26479" spans="50:50">
      <c r="AX26479" s="159"/>
    </row>
    <row r="26480" spans="50:50">
      <c r="AX26480" s="159"/>
    </row>
    <row r="26481" spans="50:50">
      <c r="AX26481" s="159"/>
    </row>
    <row r="26482" spans="50:50">
      <c r="AX26482" s="159"/>
    </row>
    <row r="26483" spans="50:50">
      <c r="AX26483" s="159"/>
    </row>
    <row r="26484" spans="50:50">
      <c r="AX26484" s="159"/>
    </row>
    <row r="26485" spans="50:50">
      <c r="AX26485" s="159"/>
    </row>
    <row r="26486" spans="50:50">
      <c r="AX26486" s="159"/>
    </row>
    <row r="26487" spans="50:50">
      <c r="AX26487" s="159"/>
    </row>
    <row r="26488" spans="50:50">
      <c r="AX26488" s="159"/>
    </row>
    <row r="26489" spans="50:50">
      <c r="AX26489" s="159"/>
    </row>
    <row r="26490" spans="50:50">
      <c r="AX26490" s="159"/>
    </row>
    <row r="26491" spans="50:50">
      <c r="AX26491" s="159"/>
    </row>
    <row r="26492" spans="50:50">
      <c r="AX26492" s="159"/>
    </row>
    <row r="26493" spans="50:50">
      <c r="AX26493" s="159"/>
    </row>
    <row r="26494" spans="50:50">
      <c r="AX26494" s="159"/>
    </row>
    <row r="26495" spans="50:50">
      <c r="AX26495" s="159"/>
    </row>
    <row r="26496" spans="50:50">
      <c r="AX26496" s="159"/>
    </row>
    <row r="26497" spans="50:50">
      <c r="AX26497" s="159"/>
    </row>
    <row r="26498" spans="50:50">
      <c r="AX26498" s="159"/>
    </row>
    <row r="26499" spans="50:50">
      <c r="AX26499" s="159"/>
    </row>
    <row r="26500" spans="50:50">
      <c r="AX26500" s="159"/>
    </row>
    <row r="26501" spans="50:50">
      <c r="AX26501" s="159"/>
    </row>
    <row r="26502" spans="50:50">
      <c r="AX26502" s="159"/>
    </row>
    <row r="26503" spans="50:50">
      <c r="AX26503" s="159"/>
    </row>
    <row r="26504" spans="50:50">
      <c r="AX26504" s="159"/>
    </row>
    <row r="26505" spans="50:50">
      <c r="AX26505" s="159"/>
    </row>
    <row r="26506" spans="50:50">
      <c r="AX26506" s="159"/>
    </row>
    <row r="26507" spans="50:50">
      <c r="AX26507" s="159"/>
    </row>
    <row r="26508" spans="50:50">
      <c r="AX26508" s="159"/>
    </row>
    <row r="26509" spans="50:50">
      <c r="AX26509" s="159"/>
    </row>
    <row r="26510" spans="50:50">
      <c r="AX26510" s="159"/>
    </row>
    <row r="26511" spans="50:50">
      <c r="AX26511" s="159"/>
    </row>
    <row r="26512" spans="50:50">
      <c r="AX26512" s="159"/>
    </row>
    <row r="26513" spans="50:50">
      <c r="AX26513" s="159"/>
    </row>
    <row r="26514" spans="50:50">
      <c r="AX26514" s="159"/>
    </row>
    <row r="26515" spans="50:50">
      <c r="AX26515" s="159"/>
    </row>
    <row r="26516" spans="50:50">
      <c r="AX26516" s="159"/>
    </row>
    <row r="26517" spans="50:50">
      <c r="AX26517" s="159"/>
    </row>
    <row r="26518" spans="50:50">
      <c r="AX26518" s="159"/>
    </row>
    <row r="26519" spans="50:50">
      <c r="AX26519" s="159"/>
    </row>
    <row r="26520" spans="50:50">
      <c r="AX26520" s="159"/>
    </row>
    <row r="26521" spans="50:50">
      <c r="AX26521" s="159"/>
    </row>
    <row r="26522" spans="50:50">
      <c r="AX26522" s="159"/>
    </row>
    <row r="26523" spans="50:50">
      <c r="AX26523" s="159"/>
    </row>
    <row r="26524" spans="50:50">
      <c r="AX26524" s="159"/>
    </row>
    <row r="26525" spans="50:50">
      <c r="AX26525" s="159"/>
    </row>
    <row r="26526" spans="50:50">
      <c r="AX26526" s="159"/>
    </row>
    <row r="26527" spans="50:50">
      <c r="AX26527" s="159"/>
    </row>
    <row r="26528" spans="50:50">
      <c r="AX26528" s="159"/>
    </row>
    <row r="26529" spans="50:50">
      <c r="AX26529" s="159"/>
    </row>
    <row r="26530" spans="50:50">
      <c r="AX26530" s="159"/>
    </row>
    <row r="26531" spans="50:50">
      <c r="AX26531" s="159"/>
    </row>
    <row r="26532" spans="50:50">
      <c r="AX26532" s="159"/>
    </row>
    <row r="26533" spans="50:50">
      <c r="AX26533" s="159"/>
    </row>
    <row r="26534" spans="50:50">
      <c r="AX26534" s="159"/>
    </row>
    <row r="26535" spans="50:50">
      <c r="AX26535" s="159"/>
    </row>
    <row r="26536" spans="50:50">
      <c r="AX26536" s="159"/>
    </row>
    <row r="26537" spans="50:50">
      <c r="AX26537" s="159"/>
    </row>
    <row r="26538" spans="50:50">
      <c r="AX26538" s="159"/>
    </row>
    <row r="26539" spans="50:50">
      <c r="AX26539" s="159"/>
    </row>
    <row r="26540" spans="50:50">
      <c r="AX26540" s="159"/>
    </row>
    <row r="26541" spans="50:50">
      <c r="AX26541" s="159"/>
    </row>
    <row r="26542" spans="50:50">
      <c r="AX26542" s="159"/>
    </row>
    <row r="26543" spans="50:50">
      <c r="AX26543" s="159"/>
    </row>
    <row r="26544" spans="50:50">
      <c r="AX26544" s="159"/>
    </row>
    <row r="26545" spans="50:50">
      <c r="AX26545" s="159"/>
    </row>
    <row r="26546" spans="50:50">
      <c r="AX26546" s="159"/>
    </row>
    <row r="26547" spans="50:50">
      <c r="AX26547" s="159"/>
    </row>
    <row r="26548" spans="50:50">
      <c r="AX26548" s="159"/>
    </row>
    <row r="26549" spans="50:50">
      <c r="AX26549" s="159"/>
    </row>
    <row r="26550" spans="50:50">
      <c r="AX26550" s="159"/>
    </row>
    <row r="26551" spans="50:50">
      <c r="AX26551" s="159"/>
    </row>
    <row r="26552" spans="50:50">
      <c r="AX26552" s="159"/>
    </row>
    <row r="26553" spans="50:50">
      <c r="AX26553" s="159"/>
    </row>
    <row r="26554" spans="50:50">
      <c r="AX26554" s="159"/>
    </row>
    <row r="26555" spans="50:50">
      <c r="AX26555" s="159"/>
    </row>
    <row r="26556" spans="50:50">
      <c r="AX26556" s="159"/>
    </row>
    <row r="26557" spans="50:50">
      <c r="AX26557" s="159"/>
    </row>
    <row r="26558" spans="50:50">
      <c r="AX26558" s="159"/>
    </row>
    <row r="26559" spans="50:50">
      <c r="AX26559" s="159"/>
    </row>
    <row r="26560" spans="50:50">
      <c r="AX26560" s="159"/>
    </row>
    <row r="26561" spans="50:50">
      <c r="AX26561" s="159"/>
    </row>
    <row r="26562" spans="50:50">
      <c r="AX26562" s="159"/>
    </row>
    <row r="26563" spans="50:50">
      <c r="AX26563" s="159"/>
    </row>
    <row r="26564" spans="50:50">
      <c r="AX26564" s="159"/>
    </row>
    <row r="26565" spans="50:50">
      <c r="AX26565" s="159"/>
    </row>
    <row r="26566" spans="50:50">
      <c r="AX26566" s="159"/>
    </row>
    <row r="26567" spans="50:50">
      <c r="AX26567" s="159"/>
    </row>
    <row r="26568" spans="50:50">
      <c r="AX26568" s="159"/>
    </row>
    <row r="26569" spans="50:50">
      <c r="AX26569" s="159"/>
    </row>
    <row r="26570" spans="50:50">
      <c r="AX26570" s="159"/>
    </row>
    <row r="26571" spans="50:50">
      <c r="AX26571" s="159"/>
    </row>
    <row r="26572" spans="50:50">
      <c r="AX26572" s="159"/>
    </row>
    <row r="26573" spans="50:50">
      <c r="AX26573" s="159"/>
    </row>
    <row r="26574" spans="50:50">
      <c r="AX26574" s="159"/>
    </row>
    <row r="26575" spans="50:50">
      <c r="AX26575" s="159"/>
    </row>
    <row r="26576" spans="50:50">
      <c r="AX26576" s="159"/>
    </row>
    <row r="26577" spans="50:50">
      <c r="AX26577" s="159"/>
    </row>
    <row r="26578" spans="50:50">
      <c r="AX26578" s="159"/>
    </row>
    <row r="26579" spans="50:50">
      <c r="AX26579" s="159"/>
    </row>
    <row r="26580" spans="50:50">
      <c r="AX26580" s="159"/>
    </row>
    <row r="26581" spans="50:50">
      <c r="AX26581" s="159"/>
    </row>
    <row r="26582" spans="50:50">
      <c r="AX26582" s="159"/>
    </row>
    <row r="26583" spans="50:50">
      <c r="AX26583" s="159"/>
    </row>
    <row r="26584" spans="50:50">
      <c r="AX26584" s="159"/>
    </row>
    <row r="26585" spans="50:50">
      <c r="AX26585" s="159"/>
    </row>
    <row r="26586" spans="50:50">
      <c r="AX26586" s="159"/>
    </row>
    <row r="26587" spans="50:50">
      <c r="AX26587" s="159"/>
    </row>
    <row r="26588" spans="50:50">
      <c r="AX26588" s="159"/>
    </row>
    <row r="26589" spans="50:50">
      <c r="AX26589" s="159"/>
    </row>
    <row r="26590" spans="50:50">
      <c r="AX26590" s="159"/>
    </row>
    <row r="26591" spans="50:50">
      <c r="AX26591" s="159"/>
    </row>
    <row r="26592" spans="50:50">
      <c r="AX26592" s="159"/>
    </row>
    <row r="26593" spans="50:50">
      <c r="AX26593" s="159"/>
    </row>
    <row r="26594" spans="50:50">
      <c r="AX26594" s="159"/>
    </row>
    <row r="26595" spans="50:50">
      <c r="AX26595" s="159"/>
    </row>
    <row r="26596" spans="50:50">
      <c r="AX26596" s="159"/>
    </row>
    <row r="26597" spans="50:50">
      <c r="AX26597" s="159"/>
    </row>
    <row r="26598" spans="50:50">
      <c r="AX26598" s="159"/>
    </row>
    <row r="26599" spans="50:50">
      <c r="AX26599" s="159"/>
    </row>
    <row r="26600" spans="50:50">
      <c r="AX26600" s="159"/>
    </row>
    <row r="26601" spans="50:50">
      <c r="AX26601" s="159"/>
    </row>
    <row r="26602" spans="50:50">
      <c r="AX26602" s="159"/>
    </row>
    <row r="26603" spans="50:50">
      <c r="AX26603" s="159"/>
    </row>
    <row r="26604" spans="50:50">
      <c r="AX26604" s="159"/>
    </row>
    <row r="26605" spans="50:50">
      <c r="AX26605" s="159"/>
    </row>
    <row r="26606" spans="50:50">
      <c r="AX26606" s="159"/>
    </row>
    <row r="26607" spans="50:50">
      <c r="AX26607" s="159"/>
    </row>
    <row r="26608" spans="50:50">
      <c r="AX26608" s="159"/>
    </row>
    <row r="26609" spans="50:50">
      <c r="AX26609" s="159"/>
    </row>
    <row r="26610" spans="50:50">
      <c r="AX26610" s="159"/>
    </row>
    <row r="26611" spans="50:50">
      <c r="AX26611" s="159"/>
    </row>
    <row r="26612" spans="50:50">
      <c r="AX26612" s="159"/>
    </row>
    <row r="26613" spans="50:50">
      <c r="AX26613" s="159"/>
    </row>
    <row r="26614" spans="50:50">
      <c r="AX26614" s="159"/>
    </row>
    <row r="26615" spans="50:50">
      <c r="AX26615" s="159"/>
    </row>
    <row r="26616" spans="50:50">
      <c r="AX26616" s="159"/>
    </row>
    <row r="26617" spans="50:50">
      <c r="AX26617" s="159"/>
    </row>
    <row r="26618" spans="50:50">
      <c r="AX26618" s="159"/>
    </row>
    <row r="26619" spans="50:50">
      <c r="AX26619" s="159"/>
    </row>
    <row r="26620" spans="50:50">
      <c r="AX26620" s="159"/>
    </row>
    <row r="26621" spans="50:50">
      <c r="AX26621" s="159"/>
    </row>
    <row r="26622" spans="50:50">
      <c r="AX26622" s="159"/>
    </row>
    <row r="26623" spans="50:50">
      <c r="AX26623" s="159"/>
    </row>
    <row r="26624" spans="50:50">
      <c r="AX26624" s="159"/>
    </row>
    <row r="26625" spans="50:50">
      <c r="AX26625" s="159"/>
    </row>
    <row r="26626" spans="50:50">
      <c r="AX26626" s="159"/>
    </row>
    <row r="26627" spans="50:50">
      <c r="AX26627" s="159"/>
    </row>
    <row r="26628" spans="50:50">
      <c r="AX26628" s="159"/>
    </row>
    <row r="26629" spans="50:50">
      <c r="AX26629" s="159"/>
    </row>
    <row r="26630" spans="50:50">
      <c r="AX26630" s="159"/>
    </row>
    <row r="26631" spans="50:50">
      <c r="AX26631" s="159"/>
    </row>
    <row r="26632" spans="50:50">
      <c r="AX26632" s="159"/>
    </row>
    <row r="26633" spans="50:50">
      <c r="AX26633" s="159"/>
    </row>
    <row r="26634" spans="50:50">
      <c r="AX26634" s="159"/>
    </row>
    <row r="26635" spans="50:50">
      <c r="AX26635" s="159"/>
    </row>
    <row r="26636" spans="50:50">
      <c r="AX26636" s="159"/>
    </row>
    <row r="26637" spans="50:50">
      <c r="AX26637" s="159"/>
    </row>
    <row r="26638" spans="50:50">
      <c r="AX26638" s="159"/>
    </row>
    <row r="26639" spans="50:50">
      <c r="AX26639" s="159"/>
    </row>
    <row r="26640" spans="50:50">
      <c r="AX26640" s="159"/>
    </row>
    <row r="26641" spans="50:50">
      <c r="AX26641" s="159"/>
    </row>
    <row r="26642" spans="50:50">
      <c r="AX26642" s="159"/>
    </row>
    <row r="26643" spans="50:50">
      <c r="AX26643" s="159"/>
    </row>
    <row r="26644" spans="50:50">
      <c r="AX26644" s="159"/>
    </row>
    <row r="26645" spans="50:50">
      <c r="AX26645" s="159"/>
    </row>
    <row r="26646" spans="50:50">
      <c r="AX26646" s="159"/>
    </row>
    <row r="26647" spans="50:50">
      <c r="AX26647" s="159"/>
    </row>
    <row r="26648" spans="50:50">
      <c r="AX26648" s="159"/>
    </row>
    <row r="26649" spans="50:50">
      <c r="AX26649" s="159"/>
    </row>
    <row r="26650" spans="50:50">
      <c r="AX26650" s="159"/>
    </row>
    <row r="26651" spans="50:50">
      <c r="AX26651" s="159"/>
    </row>
    <row r="26652" spans="50:50">
      <c r="AX26652" s="159"/>
    </row>
    <row r="26653" spans="50:50">
      <c r="AX26653" s="159"/>
    </row>
    <row r="26654" spans="50:50">
      <c r="AX26654" s="159"/>
    </row>
    <row r="26655" spans="50:50">
      <c r="AX26655" s="159"/>
    </row>
    <row r="26656" spans="50:50">
      <c r="AX26656" s="159"/>
    </row>
    <row r="26657" spans="50:50">
      <c r="AX26657" s="159"/>
    </row>
    <row r="26658" spans="50:50">
      <c r="AX26658" s="159"/>
    </row>
    <row r="26659" spans="50:50">
      <c r="AX26659" s="159"/>
    </row>
    <row r="26660" spans="50:50">
      <c r="AX26660" s="159"/>
    </row>
    <row r="26661" spans="50:50">
      <c r="AX26661" s="159"/>
    </row>
    <row r="26662" spans="50:50">
      <c r="AX26662" s="159"/>
    </row>
    <row r="26663" spans="50:50">
      <c r="AX26663" s="159"/>
    </row>
    <row r="26664" spans="50:50">
      <c r="AX26664" s="159"/>
    </row>
    <row r="26665" spans="50:50">
      <c r="AX26665" s="159"/>
    </row>
    <row r="26666" spans="50:50">
      <c r="AX26666" s="159"/>
    </row>
    <row r="26667" spans="50:50">
      <c r="AX26667" s="159"/>
    </row>
    <row r="26668" spans="50:50">
      <c r="AX26668" s="159"/>
    </row>
    <row r="26669" spans="50:50">
      <c r="AX26669" s="159"/>
    </row>
    <row r="26670" spans="50:50">
      <c r="AX26670" s="159"/>
    </row>
    <row r="26671" spans="50:50">
      <c r="AX26671" s="159"/>
    </row>
    <row r="26672" spans="50:50">
      <c r="AX26672" s="159"/>
    </row>
    <row r="26673" spans="50:50">
      <c r="AX26673" s="159"/>
    </row>
    <row r="26674" spans="50:50">
      <c r="AX26674" s="159"/>
    </row>
    <row r="26675" spans="50:50">
      <c r="AX26675" s="159"/>
    </row>
    <row r="26676" spans="50:50">
      <c r="AX26676" s="159"/>
    </row>
    <row r="26677" spans="50:50">
      <c r="AX26677" s="159"/>
    </row>
    <row r="26678" spans="50:50">
      <c r="AX26678" s="159"/>
    </row>
    <row r="26679" spans="50:50">
      <c r="AX26679" s="159"/>
    </row>
    <row r="26680" spans="50:50">
      <c r="AX26680" s="159"/>
    </row>
    <row r="26681" spans="50:50">
      <c r="AX26681" s="159"/>
    </row>
    <row r="26682" spans="50:50">
      <c r="AX26682" s="159"/>
    </row>
    <row r="26683" spans="50:50">
      <c r="AX26683" s="159"/>
    </row>
    <row r="26684" spans="50:50">
      <c r="AX26684" s="159"/>
    </row>
    <row r="26685" spans="50:50">
      <c r="AX26685" s="159"/>
    </row>
    <row r="26686" spans="50:50">
      <c r="AX26686" s="159"/>
    </row>
    <row r="26687" spans="50:50">
      <c r="AX26687" s="159"/>
    </row>
    <row r="26688" spans="50:50">
      <c r="AX26688" s="159"/>
    </row>
    <row r="26689" spans="50:50">
      <c r="AX26689" s="159"/>
    </row>
    <row r="26690" spans="50:50">
      <c r="AX26690" s="159"/>
    </row>
    <row r="26691" spans="50:50">
      <c r="AX26691" s="159"/>
    </row>
    <row r="26692" spans="50:50">
      <c r="AX26692" s="159"/>
    </row>
    <row r="26693" spans="50:50">
      <c r="AX26693" s="159"/>
    </row>
    <row r="26694" spans="50:50">
      <c r="AX26694" s="159"/>
    </row>
    <row r="26695" spans="50:50">
      <c r="AX26695" s="159"/>
    </row>
    <row r="26696" spans="50:50">
      <c r="AX26696" s="159"/>
    </row>
    <row r="26697" spans="50:50">
      <c r="AX26697" s="159"/>
    </row>
    <row r="26698" spans="50:50">
      <c r="AX26698" s="159"/>
    </row>
    <row r="26699" spans="50:50">
      <c r="AX26699" s="159"/>
    </row>
    <row r="26700" spans="50:50">
      <c r="AX26700" s="159"/>
    </row>
    <row r="26701" spans="50:50">
      <c r="AX26701" s="159"/>
    </row>
    <row r="26702" spans="50:50">
      <c r="AX26702" s="159"/>
    </row>
    <row r="26703" spans="50:50">
      <c r="AX26703" s="159"/>
    </row>
    <row r="26704" spans="50:50">
      <c r="AX26704" s="159"/>
    </row>
    <row r="26705" spans="50:50">
      <c r="AX26705" s="159"/>
    </row>
    <row r="26706" spans="50:50">
      <c r="AX26706" s="159"/>
    </row>
    <row r="26707" spans="50:50">
      <c r="AX26707" s="159"/>
    </row>
    <row r="26708" spans="50:50">
      <c r="AX26708" s="159"/>
    </row>
    <row r="26709" spans="50:50">
      <c r="AX26709" s="159"/>
    </row>
    <row r="26710" spans="50:50">
      <c r="AX26710" s="159"/>
    </row>
    <row r="26711" spans="50:50">
      <c r="AX26711" s="159"/>
    </row>
    <row r="26712" spans="50:50">
      <c r="AX26712" s="159"/>
    </row>
    <row r="26713" spans="50:50">
      <c r="AX26713" s="159"/>
    </row>
    <row r="26714" spans="50:50">
      <c r="AX26714" s="159"/>
    </row>
    <row r="26715" spans="50:50">
      <c r="AX26715" s="159"/>
    </row>
    <row r="26716" spans="50:50">
      <c r="AX26716" s="159"/>
    </row>
    <row r="26717" spans="50:50">
      <c r="AX26717" s="159"/>
    </row>
    <row r="26718" spans="50:50">
      <c r="AX26718" s="159"/>
    </row>
    <row r="26719" spans="50:50">
      <c r="AX26719" s="159"/>
    </row>
    <row r="26720" spans="50:50">
      <c r="AX26720" s="159"/>
    </row>
    <row r="26721" spans="50:50">
      <c r="AX26721" s="159"/>
    </row>
    <row r="26722" spans="50:50">
      <c r="AX26722" s="159"/>
    </row>
    <row r="26723" spans="50:50">
      <c r="AX26723" s="159"/>
    </row>
    <row r="26724" spans="50:50">
      <c r="AX26724" s="159"/>
    </row>
    <row r="26725" spans="50:50">
      <c r="AX26725" s="159"/>
    </row>
    <row r="26726" spans="50:50">
      <c r="AX26726" s="159"/>
    </row>
    <row r="26727" spans="50:50">
      <c r="AX26727" s="159"/>
    </row>
    <row r="26728" spans="50:50">
      <c r="AX26728" s="159"/>
    </row>
    <row r="26729" spans="50:50">
      <c r="AX26729" s="159"/>
    </row>
    <row r="26730" spans="50:50">
      <c r="AX26730" s="159"/>
    </row>
    <row r="26731" spans="50:50">
      <c r="AX26731" s="159"/>
    </row>
    <row r="26732" spans="50:50">
      <c r="AX26732" s="159"/>
    </row>
    <row r="26733" spans="50:50">
      <c r="AX26733" s="159"/>
    </row>
    <row r="26734" spans="50:50">
      <c r="AX26734" s="159"/>
    </row>
    <row r="26735" spans="50:50">
      <c r="AX26735" s="159"/>
    </row>
    <row r="26736" spans="50:50">
      <c r="AX26736" s="159"/>
    </row>
    <row r="26737" spans="50:50">
      <c r="AX26737" s="159"/>
    </row>
    <row r="26738" spans="50:50">
      <c r="AX26738" s="159"/>
    </row>
    <row r="26739" spans="50:50">
      <c r="AX26739" s="159"/>
    </row>
    <row r="26740" spans="50:50">
      <c r="AX26740" s="159"/>
    </row>
    <row r="26741" spans="50:50">
      <c r="AX26741" s="159"/>
    </row>
    <row r="26742" spans="50:50">
      <c r="AX26742" s="159"/>
    </row>
    <row r="26743" spans="50:50">
      <c r="AX26743" s="159"/>
    </row>
    <row r="26744" spans="50:50">
      <c r="AX26744" s="159"/>
    </row>
    <row r="26745" spans="50:50">
      <c r="AX26745" s="159"/>
    </row>
    <row r="26746" spans="50:50">
      <c r="AX26746" s="159"/>
    </row>
    <row r="26747" spans="50:50">
      <c r="AX26747" s="159"/>
    </row>
    <row r="26748" spans="50:50">
      <c r="AX26748" s="159"/>
    </row>
    <row r="26749" spans="50:50">
      <c r="AX26749" s="159"/>
    </row>
    <row r="26750" spans="50:50">
      <c r="AX26750" s="159"/>
    </row>
    <row r="26751" spans="50:50">
      <c r="AX26751" s="159"/>
    </row>
    <row r="26752" spans="50:50">
      <c r="AX26752" s="159"/>
    </row>
    <row r="26753" spans="50:50">
      <c r="AX26753" s="159"/>
    </row>
    <row r="26754" spans="50:50">
      <c r="AX26754" s="159"/>
    </row>
    <row r="26755" spans="50:50">
      <c r="AX26755" s="159"/>
    </row>
    <row r="26756" spans="50:50">
      <c r="AX26756" s="159"/>
    </row>
    <row r="26757" spans="50:50">
      <c r="AX26757" s="159"/>
    </row>
    <row r="26758" spans="50:50">
      <c r="AX26758" s="159"/>
    </row>
    <row r="26759" spans="50:50">
      <c r="AX26759" s="159"/>
    </row>
    <row r="26760" spans="50:50">
      <c r="AX26760" s="159"/>
    </row>
    <row r="26761" spans="50:50">
      <c r="AX26761" s="159"/>
    </row>
    <row r="26762" spans="50:50">
      <c r="AX26762" s="159"/>
    </row>
    <row r="26763" spans="50:50">
      <c r="AX26763" s="159"/>
    </row>
    <row r="26764" spans="50:50">
      <c r="AX26764" s="159"/>
    </row>
    <row r="26765" spans="50:50">
      <c r="AX26765" s="159"/>
    </row>
    <row r="26766" spans="50:50">
      <c r="AX26766" s="159"/>
    </row>
    <row r="26767" spans="50:50">
      <c r="AX26767" s="159"/>
    </row>
    <row r="26768" spans="50:50">
      <c r="AX26768" s="159"/>
    </row>
    <row r="26769" spans="50:50">
      <c r="AX26769" s="159"/>
    </row>
    <row r="26770" spans="50:50">
      <c r="AX26770" s="159"/>
    </row>
    <row r="26771" spans="50:50">
      <c r="AX26771" s="159"/>
    </row>
    <row r="26772" spans="50:50">
      <c r="AX26772" s="159"/>
    </row>
    <row r="26773" spans="50:50">
      <c r="AX26773" s="159"/>
    </row>
    <row r="26774" spans="50:50">
      <c r="AX26774" s="159"/>
    </row>
    <row r="26775" spans="50:50">
      <c r="AX26775" s="159"/>
    </row>
    <row r="26776" spans="50:50">
      <c r="AX26776" s="159"/>
    </row>
    <row r="26777" spans="50:50">
      <c r="AX26777" s="159"/>
    </row>
    <row r="26778" spans="50:50">
      <c r="AX26778" s="159"/>
    </row>
    <row r="26779" spans="50:50">
      <c r="AX26779" s="159"/>
    </row>
    <row r="26780" spans="50:50">
      <c r="AX26780" s="159"/>
    </row>
    <row r="26781" spans="50:50">
      <c r="AX26781" s="159"/>
    </row>
    <row r="26782" spans="50:50">
      <c r="AX26782" s="159"/>
    </row>
    <row r="26783" spans="50:50">
      <c r="AX26783" s="159"/>
    </row>
    <row r="26784" spans="50:50">
      <c r="AX26784" s="159"/>
    </row>
    <row r="26785" spans="50:50">
      <c r="AX26785" s="159"/>
    </row>
    <row r="26786" spans="50:50">
      <c r="AX26786" s="159"/>
    </row>
    <row r="26787" spans="50:50">
      <c r="AX26787" s="159"/>
    </row>
    <row r="26788" spans="50:50">
      <c r="AX26788" s="159"/>
    </row>
    <row r="26789" spans="50:50">
      <c r="AX26789" s="159"/>
    </row>
    <row r="26790" spans="50:50">
      <c r="AX26790" s="159"/>
    </row>
    <row r="26791" spans="50:50">
      <c r="AX26791" s="159"/>
    </row>
    <row r="26792" spans="50:50">
      <c r="AX26792" s="159"/>
    </row>
    <row r="26793" spans="50:50">
      <c r="AX26793" s="159"/>
    </row>
    <row r="26794" spans="50:50">
      <c r="AX26794" s="159"/>
    </row>
    <row r="26795" spans="50:50">
      <c r="AX26795" s="159"/>
    </row>
    <row r="26796" spans="50:50">
      <c r="AX26796" s="159"/>
    </row>
    <row r="26797" spans="50:50">
      <c r="AX26797" s="159"/>
    </row>
    <row r="26798" spans="50:50">
      <c r="AX26798" s="159"/>
    </row>
    <row r="26799" spans="50:50">
      <c r="AX26799" s="159"/>
    </row>
    <row r="26800" spans="50:50">
      <c r="AX26800" s="159"/>
    </row>
    <row r="26801" spans="50:50">
      <c r="AX26801" s="159"/>
    </row>
    <row r="26802" spans="50:50">
      <c r="AX26802" s="159"/>
    </row>
    <row r="26803" spans="50:50">
      <c r="AX26803" s="159"/>
    </row>
    <row r="26804" spans="50:50">
      <c r="AX26804" s="159"/>
    </row>
    <row r="26805" spans="50:50">
      <c r="AX26805" s="159"/>
    </row>
    <row r="26806" spans="50:50">
      <c r="AX26806" s="159"/>
    </row>
    <row r="26807" spans="50:50">
      <c r="AX26807" s="159"/>
    </row>
    <row r="26808" spans="50:50">
      <c r="AX26808" s="159"/>
    </row>
    <row r="26809" spans="50:50">
      <c r="AX26809" s="159"/>
    </row>
    <row r="26810" spans="50:50">
      <c r="AX26810" s="159"/>
    </row>
    <row r="26811" spans="50:50">
      <c r="AX26811" s="159"/>
    </row>
    <row r="26812" spans="50:50">
      <c r="AX26812" s="159"/>
    </row>
    <row r="26813" spans="50:50">
      <c r="AX26813" s="159"/>
    </row>
    <row r="26814" spans="50:50">
      <c r="AX26814" s="159"/>
    </row>
    <row r="26815" spans="50:50">
      <c r="AX26815" s="159"/>
    </row>
    <row r="26816" spans="50:50">
      <c r="AX26816" s="159"/>
    </row>
    <row r="26817" spans="50:50">
      <c r="AX26817" s="159"/>
    </row>
    <row r="26818" spans="50:50">
      <c r="AX26818" s="159"/>
    </row>
    <row r="26819" spans="50:50">
      <c r="AX26819" s="159"/>
    </row>
    <row r="26820" spans="50:50">
      <c r="AX26820" s="159"/>
    </row>
    <row r="26821" spans="50:50">
      <c r="AX26821" s="159"/>
    </row>
    <row r="26822" spans="50:50">
      <c r="AX26822" s="159"/>
    </row>
    <row r="26823" spans="50:50">
      <c r="AX26823" s="159"/>
    </row>
    <row r="26824" spans="50:50">
      <c r="AX26824" s="159"/>
    </row>
    <row r="26825" spans="50:50">
      <c r="AX26825" s="159"/>
    </row>
    <row r="26826" spans="50:50">
      <c r="AX26826" s="159"/>
    </row>
    <row r="26827" spans="50:50">
      <c r="AX26827" s="159"/>
    </row>
    <row r="26828" spans="50:50">
      <c r="AX26828" s="159"/>
    </row>
    <row r="26829" spans="50:50">
      <c r="AX26829" s="159"/>
    </row>
    <row r="26830" spans="50:50">
      <c r="AX26830" s="159"/>
    </row>
    <row r="26831" spans="50:50">
      <c r="AX26831" s="159"/>
    </row>
    <row r="26832" spans="50:50">
      <c r="AX26832" s="159"/>
    </row>
    <row r="26833" spans="50:50">
      <c r="AX26833" s="159"/>
    </row>
    <row r="26834" spans="50:50">
      <c r="AX26834" s="159"/>
    </row>
    <row r="26835" spans="50:50">
      <c r="AX26835" s="159"/>
    </row>
    <row r="26836" spans="50:50">
      <c r="AX26836" s="159"/>
    </row>
    <row r="26837" spans="50:50">
      <c r="AX26837" s="159"/>
    </row>
    <row r="26838" spans="50:50">
      <c r="AX26838" s="159"/>
    </row>
    <row r="26839" spans="50:50">
      <c r="AX26839" s="159"/>
    </row>
    <row r="26840" spans="50:50">
      <c r="AX26840" s="159"/>
    </row>
    <row r="26841" spans="50:50">
      <c r="AX26841" s="159"/>
    </row>
    <row r="26842" spans="50:50">
      <c r="AX26842" s="159"/>
    </row>
    <row r="26843" spans="50:50">
      <c r="AX26843" s="159"/>
    </row>
    <row r="26844" spans="50:50">
      <c r="AX26844" s="159"/>
    </row>
    <row r="26845" spans="50:50">
      <c r="AX26845" s="159"/>
    </row>
    <row r="26846" spans="50:50">
      <c r="AX26846" s="159"/>
    </row>
    <row r="26847" spans="50:50">
      <c r="AX26847" s="159"/>
    </row>
    <row r="26848" spans="50:50">
      <c r="AX26848" s="159"/>
    </row>
    <row r="26849" spans="50:50">
      <c r="AX26849" s="159"/>
    </row>
    <row r="26850" spans="50:50">
      <c r="AX26850" s="159"/>
    </row>
    <row r="26851" spans="50:50">
      <c r="AX26851" s="159"/>
    </row>
    <row r="26852" spans="50:50">
      <c r="AX26852" s="159"/>
    </row>
    <row r="26853" spans="50:50">
      <c r="AX26853" s="159"/>
    </row>
    <row r="26854" spans="50:50">
      <c r="AX26854" s="159"/>
    </row>
    <row r="26855" spans="50:50">
      <c r="AX26855" s="159"/>
    </row>
    <row r="26856" spans="50:50">
      <c r="AX26856" s="159"/>
    </row>
    <row r="26857" spans="50:50">
      <c r="AX26857" s="159"/>
    </row>
    <row r="26858" spans="50:50">
      <c r="AX26858" s="159"/>
    </row>
    <row r="26859" spans="50:50">
      <c r="AX26859" s="159"/>
    </row>
    <row r="26860" spans="50:50">
      <c r="AX26860" s="159"/>
    </row>
    <row r="26861" spans="50:50">
      <c r="AX26861" s="159"/>
    </row>
    <row r="26862" spans="50:50">
      <c r="AX26862" s="159"/>
    </row>
    <row r="26863" spans="50:50">
      <c r="AX26863" s="159"/>
    </row>
    <row r="26864" spans="50:50">
      <c r="AX26864" s="159"/>
    </row>
    <row r="26865" spans="50:50">
      <c r="AX26865" s="159"/>
    </row>
    <row r="26866" spans="50:50">
      <c r="AX26866" s="159"/>
    </row>
    <row r="26867" spans="50:50">
      <c r="AX26867" s="159"/>
    </row>
    <row r="26868" spans="50:50">
      <c r="AX26868" s="159"/>
    </row>
    <row r="26869" spans="50:50">
      <c r="AX26869" s="159"/>
    </row>
    <row r="26870" spans="50:50">
      <c r="AX26870" s="159"/>
    </row>
    <row r="26871" spans="50:50">
      <c r="AX26871" s="159"/>
    </row>
    <row r="26872" spans="50:50">
      <c r="AX26872" s="159"/>
    </row>
    <row r="26873" spans="50:50">
      <c r="AX26873" s="159"/>
    </row>
    <row r="26874" spans="50:50">
      <c r="AX26874" s="159"/>
    </row>
    <row r="26875" spans="50:50">
      <c r="AX26875" s="159"/>
    </row>
    <row r="26876" spans="50:50">
      <c r="AX26876" s="159"/>
    </row>
    <row r="26877" spans="50:50">
      <c r="AX26877" s="159"/>
    </row>
    <row r="26878" spans="50:50">
      <c r="AX26878" s="159"/>
    </row>
    <row r="26879" spans="50:50">
      <c r="AX26879" s="159"/>
    </row>
    <row r="26880" spans="50:50">
      <c r="AX26880" s="159"/>
    </row>
    <row r="26881" spans="50:50">
      <c r="AX26881" s="159"/>
    </row>
    <row r="26882" spans="50:50">
      <c r="AX26882" s="159"/>
    </row>
    <row r="26883" spans="50:50">
      <c r="AX26883" s="159"/>
    </row>
    <row r="26884" spans="50:50">
      <c r="AX26884" s="159"/>
    </row>
    <row r="26885" spans="50:50">
      <c r="AX26885" s="159"/>
    </row>
    <row r="26886" spans="50:50">
      <c r="AX26886" s="159"/>
    </row>
    <row r="26887" spans="50:50">
      <c r="AX26887" s="159"/>
    </row>
    <row r="26888" spans="50:50">
      <c r="AX26888" s="159"/>
    </row>
    <row r="26889" spans="50:50">
      <c r="AX26889" s="159"/>
    </row>
    <row r="26890" spans="50:50">
      <c r="AX26890" s="159"/>
    </row>
    <row r="26891" spans="50:50">
      <c r="AX26891" s="159"/>
    </row>
    <row r="26892" spans="50:50">
      <c r="AX26892" s="159"/>
    </row>
    <row r="26893" spans="50:50">
      <c r="AX26893" s="159"/>
    </row>
    <row r="26894" spans="50:50">
      <c r="AX26894" s="159"/>
    </row>
    <row r="26895" spans="50:50">
      <c r="AX26895" s="159"/>
    </row>
    <row r="26896" spans="50:50">
      <c r="AX26896" s="159"/>
    </row>
    <row r="26897" spans="50:50">
      <c r="AX26897" s="159"/>
    </row>
    <row r="26898" spans="50:50">
      <c r="AX26898" s="159"/>
    </row>
    <row r="26899" spans="50:50">
      <c r="AX26899" s="159"/>
    </row>
    <row r="26900" spans="50:50">
      <c r="AX26900" s="159"/>
    </row>
    <row r="26901" spans="50:50">
      <c r="AX26901" s="159"/>
    </row>
    <row r="26902" spans="50:50">
      <c r="AX26902" s="159"/>
    </row>
    <row r="26903" spans="50:50">
      <c r="AX26903" s="159"/>
    </row>
    <row r="26904" spans="50:50">
      <c r="AX26904" s="159"/>
    </row>
    <row r="26905" spans="50:50">
      <c r="AX26905" s="159"/>
    </row>
    <row r="26906" spans="50:50">
      <c r="AX26906" s="159"/>
    </row>
    <row r="26907" spans="50:50">
      <c r="AX26907" s="159"/>
    </row>
    <row r="26908" spans="50:50">
      <c r="AX26908" s="159"/>
    </row>
    <row r="26909" spans="50:50">
      <c r="AX26909" s="159"/>
    </row>
    <row r="26910" spans="50:50">
      <c r="AX26910" s="159"/>
    </row>
    <row r="26911" spans="50:50">
      <c r="AX26911" s="159"/>
    </row>
    <row r="26912" spans="50:50">
      <c r="AX26912" s="159"/>
    </row>
    <row r="26913" spans="50:50">
      <c r="AX26913" s="159"/>
    </row>
    <row r="26914" spans="50:50">
      <c r="AX26914" s="159"/>
    </row>
    <row r="26915" spans="50:50">
      <c r="AX26915" s="159"/>
    </row>
    <row r="26916" spans="50:50">
      <c r="AX26916" s="159"/>
    </row>
    <row r="26917" spans="50:50">
      <c r="AX26917" s="159"/>
    </row>
    <row r="26918" spans="50:50">
      <c r="AX26918" s="159"/>
    </row>
    <row r="26919" spans="50:50">
      <c r="AX26919" s="159"/>
    </row>
    <row r="26920" spans="50:50">
      <c r="AX26920" s="159"/>
    </row>
    <row r="26921" spans="50:50">
      <c r="AX26921" s="159"/>
    </row>
    <row r="26922" spans="50:50">
      <c r="AX26922" s="159"/>
    </row>
    <row r="26923" spans="50:50">
      <c r="AX26923" s="159"/>
    </row>
    <row r="26924" spans="50:50">
      <c r="AX26924" s="159"/>
    </row>
    <row r="26925" spans="50:50">
      <c r="AX26925" s="159"/>
    </row>
    <row r="26926" spans="50:50">
      <c r="AX26926" s="159"/>
    </row>
    <row r="26927" spans="50:50">
      <c r="AX26927" s="159"/>
    </row>
    <row r="26928" spans="50:50">
      <c r="AX26928" s="159"/>
    </row>
    <row r="26929" spans="50:50">
      <c r="AX26929" s="159"/>
    </row>
    <row r="26930" spans="50:50">
      <c r="AX26930" s="159"/>
    </row>
    <row r="26931" spans="50:50">
      <c r="AX26931" s="159"/>
    </row>
    <row r="26932" spans="50:50">
      <c r="AX26932" s="159"/>
    </row>
    <row r="26933" spans="50:50">
      <c r="AX26933" s="159"/>
    </row>
    <row r="26934" spans="50:50">
      <c r="AX26934" s="159"/>
    </row>
    <row r="26935" spans="50:50">
      <c r="AX26935" s="159"/>
    </row>
    <row r="26936" spans="50:50">
      <c r="AX26936" s="159"/>
    </row>
    <row r="26937" spans="50:50">
      <c r="AX26937" s="159"/>
    </row>
    <row r="26938" spans="50:50">
      <c r="AX26938" s="159"/>
    </row>
    <row r="26939" spans="50:50">
      <c r="AX26939" s="159"/>
    </row>
    <row r="26940" spans="50:50">
      <c r="AX26940" s="159"/>
    </row>
    <row r="26941" spans="50:50">
      <c r="AX26941" s="159"/>
    </row>
    <row r="26942" spans="50:50">
      <c r="AX26942" s="159"/>
    </row>
    <row r="26943" spans="50:50">
      <c r="AX26943" s="159"/>
    </row>
    <row r="26944" spans="50:50">
      <c r="AX26944" s="159"/>
    </row>
    <row r="26945" spans="50:50">
      <c r="AX26945" s="159"/>
    </row>
    <row r="26946" spans="50:50">
      <c r="AX26946" s="159"/>
    </row>
    <row r="26947" spans="50:50">
      <c r="AX26947" s="159"/>
    </row>
    <row r="26948" spans="50:50">
      <c r="AX26948" s="159"/>
    </row>
    <row r="26949" spans="50:50">
      <c r="AX26949" s="159"/>
    </row>
    <row r="26950" spans="50:50">
      <c r="AX26950" s="159"/>
    </row>
    <row r="26951" spans="50:50">
      <c r="AX26951" s="159"/>
    </row>
    <row r="26952" spans="50:50">
      <c r="AX26952" s="159"/>
    </row>
    <row r="26953" spans="50:50">
      <c r="AX26953" s="159"/>
    </row>
    <row r="26954" spans="50:50">
      <c r="AX26954" s="159"/>
    </row>
    <row r="26955" spans="50:50">
      <c r="AX26955" s="159"/>
    </row>
    <row r="26956" spans="50:50">
      <c r="AX26956" s="159"/>
    </row>
    <row r="26957" spans="50:50">
      <c r="AX26957" s="159"/>
    </row>
    <row r="26958" spans="50:50">
      <c r="AX26958" s="159"/>
    </row>
    <row r="26959" spans="50:50">
      <c r="AX26959" s="159"/>
    </row>
    <row r="26960" spans="50:50">
      <c r="AX26960" s="159"/>
    </row>
    <row r="26961" spans="50:50">
      <c r="AX26961" s="159"/>
    </row>
    <row r="26962" spans="50:50">
      <c r="AX26962" s="159"/>
    </row>
    <row r="26963" spans="50:50">
      <c r="AX26963" s="159"/>
    </row>
    <row r="26964" spans="50:50">
      <c r="AX26964" s="159"/>
    </row>
    <row r="26965" spans="50:50">
      <c r="AX26965" s="159"/>
    </row>
    <row r="26966" spans="50:50">
      <c r="AX26966" s="159"/>
    </row>
    <row r="26967" spans="50:50">
      <c r="AX26967" s="159"/>
    </row>
    <row r="26968" spans="50:50">
      <c r="AX26968" s="159"/>
    </row>
    <row r="26969" spans="50:50">
      <c r="AX26969" s="159"/>
    </row>
    <row r="26970" spans="50:50">
      <c r="AX26970" s="159"/>
    </row>
    <row r="26971" spans="50:50">
      <c r="AX26971" s="159"/>
    </row>
    <row r="26972" spans="50:50">
      <c r="AX26972" s="159"/>
    </row>
    <row r="26973" spans="50:50">
      <c r="AX26973" s="159"/>
    </row>
    <row r="26974" spans="50:50">
      <c r="AX26974" s="159"/>
    </row>
    <row r="26975" spans="50:50">
      <c r="AX26975" s="159"/>
    </row>
    <row r="26976" spans="50:50">
      <c r="AX26976" s="159"/>
    </row>
    <row r="26977" spans="50:50">
      <c r="AX26977" s="159"/>
    </row>
    <row r="26978" spans="50:50">
      <c r="AX26978" s="159"/>
    </row>
    <row r="26979" spans="50:50">
      <c r="AX26979" s="159"/>
    </row>
    <row r="26980" spans="50:50">
      <c r="AX26980" s="159"/>
    </row>
    <row r="26981" spans="50:50">
      <c r="AX26981" s="159"/>
    </row>
    <row r="26982" spans="50:50">
      <c r="AX26982" s="159"/>
    </row>
    <row r="26983" spans="50:50">
      <c r="AX26983" s="159"/>
    </row>
    <row r="26984" spans="50:50">
      <c r="AX26984" s="159"/>
    </row>
    <row r="26985" spans="50:50">
      <c r="AX26985" s="159"/>
    </row>
    <row r="26986" spans="50:50">
      <c r="AX26986" s="159"/>
    </row>
    <row r="26987" spans="50:50">
      <c r="AX26987" s="159"/>
    </row>
    <row r="26988" spans="50:50">
      <c r="AX26988" s="159"/>
    </row>
    <row r="26989" spans="50:50">
      <c r="AX26989" s="159"/>
    </row>
    <row r="26990" spans="50:50">
      <c r="AX26990" s="159"/>
    </row>
    <row r="26991" spans="50:50">
      <c r="AX26991" s="159"/>
    </row>
    <row r="26992" spans="50:50">
      <c r="AX26992" s="159"/>
    </row>
    <row r="26993" spans="50:50">
      <c r="AX26993" s="159"/>
    </row>
    <row r="26994" spans="50:50">
      <c r="AX26994" s="159"/>
    </row>
    <row r="26995" spans="50:50">
      <c r="AX26995" s="159"/>
    </row>
    <row r="26996" spans="50:50">
      <c r="AX26996" s="159"/>
    </row>
    <row r="26997" spans="50:50">
      <c r="AX26997" s="159"/>
    </row>
    <row r="26998" spans="50:50">
      <c r="AX26998" s="159"/>
    </row>
    <row r="26999" spans="50:50">
      <c r="AX26999" s="159"/>
    </row>
    <row r="27000" spans="50:50">
      <c r="AX27000" s="159"/>
    </row>
    <row r="27001" spans="50:50">
      <c r="AX27001" s="159"/>
    </row>
    <row r="27002" spans="50:50">
      <c r="AX27002" s="159"/>
    </row>
    <row r="27003" spans="50:50">
      <c r="AX27003" s="159"/>
    </row>
    <row r="27004" spans="50:50">
      <c r="AX27004" s="159"/>
    </row>
    <row r="27005" spans="50:50">
      <c r="AX27005" s="159"/>
    </row>
    <row r="27006" spans="50:50">
      <c r="AX27006" s="159"/>
    </row>
    <row r="27007" spans="50:50">
      <c r="AX27007" s="159"/>
    </row>
    <row r="27008" spans="50:50">
      <c r="AX27008" s="159"/>
    </row>
    <row r="27009" spans="50:50">
      <c r="AX27009" s="159"/>
    </row>
    <row r="27010" spans="50:50">
      <c r="AX27010" s="159"/>
    </row>
    <row r="27011" spans="50:50">
      <c r="AX27011" s="159"/>
    </row>
    <row r="27012" spans="50:50">
      <c r="AX27012" s="159"/>
    </row>
    <row r="27013" spans="50:50">
      <c r="AX27013" s="159"/>
    </row>
    <row r="27014" spans="50:50">
      <c r="AX27014" s="159"/>
    </row>
    <row r="27015" spans="50:50">
      <c r="AX27015" s="159"/>
    </row>
    <row r="27016" spans="50:50">
      <c r="AX27016" s="159"/>
    </row>
    <row r="27017" spans="50:50">
      <c r="AX27017" s="159"/>
    </row>
    <row r="27018" spans="50:50">
      <c r="AX27018" s="159"/>
    </row>
    <row r="27019" spans="50:50">
      <c r="AX27019" s="159"/>
    </row>
    <row r="27020" spans="50:50">
      <c r="AX27020" s="159"/>
    </row>
    <row r="27021" spans="50:50">
      <c r="AX27021" s="159"/>
    </row>
    <row r="27022" spans="50:50">
      <c r="AX27022" s="159"/>
    </row>
    <row r="27023" spans="50:50">
      <c r="AX27023" s="159"/>
    </row>
    <row r="27024" spans="50:50">
      <c r="AX27024" s="159"/>
    </row>
    <row r="27025" spans="50:50">
      <c r="AX27025" s="159"/>
    </row>
    <row r="27026" spans="50:50">
      <c r="AX27026" s="159"/>
    </row>
    <row r="27027" spans="50:50">
      <c r="AX27027" s="159"/>
    </row>
    <row r="27028" spans="50:50">
      <c r="AX27028" s="159"/>
    </row>
    <row r="27029" spans="50:50">
      <c r="AX27029" s="159"/>
    </row>
    <row r="27030" spans="50:50">
      <c r="AX27030" s="159"/>
    </row>
    <row r="27031" spans="50:50">
      <c r="AX27031" s="159"/>
    </row>
    <row r="27032" spans="50:50">
      <c r="AX27032" s="159"/>
    </row>
    <row r="27033" spans="50:50">
      <c r="AX27033" s="159"/>
    </row>
    <row r="27034" spans="50:50">
      <c r="AX27034" s="159"/>
    </row>
    <row r="27035" spans="50:50">
      <c r="AX27035" s="159"/>
    </row>
    <row r="27036" spans="50:50">
      <c r="AX27036" s="159"/>
    </row>
    <row r="27037" spans="50:50">
      <c r="AX27037" s="159"/>
    </row>
    <row r="27038" spans="50:50">
      <c r="AX27038" s="159"/>
    </row>
    <row r="27039" spans="50:50">
      <c r="AX27039" s="159"/>
    </row>
    <row r="27040" spans="50:50">
      <c r="AX27040" s="159"/>
    </row>
    <row r="27041" spans="50:50">
      <c r="AX27041" s="159"/>
    </row>
    <row r="27042" spans="50:50">
      <c r="AX27042" s="159"/>
    </row>
    <row r="27043" spans="50:50">
      <c r="AX27043" s="159"/>
    </row>
    <row r="27044" spans="50:50">
      <c r="AX27044" s="159"/>
    </row>
    <row r="27045" spans="50:50">
      <c r="AX27045" s="159"/>
    </row>
    <row r="27046" spans="50:50">
      <c r="AX27046" s="159"/>
    </row>
    <row r="27047" spans="50:50">
      <c r="AX27047" s="159"/>
    </row>
    <row r="27048" spans="50:50">
      <c r="AX27048" s="159"/>
    </row>
    <row r="27049" spans="50:50">
      <c r="AX27049" s="159"/>
    </row>
    <row r="27050" spans="50:50">
      <c r="AX27050" s="159"/>
    </row>
    <row r="27051" spans="50:50">
      <c r="AX27051" s="159"/>
    </row>
    <row r="27052" spans="50:50">
      <c r="AX27052" s="159"/>
    </row>
    <row r="27053" spans="50:50">
      <c r="AX27053" s="159"/>
    </row>
    <row r="27054" spans="50:50">
      <c r="AX27054" s="159"/>
    </row>
    <row r="27055" spans="50:50">
      <c r="AX27055" s="159"/>
    </row>
    <row r="27056" spans="50:50">
      <c r="AX27056" s="159"/>
    </row>
    <row r="27057" spans="50:50">
      <c r="AX27057" s="159"/>
    </row>
    <row r="27058" spans="50:50">
      <c r="AX27058" s="159"/>
    </row>
    <row r="27059" spans="50:50">
      <c r="AX27059" s="159"/>
    </row>
    <row r="27060" spans="50:50">
      <c r="AX27060" s="159"/>
    </row>
    <row r="27061" spans="50:50">
      <c r="AX27061" s="159"/>
    </row>
    <row r="27062" spans="50:50">
      <c r="AX27062" s="159"/>
    </row>
    <row r="27063" spans="50:50">
      <c r="AX27063" s="159"/>
    </row>
    <row r="27064" spans="50:50">
      <c r="AX27064" s="159"/>
    </row>
    <row r="27065" spans="50:50">
      <c r="AX27065" s="159"/>
    </row>
    <row r="27066" spans="50:50">
      <c r="AX27066" s="159"/>
    </row>
    <row r="27067" spans="50:50">
      <c r="AX27067" s="159"/>
    </row>
    <row r="27068" spans="50:50">
      <c r="AX27068" s="159"/>
    </row>
    <row r="27069" spans="50:50">
      <c r="AX27069" s="159"/>
    </row>
    <row r="27070" spans="50:50">
      <c r="AX27070" s="159"/>
    </row>
    <row r="27071" spans="50:50">
      <c r="AX27071" s="159"/>
    </row>
    <row r="27072" spans="50:50">
      <c r="AX27072" s="159"/>
    </row>
    <row r="27073" spans="50:50">
      <c r="AX27073" s="159"/>
    </row>
    <row r="27074" spans="50:50">
      <c r="AX27074" s="159"/>
    </row>
    <row r="27075" spans="50:50">
      <c r="AX27075" s="159"/>
    </row>
    <row r="27076" spans="50:50">
      <c r="AX27076" s="159"/>
    </row>
    <row r="27077" spans="50:50">
      <c r="AX27077" s="159"/>
    </row>
    <row r="27078" spans="50:50">
      <c r="AX27078" s="159"/>
    </row>
    <row r="27079" spans="50:50">
      <c r="AX27079" s="159"/>
    </row>
    <row r="27080" spans="50:50">
      <c r="AX27080" s="159"/>
    </row>
    <row r="27081" spans="50:50">
      <c r="AX27081" s="159"/>
    </row>
    <row r="27082" spans="50:50">
      <c r="AX27082" s="159"/>
    </row>
    <row r="27083" spans="50:50">
      <c r="AX27083" s="159"/>
    </row>
    <row r="27084" spans="50:50">
      <c r="AX27084" s="159"/>
    </row>
    <row r="27085" spans="50:50">
      <c r="AX27085" s="159"/>
    </row>
    <row r="27086" spans="50:50">
      <c r="AX27086" s="159"/>
    </row>
    <row r="27087" spans="50:50">
      <c r="AX27087" s="159"/>
    </row>
    <row r="27088" spans="50:50">
      <c r="AX27088" s="159"/>
    </row>
    <row r="27089" spans="50:50">
      <c r="AX27089" s="159"/>
    </row>
    <row r="27090" spans="50:50">
      <c r="AX27090" s="159"/>
    </row>
    <row r="27091" spans="50:50">
      <c r="AX27091" s="159"/>
    </row>
    <row r="27092" spans="50:50">
      <c r="AX27092" s="159"/>
    </row>
    <row r="27093" spans="50:50">
      <c r="AX27093" s="159"/>
    </row>
    <row r="27094" spans="50:50">
      <c r="AX27094" s="159"/>
    </row>
    <row r="27095" spans="50:50">
      <c r="AX27095" s="159"/>
    </row>
    <row r="27096" spans="50:50">
      <c r="AX27096" s="159"/>
    </row>
    <row r="27097" spans="50:50">
      <c r="AX27097" s="159"/>
    </row>
    <row r="27098" spans="50:50">
      <c r="AX27098" s="159"/>
    </row>
    <row r="27099" spans="50:50">
      <c r="AX27099" s="159"/>
    </row>
    <row r="27100" spans="50:50">
      <c r="AX27100" s="159"/>
    </row>
    <row r="27101" spans="50:50">
      <c r="AX27101" s="159"/>
    </row>
    <row r="27102" spans="50:50">
      <c r="AX27102" s="159"/>
    </row>
    <row r="27103" spans="50:50">
      <c r="AX27103" s="159"/>
    </row>
    <row r="27104" spans="50:50">
      <c r="AX27104" s="159"/>
    </row>
    <row r="27105" spans="50:50">
      <c r="AX27105" s="159"/>
    </row>
    <row r="27106" spans="50:50">
      <c r="AX27106" s="159"/>
    </row>
    <row r="27107" spans="50:50">
      <c r="AX27107" s="159"/>
    </row>
    <row r="27108" spans="50:50">
      <c r="AX27108" s="159"/>
    </row>
    <row r="27109" spans="50:50">
      <c r="AX27109" s="159"/>
    </row>
    <row r="27110" spans="50:50">
      <c r="AX27110" s="159"/>
    </row>
    <row r="27111" spans="50:50">
      <c r="AX27111" s="159"/>
    </row>
    <row r="27112" spans="50:50">
      <c r="AX27112" s="159"/>
    </row>
    <row r="27113" spans="50:50">
      <c r="AX27113" s="159"/>
    </row>
    <row r="27114" spans="50:50">
      <c r="AX27114" s="159"/>
    </row>
    <row r="27115" spans="50:50">
      <c r="AX27115" s="159"/>
    </row>
    <row r="27116" spans="50:50">
      <c r="AX27116" s="159"/>
    </row>
    <row r="27117" spans="50:50">
      <c r="AX27117" s="159"/>
    </row>
    <row r="27118" spans="50:50">
      <c r="AX27118" s="159"/>
    </row>
    <row r="27119" spans="50:50">
      <c r="AX27119" s="159"/>
    </row>
    <row r="27120" spans="50:50">
      <c r="AX27120" s="159"/>
    </row>
    <row r="27121" spans="50:50">
      <c r="AX27121" s="159"/>
    </row>
    <row r="27122" spans="50:50">
      <c r="AX27122" s="159"/>
    </row>
    <row r="27123" spans="50:50">
      <c r="AX27123" s="159"/>
    </row>
    <row r="27124" spans="50:50">
      <c r="AX27124" s="159"/>
    </row>
    <row r="27125" spans="50:50">
      <c r="AX27125" s="159"/>
    </row>
    <row r="27126" spans="50:50">
      <c r="AX27126" s="159"/>
    </row>
    <row r="27127" spans="50:50">
      <c r="AX27127" s="159"/>
    </row>
    <row r="27128" spans="50:50">
      <c r="AX27128" s="159"/>
    </row>
    <row r="27129" spans="50:50">
      <c r="AX27129" s="159"/>
    </row>
    <row r="27130" spans="50:50">
      <c r="AX27130" s="159"/>
    </row>
    <row r="27131" spans="50:50">
      <c r="AX27131" s="159"/>
    </row>
    <row r="27132" spans="50:50">
      <c r="AX27132" s="159"/>
    </row>
    <row r="27133" spans="50:50">
      <c r="AX27133" s="159"/>
    </row>
    <row r="27134" spans="50:50">
      <c r="AX27134" s="159"/>
    </row>
    <row r="27135" spans="50:50">
      <c r="AX27135" s="159"/>
    </row>
    <row r="27136" spans="50:50">
      <c r="AX27136" s="159"/>
    </row>
    <row r="27137" spans="50:50">
      <c r="AX27137" s="159"/>
    </row>
    <row r="27138" spans="50:50">
      <c r="AX27138" s="159"/>
    </row>
    <row r="27139" spans="50:50">
      <c r="AX27139" s="159"/>
    </row>
    <row r="27140" spans="50:50">
      <c r="AX27140" s="159"/>
    </row>
    <row r="27141" spans="50:50">
      <c r="AX27141" s="159"/>
    </row>
    <row r="27142" spans="50:50">
      <c r="AX27142" s="159"/>
    </row>
    <row r="27143" spans="50:50">
      <c r="AX27143" s="159"/>
    </row>
    <row r="27144" spans="50:50">
      <c r="AX27144" s="159"/>
    </row>
    <row r="27145" spans="50:50">
      <c r="AX27145" s="159"/>
    </row>
    <row r="27146" spans="50:50">
      <c r="AX27146" s="159"/>
    </row>
    <row r="27147" spans="50:50">
      <c r="AX27147" s="159"/>
    </row>
    <row r="27148" spans="50:50">
      <c r="AX27148" s="159"/>
    </row>
    <row r="27149" spans="50:50">
      <c r="AX27149" s="159"/>
    </row>
    <row r="27150" spans="50:50">
      <c r="AX27150" s="159"/>
    </row>
    <row r="27151" spans="50:50">
      <c r="AX27151" s="159"/>
    </row>
    <row r="27152" spans="50:50">
      <c r="AX27152" s="159"/>
    </row>
    <row r="27153" spans="50:50">
      <c r="AX27153" s="159"/>
    </row>
    <row r="27154" spans="50:50">
      <c r="AX27154" s="159"/>
    </row>
    <row r="27155" spans="50:50">
      <c r="AX27155" s="159"/>
    </row>
    <row r="27156" spans="50:50">
      <c r="AX27156" s="159"/>
    </row>
    <row r="27157" spans="50:50">
      <c r="AX27157" s="159"/>
    </row>
    <row r="27158" spans="50:50">
      <c r="AX27158" s="159"/>
    </row>
    <row r="27159" spans="50:50">
      <c r="AX27159" s="159"/>
    </row>
    <row r="27160" spans="50:50">
      <c r="AX27160" s="159"/>
    </row>
    <row r="27161" spans="50:50">
      <c r="AX27161" s="159"/>
    </row>
    <row r="27162" spans="50:50">
      <c r="AX27162" s="159"/>
    </row>
    <row r="27163" spans="50:50">
      <c r="AX27163" s="159"/>
    </row>
    <row r="27164" spans="50:50">
      <c r="AX27164" s="159"/>
    </row>
    <row r="27165" spans="50:50">
      <c r="AX27165" s="159"/>
    </row>
    <row r="27166" spans="50:50">
      <c r="AX27166" s="159"/>
    </row>
    <row r="27167" spans="50:50">
      <c r="AX27167" s="159"/>
    </row>
    <row r="27168" spans="50:50">
      <c r="AX27168" s="159"/>
    </row>
    <row r="27169" spans="50:50">
      <c r="AX27169" s="159"/>
    </row>
    <row r="27170" spans="50:50">
      <c r="AX27170" s="159"/>
    </row>
    <row r="27171" spans="50:50">
      <c r="AX27171" s="159"/>
    </row>
    <row r="27172" spans="50:50">
      <c r="AX27172" s="159"/>
    </row>
    <row r="27173" spans="50:50">
      <c r="AX27173" s="159"/>
    </row>
    <row r="27174" spans="50:50">
      <c r="AX27174" s="159"/>
    </row>
    <row r="27175" spans="50:50">
      <c r="AX27175" s="159"/>
    </row>
    <row r="27176" spans="50:50">
      <c r="AX27176" s="159"/>
    </row>
    <row r="27177" spans="50:50">
      <c r="AX27177" s="159"/>
    </row>
    <row r="27178" spans="50:50">
      <c r="AX27178" s="159"/>
    </row>
    <row r="27179" spans="50:50">
      <c r="AX27179" s="159"/>
    </row>
    <row r="27180" spans="50:50">
      <c r="AX27180" s="159"/>
    </row>
    <row r="27181" spans="50:50">
      <c r="AX27181" s="159"/>
    </row>
    <row r="27182" spans="50:50">
      <c r="AX27182" s="159"/>
    </row>
    <row r="27183" spans="50:50">
      <c r="AX27183" s="159"/>
    </row>
    <row r="27184" spans="50:50">
      <c r="AX27184" s="159"/>
    </row>
    <row r="27185" spans="50:50">
      <c r="AX27185" s="159"/>
    </row>
    <row r="27186" spans="50:50">
      <c r="AX27186" s="159"/>
    </row>
    <row r="27187" spans="50:50">
      <c r="AX27187" s="159"/>
    </row>
    <row r="27188" spans="50:50">
      <c r="AX27188" s="159"/>
    </row>
    <row r="27189" spans="50:50">
      <c r="AX27189" s="159"/>
    </row>
    <row r="27190" spans="50:50">
      <c r="AX27190" s="159"/>
    </row>
    <row r="27191" spans="50:50">
      <c r="AX27191" s="159"/>
    </row>
    <row r="27192" spans="50:50">
      <c r="AX27192" s="159"/>
    </row>
    <row r="27193" spans="50:50">
      <c r="AX27193" s="159"/>
    </row>
    <row r="27194" spans="50:50">
      <c r="AX27194" s="159"/>
    </row>
    <row r="27195" spans="50:50">
      <c r="AX27195" s="159"/>
    </row>
    <row r="27196" spans="50:50">
      <c r="AX27196" s="159"/>
    </row>
    <row r="27197" spans="50:50">
      <c r="AX27197" s="159"/>
    </row>
    <row r="27198" spans="50:50">
      <c r="AX27198" s="159"/>
    </row>
    <row r="27199" spans="50:50">
      <c r="AX27199" s="159"/>
    </row>
    <row r="27200" spans="50:50">
      <c r="AX27200" s="159"/>
    </row>
    <row r="27201" spans="50:50">
      <c r="AX27201" s="159"/>
    </row>
    <row r="27202" spans="50:50">
      <c r="AX27202" s="159"/>
    </row>
    <row r="27203" spans="50:50">
      <c r="AX27203" s="159"/>
    </row>
    <row r="27204" spans="50:50">
      <c r="AX27204" s="159"/>
    </row>
    <row r="27205" spans="50:50">
      <c r="AX27205" s="159"/>
    </row>
    <row r="27206" spans="50:50">
      <c r="AX27206" s="159"/>
    </row>
    <row r="27207" spans="50:50">
      <c r="AX27207" s="159"/>
    </row>
    <row r="27208" spans="50:50">
      <c r="AX27208" s="159"/>
    </row>
    <row r="27209" spans="50:50">
      <c r="AX27209" s="159"/>
    </row>
    <row r="27210" spans="50:50">
      <c r="AX27210" s="159"/>
    </row>
    <row r="27211" spans="50:50">
      <c r="AX27211" s="159"/>
    </row>
    <row r="27212" spans="50:50">
      <c r="AX27212" s="159"/>
    </row>
    <row r="27213" spans="50:50">
      <c r="AX27213" s="159"/>
    </row>
    <row r="27214" spans="50:50">
      <c r="AX27214" s="159"/>
    </row>
    <row r="27215" spans="50:50">
      <c r="AX27215" s="159"/>
    </row>
    <row r="27216" spans="50:50">
      <c r="AX27216" s="159"/>
    </row>
    <row r="27217" spans="50:50">
      <c r="AX27217" s="159"/>
    </row>
    <row r="27218" spans="50:50">
      <c r="AX27218" s="159"/>
    </row>
    <row r="27219" spans="50:50">
      <c r="AX27219" s="159"/>
    </row>
    <row r="27220" spans="50:50">
      <c r="AX27220" s="159"/>
    </row>
    <row r="27221" spans="50:50">
      <c r="AX27221" s="159"/>
    </row>
    <row r="27222" spans="50:50">
      <c r="AX27222" s="159"/>
    </row>
    <row r="27223" spans="50:50">
      <c r="AX27223" s="159"/>
    </row>
    <row r="27224" spans="50:50">
      <c r="AX27224" s="159"/>
    </row>
    <row r="27225" spans="50:50">
      <c r="AX27225" s="159"/>
    </row>
    <row r="27226" spans="50:50">
      <c r="AX27226" s="159"/>
    </row>
    <row r="27227" spans="50:50">
      <c r="AX27227" s="159"/>
    </row>
    <row r="27228" spans="50:50">
      <c r="AX27228" s="159"/>
    </row>
    <row r="27229" spans="50:50">
      <c r="AX27229" s="159"/>
    </row>
    <row r="27230" spans="50:50">
      <c r="AX27230" s="159"/>
    </row>
    <row r="27231" spans="50:50">
      <c r="AX27231" s="159"/>
    </row>
    <row r="27232" spans="50:50">
      <c r="AX27232" s="159"/>
    </row>
    <row r="27233" spans="50:50">
      <c r="AX27233" s="159"/>
    </row>
    <row r="27234" spans="50:50">
      <c r="AX27234" s="159"/>
    </row>
    <row r="27235" spans="50:50">
      <c r="AX27235" s="159"/>
    </row>
    <row r="27236" spans="50:50">
      <c r="AX27236" s="159"/>
    </row>
    <row r="27237" spans="50:50">
      <c r="AX27237" s="159"/>
    </row>
    <row r="27238" spans="50:50">
      <c r="AX27238" s="159"/>
    </row>
    <row r="27239" spans="50:50">
      <c r="AX27239" s="159"/>
    </row>
    <row r="27240" spans="50:50">
      <c r="AX27240" s="159"/>
    </row>
    <row r="27241" spans="50:50">
      <c r="AX27241" s="159"/>
    </row>
    <row r="27242" spans="50:50">
      <c r="AX27242" s="159"/>
    </row>
    <row r="27243" spans="50:50">
      <c r="AX27243" s="159"/>
    </row>
    <row r="27244" spans="50:50">
      <c r="AX27244" s="159"/>
    </row>
    <row r="27245" spans="50:50">
      <c r="AX27245" s="159"/>
    </row>
    <row r="27246" spans="50:50">
      <c r="AX27246" s="159"/>
    </row>
    <row r="27247" spans="50:50">
      <c r="AX27247" s="159"/>
    </row>
    <row r="27248" spans="50:50">
      <c r="AX27248" s="159"/>
    </row>
    <row r="27249" spans="50:50">
      <c r="AX27249" s="159"/>
    </row>
    <row r="27250" spans="50:50">
      <c r="AX27250" s="159"/>
    </row>
    <row r="27251" spans="50:50">
      <c r="AX27251" s="159"/>
    </row>
    <row r="27252" spans="50:50">
      <c r="AX27252" s="159"/>
    </row>
    <row r="27253" spans="50:50">
      <c r="AX27253" s="159"/>
    </row>
    <row r="27254" spans="50:50">
      <c r="AX27254" s="159"/>
    </row>
    <row r="27255" spans="50:50">
      <c r="AX27255" s="159"/>
    </row>
    <row r="27256" spans="50:50">
      <c r="AX27256" s="159"/>
    </row>
    <row r="27257" spans="50:50">
      <c r="AX27257" s="159"/>
    </row>
    <row r="27258" spans="50:50">
      <c r="AX27258" s="159"/>
    </row>
    <row r="27259" spans="50:50">
      <c r="AX27259" s="159"/>
    </row>
    <row r="27260" spans="50:50">
      <c r="AX27260" s="159"/>
    </row>
    <row r="27261" spans="50:50">
      <c r="AX27261" s="159"/>
    </row>
    <row r="27262" spans="50:50">
      <c r="AX27262" s="159"/>
    </row>
    <row r="27263" spans="50:50">
      <c r="AX27263" s="159"/>
    </row>
    <row r="27264" spans="50:50">
      <c r="AX27264" s="159"/>
    </row>
    <row r="27265" spans="50:50">
      <c r="AX27265" s="159"/>
    </row>
    <row r="27266" spans="50:50">
      <c r="AX27266" s="159"/>
    </row>
    <row r="27267" spans="50:50">
      <c r="AX27267" s="159"/>
    </row>
    <row r="27268" spans="50:50">
      <c r="AX27268" s="159"/>
    </row>
    <row r="27269" spans="50:50">
      <c r="AX27269" s="159"/>
    </row>
    <row r="27270" spans="50:50">
      <c r="AX27270" s="159"/>
    </row>
    <row r="27271" spans="50:50">
      <c r="AX27271" s="159"/>
    </row>
    <row r="27272" spans="50:50">
      <c r="AX27272" s="159"/>
    </row>
    <row r="27273" spans="50:50">
      <c r="AX27273" s="159"/>
    </row>
    <row r="27274" spans="50:50">
      <c r="AX27274" s="159"/>
    </row>
    <row r="27275" spans="50:50">
      <c r="AX27275" s="159"/>
    </row>
    <row r="27276" spans="50:50">
      <c r="AX27276" s="159"/>
    </row>
    <row r="27277" spans="50:50">
      <c r="AX27277" s="159"/>
    </row>
    <row r="27278" spans="50:50">
      <c r="AX27278" s="159"/>
    </row>
    <row r="27279" spans="50:50">
      <c r="AX27279" s="159"/>
    </row>
    <row r="27280" spans="50:50">
      <c r="AX27280" s="159"/>
    </row>
    <row r="27281" spans="50:50">
      <c r="AX27281" s="159"/>
    </row>
    <row r="27282" spans="50:50">
      <c r="AX27282" s="159"/>
    </row>
    <row r="27283" spans="50:50">
      <c r="AX27283" s="159"/>
    </row>
    <row r="27284" spans="50:50">
      <c r="AX27284" s="159"/>
    </row>
    <row r="27285" spans="50:50">
      <c r="AX27285" s="159"/>
    </row>
    <row r="27286" spans="50:50">
      <c r="AX27286" s="159"/>
    </row>
    <row r="27287" spans="50:50">
      <c r="AX27287" s="159"/>
    </row>
    <row r="27288" spans="50:50">
      <c r="AX27288" s="159"/>
    </row>
    <row r="27289" spans="50:50">
      <c r="AX27289" s="159"/>
    </row>
    <row r="27290" spans="50:50">
      <c r="AX27290" s="159"/>
    </row>
    <row r="27291" spans="50:50">
      <c r="AX27291" s="159"/>
    </row>
    <row r="27292" spans="50:50">
      <c r="AX27292" s="159"/>
    </row>
    <row r="27293" spans="50:50">
      <c r="AX27293" s="159"/>
    </row>
    <row r="27294" spans="50:50">
      <c r="AX27294" s="159"/>
    </row>
    <row r="27295" spans="50:50">
      <c r="AX27295" s="159"/>
    </row>
    <row r="27296" spans="50:50">
      <c r="AX27296" s="159"/>
    </row>
    <row r="27297" spans="50:50">
      <c r="AX27297" s="159"/>
    </row>
    <row r="27298" spans="50:50">
      <c r="AX27298" s="159"/>
    </row>
    <row r="27299" spans="50:50">
      <c r="AX27299" s="159"/>
    </row>
    <row r="27300" spans="50:50">
      <c r="AX27300" s="159"/>
    </row>
    <row r="27301" spans="50:50">
      <c r="AX27301" s="159"/>
    </row>
    <row r="27302" spans="50:50">
      <c r="AX27302" s="159"/>
    </row>
    <row r="27303" spans="50:50">
      <c r="AX27303" s="159"/>
    </row>
    <row r="27304" spans="50:50">
      <c r="AX27304" s="159"/>
    </row>
    <row r="27305" spans="50:50">
      <c r="AX27305" s="159"/>
    </row>
    <row r="27306" spans="50:50">
      <c r="AX27306" s="159"/>
    </row>
    <row r="27307" spans="50:50">
      <c r="AX27307" s="159"/>
    </row>
    <row r="27308" spans="50:50">
      <c r="AX27308" s="159"/>
    </row>
    <row r="27309" spans="50:50">
      <c r="AX27309" s="159"/>
    </row>
    <row r="27310" spans="50:50">
      <c r="AX27310" s="159"/>
    </row>
    <row r="27311" spans="50:50">
      <c r="AX27311" s="159"/>
    </row>
    <row r="27312" spans="50:50">
      <c r="AX27312" s="159"/>
    </row>
    <row r="27313" spans="50:50">
      <c r="AX27313" s="159"/>
    </row>
    <row r="27314" spans="50:50">
      <c r="AX27314" s="159"/>
    </row>
    <row r="27315" spans="50:50">
      <c r="AX27315" s="159"/>
    </row>
    <row r="27316" spans="50:50">
      <c r="AX27316" s="159"/>
    </row>
    <row r="27317" spans="50:50">
      <c r="AX27317" s="159"/>
    </row>
    <row r="27318" spans="50:50">
      <c r="AX27318" s="159"/>
    </row>
    <row r="27319" spans="50:50">
      <c r="AX27319" s="159"/>
    </row>
    <row r="27320" spans="50:50">
      <c r="AX27320" s="159"/>
    </row>
    <row r="27321" spans="50:50">
      <c r="AX27321" s="159"/>
    </row>
    <row r="27322" spans="50:50">
      <c r="AX27322" s="159"/>
    </row>
    <row r="27323" spans="50:50">
      <c r="AX27323" s="159"/>
    </row>
    <row r="27324" spans="50:50">
      <c r="AX27324" s="159"/>
    </row>
    <row r="27325" spans="50:50">
      <c r="AX27325" s="159"/>
    </row>
    <row r="27326" spans="50:50">
      <c r="AX27326" s="159"/>
    </row>
    <row r="27327" spans="50:50">
      <c r="AX27327" s="159"/>
    </row>
    <row r="27328" spans="50:50">
      <c r="AX27328" s="159"/>
    </row>
    <row r="27329" spans="50:50">
      <c r="AX27329" s="159"/>
    </row>
    <row r="27330" spans="50:50">
      <c r="AX27330" s="159"/>
    </row>
    <row r="27331" spans="50:50">
      <c r="AX27331" s="159"/>
    </row>
    <row r="27332" spans="50:50">
      <c r="AX27332" s="159"/>
    </row>
    <row r="27333" spans="50:50">
      <c r="AX27333" s="159"/>
    </row>
    <row r="27334" spans="50:50">
      <c r="AX27334" s="159"/>
    </row>
    <row r="27335" spans="50:50">
      <c r="AX27335" s="159"/>
    </row>
    <row r="27336" spans="50:50">
      <c r="AX27336" s="159"/>
    </row>
    <row r="27337" spans="50:50">
      <c r="AX27337" s="159"/>
    </row>
    <row r="27338" spans="50:50">
      <c r="AX27338" s="159"/>
    </row>
    <row r="27339" spans="50:50">
      <c r="AX27339" s="159"/>
    </row>
    <row r="27340" spans="50:50">
      <c r="AX27340" s="159"/>
    </row>
    <row r="27341" spans="50:50">
      <c r="AX27341" s="159"/>
    </row>
    <row r="27342" spans="50:50">
      <c r="AX27342" s="159"/>
    </row>
    <row r="27343" spans="50:50">
      <c r="AX27343" s="159"/>
    </row>
    <row r="27344" spans="50:50">
      <c r="AX27344" s="159"/>
    </row>
    <row r="27345" spans="50:50">
      <c r="AX27345" s="159"/>
    </row>
    <row r="27346" spans="50:50">
      <c r="AX27346" s="159"/>
    </row>
    <row r="27347" spans="50:50">
      <c r="AX27347" s="159"/>
    </row>
    <row r="27348" spans="50:50">
      <c r="AX27348" s="159"/>
    </row>
    <row r="27349" spans="50:50">
      <c r="AX27349" s="159"/>
    </row>
    <row r="27350" spans="50:50">
      <c r="AX27350" s="159"/>
    </row>
    <row r="27351" spans="50:50">
      <c r="AX27351" s="159"/>
    </row>
    <row r="27352" spans="50:50">
      <c r="AX27352" s="159"/>
    </row>
    <row r="27353" spans="50:50">
      <c r="AX27353" s="159"/>
    </row>
    <row r="27354" spans="50:50">
      <c r="AX27354" s="159"/>
    </row>
    <row r="27355" spans="50:50">
      <c r="AX27355" s="159"/>
    </row>
    <row r="27356" spans="50:50">
      <c r="AX27356" s="159"/>
    </row>
    <row r="27357" spans="50:50">
      <c r="AX27357" s="159"/>
    </row>
    <row r="27358" spans="50:50">
      <c r="AX27358" s="159"/>
    </row>
    <row r="27359" spans="50:50">
      <c r="AX27359" s="159"/>
    </row>
    <row r="27360" spans="50:50">
      <c r="AX27360" s="159"/>
    </row>
    <row r="27361" spans="50:50">
      <c r="AX27361" s="159"/>
    </row>
    <row r="27362" spans="50:50">
      <c r="AX27362" s="159"/>
    </row>
    <row r="27363" spans="50:50">
      <c r="AX27363" s="159"/>
    </row>
    <row r="27364" spans="50:50">
      <c r="AX27364" s="159"/>
    </row>
    <row r="27365" spans="50:50">
      <c r="AX27365" s="159"/>
    </row>
    <row r="27366" spans="50:50">
      <c r="AX27366" s="159"/>
    </row>
    <row r="27367" spans="50:50">
      <c r="AX27367" s="159"/>
    </row>
    <row r="27368" spans="50:50">
      <c r="AX27368" s="159"/>
    </row>
    <row r="27369" spans="50:50">
      <c r="AX27369" s="159"/>
    </row>
    <row r="27370" spans="50:50">
      <c r="AX27370" s="159"/>
    </row>
    <row r="27371" spans="50:50">
      <c r="AX27371" s="159"/>
    </row>
    <row r="27372" spans="50:50">
      <c r="AX27372" s="159"/>
    </row>
    <row r="27373" spans="50:50">
      <c r="AX27373" s="159"/>
    </row>
    <row r="27374" spans="50:50">
      <c r="AX27374" s="159"/>
    </row>
    <row r="27375" spans="50:50">
      <c r="AX27375" s="159"/>
    </row>
    <row r="27376" spans="50:50">
      <c r="AX27376" s="159"/>
    </row>
    <row r="27377" spans="50:50">
      <c r="AX27377" s="159"/>
    </row>
    <row r="27378" spans="50:50">
      <c r="AX27378" s="159"/>
    </row>
    <row r="27379" spans="50:50">
      <c r="AX27379" s="159"/>
    </row>
    <row r="27380" spans="50:50">
      <c r="AX27380" s="159"/>
    </row>
    <row r="27381" spans="50:50">
      <c r="AX27381" s="159"/>
    </row>
    <row r="27382" spans="50:50">
      <c r="AX27382" s="159"/>
    </row>
    <row r="27383" spans="50:50">
      <c r="AX27383" s="159"/>
    </row>
    <row r="27384" spans="50:50">
      <c r="AX27384" s="159"/>
    </row>
    <row r="27385" spans="50:50">
      <c r="AX27385" s="159"/>
    </row>
    <row r="27386" spans="50:50">
      <c r="AX27386" s="159"/>
    </row>
    <row r="27387" spans="50:50">
      <c r="AX27387" s="159"/>
    </row>
    <row r="27388" spans="50:50">
      <c r="AX27388" s="159"/>
    </row>
    <row r="27389" spans="50:50">
      <c r="AX27389" s="159"/>
    </row>
    <row r="27390" spans="50:50">
      <c r="AX27390" s="159"/>
    </row>
    <row r="27391" spans="50:50">
      <c r="AX27391" s="159"/>
    </row>
    <row r="27392" spans="50:50">
      <c r="AX27392" s="159"/>
    </row>
    <row r="27393" spans="50:50">
      <c r="AX27393" s="159"/>
    </row>
    <row r="27394" spans="50:50">
      <c r="AX27394" s="159"/>
    </row>
    <row r="27395" spans="50:50">
      <c r="AX27395" s="159"/>
    </row>
    <row r="27396" spans="50:50">
      <c r="AX27396" s="159"/>
    </row>
    <row r="27397" spans="50:50">
      <c r="AX27397" s="159"/>
    </row>
    <row r="27398" spans="50:50">
      <c r="AX27398" s="159"/>
    </row>
    <row r="27399" spans="50:50">
      <c r="AX27399" s="159"/>
    </row>
    <row r="27400" spans="50:50">
      <c r="AX27400" s="159"/>
    </row>
    <row r="27401" spans="50:50">
      <c r="AX27401" s="159"/>
    </row>
    <row r="27402" spans="50:50">
      <c r="AX27402" s="159"/>
    </row>
    <row r="27403" spans="50:50">
      <c r="AX27403" s="159"/>
    </row>
    <row r="27404" spans="50:50">
      <c r="AX27404" s="159"/>
    </row>
    <row r="27405" spans="50:50">
      <c r="AX27405" s="159"/>
    </row>
    <row r="27406" spans="50:50">
      <c r="AX27406" s="159"/>
    </row>
    <row r="27407" spans="50:50">
      <c r="AX27407" s="159"/>
    </row>
    <row r="27408" spans="50:50">
      <c r="AX27408" s="159"/>
    </row>
    <row r="27409" spans="50:50">
      <c r="AX27409" s="159"/>
    </row>
    <row r="27410" spans="50:50">
      <c r="AX27410" s="159"/>
    </row>
    <row r="27411" spans="50:50">
      <c r="AX27411" s="159"/>
    </row>
    <row r="27412" spans="50:50">
      <c r="AX27412" s="159"/>
    </row>
    <row r="27413" spans="50:50">
      <c r="AX27413" s="159"/>
    </row>
    <row r="27414" spans="50:50">
      <c r="AX27414" s="159"/>
    </row>
    <row r="27415" spans="50:50">
      <c r="AX27415" s="159"/>
    </row>
    <row r="27416" spans="50:50">
      <c r="AX27416" s="159"/>
    </row>
    <row r="27417" spans="50:50">
      <c r="AX27417" s="159"/>
    </row>
    <row r="27418" spans="50:50">
      <c r="AX27418" s="159"/>
    </row>
    <row r="27419" spans="50:50">
      <c r="AX27419" s="159"/>
    </row>
    <row r="27420" spans="50:50">
      <c r="AX27420" s="159"/>
    </row>
    <row r="27421" spans="50:50">
      <c r="AX27421" s="159"/>
    </row>
    <row r="27422" spans="50:50">
      <c r="AX27422" s="159"/>
    </row>
    <row r="27423" spans="50:50">
      <c r="AX27423" s="159"/>
    </row>
    <row r="27424" spans="50:50">
      <c r="AX27424" s="159"/>
    </row>
    <row r="27425" spans="50:50">
      <c r="AX27425" s="159"/>
    </row>
    <row r="27426" spans="50:50">
      <c r="AX27426" s="159"/>
    </row>
    <row r="27427" spans="50:50">
      <c r="AX27427" s="159"/>
    </row>
    <row r="27428" spans="50:50">
      <c r="AX27428" s="159"/>
    </row>
    <row r="27429" spans="50:50">
      <c r="AX27429" s="159"/>
    </row>
    <row r="27430" spans="50:50">
      <c r="AX27430" s="159"/>
    </row>
    <row r="27431" spans="50:50">
      <c r="AX27431" s="159"/>
    </row>
    <row r="27432" spans="50:50">
      <c r="AX27432" s="159"/>
    </row>
    <row r="27433" spans="50:50">
      <c r="AX27433" s="159"/>
    </row>
    <row r="27434" spans="50:50">
      <c r="AX27434" s="159"/>
    </row>
    <row r="27435" spans="50:50">
      <c r="AX27435" s="159"/>
    </row>
    <row r="27436" spans="50:50">
      <c r="AX27436" s="159"/>
    </row>
    <row r="27437" spans="50:50">
      <c r="AX27437" s="159"/>
    </row>
    <row r="27438" spans="50:50">
      <c r="AX27438" s="159"/>
    </row>
    <row r="27439" spans="50:50">
      <c r="AX27439" s="159"/>
    </row>
    <row r="27440" spans="50:50">
      <c r="AX27440" s="159"/>
    </row>
    <row r="27441" spans="50:50">
      <c r="AX27441" s="159"/>
    </row>
    <row r="27442" spans="50:50">
      <c r="AX27442" s="159"/>
    </row>
    <row r="27443" spans="50:50">
      <c r="AX27443" s="159"/>
    </row>
    <row r="27444" spans="50:50">
      <c r="AX27444" s="159"/>
    </row>
    <row r="27445" spans="50:50">
      <c r="AX27445" s="159"/>
    </row>
    <row r="27446" spans="50:50">
      <c r="AX27446" s="159"/>
    </row>
    <row r="27447" spans="50:50">
      <c r="AX27447" s="159"/>
    </row>
    <row r="27448" spans="50:50">
      <c r="AX27448" s="159"/>
    </row>
    <row r="27449" spans="50:50">
      <c r="AX27449" s="159"/>
    </row>
    <row r="27450" spans="50:50">
      <c r="AX27450" s="159"/>
    </row>
    <row r="27451" spans="50:50">
      <c r="AX27451" s="159"/>
    </row>
    <row r="27452" spans="50:50">
      <c r="AX27452" s="159"/>
    </row>
    <row r="27453" spans="50:50">
      <c r="AX27453" s="159"/>
    </row>
    <row r="27454" spans="50:50">
      <c r="AX27454" s="159"/>
    </row>
    <row r="27455" spans="50:50">
      <c r="AX27455" s="159"/>
    </row>
    <row r="27456" spans="50:50">
      <c r="AX27456" s="159"/>
    </row>
    <row r="27457" spans="50:50">
      <c r="AX27457" s="159"/>
    </row>
    <row r="27458" spans="50:50">
      <c r="AX27458" s="159"/>
    </row>
    <row r="27459" spans="50:50">
      <c r="AX27459" s="159"/>
    </row>
    <row r="27460" spans="50:50">
      <c r="AX27460" s="159"/>
    </row>
    <row r="27461" spans="50:50">
      <c r="AX27461" s="159"/>
    </row>
    <row r="27462" spans="50:50">
      <c r="AX27462" s="159"/>
    </row>
    <row r="27463" spans="50:50">
      <c r="AX27463" s="159"/>
    </row>
    <row r="27464" spans="50:50">
      <c r="AX27464" s="159"/>
    </row>
    <row r="27465" spans="50:50">
      <c r="AX27465" s="159"/>
    </row>
    <row r="27466" spans="50:50">
      <c r="AX27466" s="159"/>
    </row>
    <row r="27467" spans="50:50">
      <c r="AX27467" s="159"/>
    </row>
    <row r="27468" spans="50:50">
      <c r="AX27468" s="159"/>
    </row>
    <row r="27469" spans="50:50">
      <c r="AX27469" s="159"/>
    </row>
    <row r="27470" spans="50:50">
      <c r="AX27470" s="159"/>
    </row>
    <row r="27471" spans="50:50">
      <c r="AX27471" s="159"/>
    </row>
    <row r="27472" spans="50:50">
      <c r="AX27472" s="159"/>
    </row>
    <row r="27473" spans="50:50">
      <c r="AX27473" s="159"/>
    </row>
    <row r="27474" spans="50:50">
      <c r="AX27474" s="159"/>
    </row>
    <row r="27475" spans="50:50">
      <c r="AX27475" s="159"/>
    </row>
    <row r="27476" spans="50:50">
      <c r="AX27476" s="159"/>
    </row>
    <row r="27477" spans="50:50">
      <c r="AX27477" s="159"/>
    </row>
    <row r="27478" spans="50:50">
      <c r="AX27478" s="159"/>
    </row>
    <row r="27479" spans="50:50">
      <c r="AX27479" s="159"/>
    </row>
    <row r="27480" spans="50:50">
      <c r="AX27480" s="159"/>
    </row>
    <row r="27481" spans="50:50">
      <c r="AX27481" s="159"/>
    </row>
    <row r="27482" spans="50:50">
      <c r="AX27482" s="159"/>
    </row>
    <row r="27483" spans="50:50">
      <c r="AX27483" s="159"/>
    </row>
    <row r="27484" spans="50:50">
      <c r="AX27484" s="159"/>
    </row>
    <row r="27485" spans="50:50">
      <c r="AX27485" s="159"/>
    </row>
    <row r="27486" spans="50:50">
      <c r="AX27486" s="159"/>
    </row>
    <row r="27487" spans="50:50">
      <c r="AX27487" s="159"/>
    </row>
    <row r="27488" spans="50:50">
      <c r="AX27488" s="159"/>
    </row>
    <row r="27489" spans="50:50">
      <c r="AX27489" s="159"/>
    </row>
    <row r="27490" spans="50:50">
      <c r="AX27490" s="159"/>
    </row>
    <row r="27491" spans="50:50">
      <c r="AX27491" s="159"/>
    </row>
    <row r="27492" spans="50:50">
      <c r="AX27492" s="159"/>
    </row>
    <row r="27493" spans="50:50">
      <c r="AX27493" s="159"/>
    </row>
    <row r="27494" spans="50:50">
      <c r="AX27494" s="159"/>
    </row>
    <row r="27495" spans="50:50">
      <c r="AX27495" s="159"/>
    </row>
    <row r="27496" spans="50:50">
      <c r="AX27496" s="159"/>
    </row>
    <row r="27497" spans="50:50">
      <c r="AX27497" s="159"/>
    </row>
    <row r="27498" spans="50:50">
      <c r="AX27498" s="159"/>
    </row>
    <row r="27499" spans="50:50">
      <c r="AX27499" s="159"/>
    </row>
    <row r="27500" spans="50:50">
      <c r="AX27500" s="159"/>
    </row>
    <row r="27501" spans="50:50">
      <c r="AX27501" s="159"/>
    </row>
    <row r="27502" spans="50:50">
      <c r="AX27502" s="159"/>
    </row>
    <row r="27503" spans="50:50">
      <c r="AX27503" s="159"/>
    </row>
    <row r="27504" spans="50:50">
      <c r="AX27504" s="159"/>
    </row>
    <row r="27505" spans="50:50">
      <c r="AX27505" s="159"/>
    </row>
    <row r="27506" spans="50:50">
      <c r="AX27506" s="159"/>
    </row>
    <row r="27507" spans="50:50">
      <c r="AX27507" s="159"/>
    </row>
    <row r="27508" spans="50:50">
      <c r="AX27508" s="159"/>
    </row>
    <row r="27509" spans="50:50">
      <c r="AX27509" s="159"/>
    </row>
    <row r="27510" spans="50:50">
      <c r="AX27510" s="159"/>
    </row>
    <row r="27511" spans="50:50">
      <c r="AX27511" s="159"/>
    </row>
    <row r="27512" spans="50:50">
      <c r="AX27512" s="159"/>
    </row>
    <row r="27513" spans="50:50">
      <c r="AX27513" s="159"/>
    </row>
    <row r="27514" spans="50:50">
      <c r="AX27514" s="159"/>
    </row>
    <row r="27515" spans="50:50">
      <c r="AX27515" s="159"/>
    </row>
    <row r="27516" spans="50:50">
      <c r="AX27516" s="159"/>
    </row>
    <row r="27517" spans="50:50">
      <c r="AX27517" s="159"/>
    </row>
    <row r="27518" spans="50:50">
      <c r="AX27518" s="159"/>
    </row>
    <row r="27519" spans="50:50">
      <c r="AX27519" s="159"/>
    </row>
    <row r="27520" spans="50:50">
      <c r="AX27520" s="159"/>
    </row>
    <row r="27521" spans="50:50">
      <c r="AX27521" s="159"/>
    </row>
    <row r="27522" spans="50:50">
      <c r="AX27522" s="159"/>
    </row>
    <row r="27523" spans="50:50">
      <c r="AX27523" s="159"/>
    </row>
    <row r="27524" spans="50:50">
      <c r="AX27524" s="159"/>
    </row>
    <row r="27525" spans="50:50">
      <c r="AX27525" s="159"/>
    </row>
    <row r="27526" spans="50:50">
      <c r="AX27526" s="159"/>
    </row>
    <row r="27527" spans="50:50">
      <c r="AX27527" s="159"/>
    </row>
    <row r="27528" spans="50:50">
      <c r="AX27528" s="159"/>
    </row>
    <row r="27529" spans="50:50">
      <c r="AX27529" s="159"/>
    </row>
    <row r="27530" spans="50:50">
      <c r="AX27530" s="159"/>
    </row>
    <row r="27531" spans="50:50">
      <c r="AX27531" s="159"/>
    </row>
    <row r="27532" spans="50:50">
      <c r="AX27532" s="159"/>
    </row>
    <row r="27533" spans="50:50">
      <c r="AX27533" s="159"/>
    </row>
    <row r="27534" spans="50:50">
      <c r="AX27534" s="159"/>
    </row>
    <row r="27535" spans="50:50">
      <c r="AX27535" s="159"/>
    </row>
    <row r="27536" spans="50:50">
      <c r="AX27536" s="159"/>
    </row>
    <row r="27537" spans="50:50">
      <c r="AX27537" s="159"/>
    </row>
    <row r="27538" spans="50:50">
      <c r="AX27538" s="159"/>
    </row>
    <row r="27539" spans="50:50">
      <c r="AX27539" s="159"/>
    </row>
    <row r="27540" spans="50:50">
      <c r="AX27540" s="159"/>
    </row>
    <row r="27541" spans="50:50">
      <c r="AX27541" s="159"/>
    </row>
    <row r="27542" spans="50:50">
      <c r="AX27542" s="159"/>
    </row>
    <row r="27543" spans="50:50">
      <c r="AX27543" s="159"/>
    </row>
    <row r="27544" spans="50:50">
      <c r="AX27544" s="159"/>
    </row>
    <row r="27545" spans="50:50">
      <c r="AX27545" s="159"/>
    </row>
    <row r="27546" spans="50:50">
      <c r="AX27546" s="159"/>
    </row>
    <row r="27547" spans="50:50">
      <c r="AX27547" s="159"/>
    </row>
    <row r="27548" spans="50:50">
      <c r="AX27548" s="159"/>
    </row>
    <row r="27549" spans="50:50">
      <c r="AX27549" s="159"/>
    </row>
    <row r="27550" spans="50:50">
      <c r="AX27550" s="159"/>
    </row>
    <row r="27551" spans="50:50">
      <c r="AX27551" s="159"/>
    </row>
    <row r="27552" spans="50:50">
      <c r="AX27552" s="159"/>
    </row>
    <row r="27553" spans="50:50">
      <c r="AX27553" s="159"/>
    </row>
    <row r="27554" spans="50:50">
      <c r="AX27554" s="159"/>
    </row>
    <row r="27555" spans="50:50">
      <c r="AX27555" s="159"/>
    </row>
    <row r="27556" spans="50:50">
      <c r="AX27556" s="159"/>
    </row>
    <row r="27557" spans="50:50">
      <c r="AX27557" s="159"/>
    </row>
    <row r="27558" spans="50:50">
      <c r="AX27558" s="159"/>
    </row>
    <row r="27559" spans="50:50">
      <c r="AX27559" s="159"/>
    </row>
    <row r="27560" spans="50:50">
      <c r="AX27560" s="159"/>
    </row>
    <row r="27561" spans="50:50">
      <c r="AX27561" s="159"/>
    </row>
    <row r="27562" spans="50:50">
      <c r="AX27562" s="159"/>
    </row>
    <row r="27563" spans="50:50">
      <c r="AX27563" s="159"/>
    </row>
    <row r="27564" spans="50:50">
      <c r="AX27564" s="159"/>
    </row>
    <row r="27565" spans="50:50">
      <c r="AX27565" s="159"/>
    </row>
    <row r="27566" spans="50:50">
      <c r="AX27566" s="159"/>
    </row>
    <row r="27567" spans="50:50">
      <c r="AX27567" s="159"/>
    </row>
    <row r="27568" spans="50:50">
      <c r="AX27568" s="159"/>
    </row>
    <row r="27569" spans="50:50">
      <c r="AX27569" s="159"/>
    </row>
    <row r="27570" spans="50:50">
      <c r="AX27570" s="159"/>
    </row>
    <row r="27571" spans="50:50">
      <c r="AX27571" s="159"/>
    </row>
    <row r="27572" spans="50:50">
      <c r="AX27572" s="159"/>
    </row>
    <row r="27573" spans="50:50">
      <c r="AX27573" s="159"/>
    </row>
    <row r="27574" spans="50:50">
      <c r="AX27574" s="159"/>
    </row>
    <row r="27575" spans="50:50">
      <c r="AX27575" s="159"/>
    </row>
    <row r="27576" spans="50:50">
      <c r="AX27576" s="159"/>
    </row>
    <row r="27577" spans="50:50">
      <c r="AX27577" s="159"/>
    </row>
    <row r="27578" spans="50:50">
      <c r="AX27578" s="159"/>
    </row>
    <row r="27579" spans="50:50">
      <c r="AX27579" s="159"/>
    </row>
    <row r="27580" spans="50:50">
      <c r="AX27580" s="159"/>
    </row>
    <row r="27581" spans="50:50">
      <c r="AX27581" s="159"/>
    </row>
    <row r="27582" spans="50:50">
      <c r="AX27582" s="159"/>
    </row>
    <row r="27583" spans="50:50">
      <c r="AX27583" s="159"/>
    </row>
    <row r="27584" spans="50:50">
      <c r="AX27584" s="159"/>
    </row>
    <row r="27585" spans="50:50">
      <c r="AX27585" s="159"/>
    </row>
    <row r="27586" spans="50:50">
      <c r="AX27586" s="159"/>
    </row>
    <row r="27587" spans="50:50">
      <c r="AX27587" s="159"/>
    </row>
    <row r="27588" spans="50:50">
      <c r="AX27588" s="159"/>
    </row>
    <row r="27589" spans="50:50">
      <c r="AX27589" s="159"/>
    </row>
    <row r="27590" spans="50:50">
      <c r="AX27590" s="159"/>
    </row>
    <row r="27591" spans="50:50">
      <c r="AX27591" s="159"/>
    </row>
    <row r="27592" spans="50:50">
      <c r="AX27592" s="159"/>
    </row>
    <row r="27593" spans="50:50">
      <c r="AX27593" s="159"/>
    </row>
    <row r="27594" spans="50:50">
      <c r="AX27594" s="159"/>
    </row>
    <row r="27595" spans="50:50">
      <c r="AX27595" s="159"/>
    </row>
    <row r="27596" spans="50:50">
      <c r="AX27596" s="159"/>
    </row>
    <row r="27597" spans="50:50">
      <c r="AX27597" s="159"/>
    </row>
    <row r="27598" spans="50:50">
      <c r="AX27598" s="159"/>
    </row>
    <row r="27599" spans="50:50">
      <c r="AX27599" s="159"/>
    </row>
    <row r="27600" spans="50:50">
      <c r="AX27600" s="159"/>
    </row>
    <row r="27601" spans="50:50">
      <c r="AX27601" s="159"/>
    </row>
    <row r="27602" spans="50:50">
      <c r="AX27602" s="159"/>
    </row>
    <row r="27603" spans="50:50">
      <c r="AX27603" s="159"/>
    </row>
    <row r="27604" spans="50:50">
      <c r="AX27604" s="159"/>
    </row>
    <row r="27605" spans="50:50">
      <c r="AX27605" s="159"/>
    </row>
    <row r="27606" spans="50:50">
      <c r="AX27606" s="159"/>
    </row>
    <row r="27607" spans="50:50">
      <c r="AX27607" s="159"/>
    </row>
    <row r="27608" spans="50:50">
      <c r="AX27608" s="159"/>
    </row>
    <row r="27609" spans="50:50">
      <c r="AX27609" s="159"/>
    </row>
    <row r="27610" spans="50:50">
      <c r="AX27610" s="159"/>
    </row>
    <row r="27611" spans="50:50">
      <c r="AX27611" s="159"/>
    </row>
    <row r="27612" spans="50:50">
      <c r="AX27612" s="159"/>
    </row>
    <row r="27613" spans="50:50">
      <c r="AX27613" s="159"/>
    </row>
    <row r="27614" spans="50:50">
      <c r="AX27614" s="159"/>
    </row>
    <row r="27615" spans="50:50">
      <c r="AX27615" s="159"/>
    </row>
    <row r="27616" spans="50:50">
      <c r="AX27616" s="159"/>
    </row>
    <row r="27617" spans="50:50">
      <c r="AX27617" s="159"/>
    </row>
    <row r="27618" spans="50:50">
      <c r="AX27618" s="159"/>
    </row>
    <row r="27619" spans="50:50">
      <c r="AX27619" s="159"/>
    </row>
    <row r="27620" spans="50:50">
      <c r="AX27620" s="159"/>
    </row>
    <row r="27621" spans="50:50">
      <c r="AX27621" s="159"/>
    </row>
    <row r="27622" spans="50:50">
      <c r="AX27622" s="159"/>
    </row>
    <row r="27623" spans="50:50">
      <c r="AX27623" s="159"/>
    </row>
    <row r="27624" spans="50:50">
      <c r="AX27624" s="159"/>
    </row>
    <row r="27625" spans="50:50">
      <c r="AX27625" s="159"/>
    </row>
    <row r="27626" spans="50:50">
      <c r="AX27626" s="159"/>
    </row>
    <row r="27627" spans="50:50">
      <c r="AX27627" s="159"/>
    </row>
    <row r="27628" spans="50:50">
      <c r="AX27628" s="159"/>
    </row>
    <row r="27629" spans="50:50">
      <c r="AX27629" s="159"/>
    </row>
    <row r="27630" spans="50:50">
      <c r="AX27630" s="159"/>
    </row>
    <row r="27631" spans="50:50">
      <c r="AX27631" s="159"/>
    </row>
    <row r="27632" spans="50:50">
      <c r="AX27632" s="159"/>
    </row>
    <row r="27633" spans="50:50">
      <c r="AX27633" s="159"/>
    </row>
    <row r="27634" spans="50:50">
      <c r="AX27634" s="159"/>
    </row>
    <row r="27635" spans="50:50">
      <c r="AX27635" s="159"/>
    </row>
    <row r="27636" spans="50:50">
      <c r="AX27636" s="159"/>
    </row>
    <row r="27637" spans="50:50">
      <c r="AX27637" s="159"/>
    </row>
    <row r="27638" spans="50:50">
      <c r="AX27638" s="159"/>
    </row>
    <row r="27639" spans="50:50">
      <c r="AX27639" s="159"/>
    </row>
    <row r="27640" spans="50:50">
      <c r="AX27640" s="159"/>
    </row>
    <row r="27641" spans="50:50">
      <c r="AX27641" s="159"/>
    </row>
    <row r="27642" spans="50:50">
      <c r="AX27642" s="159"/>
    </row>
    <row r="27643" spans="50:50">
      <c r="AX27643" s="159"/>
    </row>
    <row r="27644" spans="50:50">
      <c r="AX27644" s="159"/>
    </row>
    <row r="27645" spans="50:50">
      <c r="AX27645" s="159"/>
    </row>
    <row r="27646" spans="50:50">
      <c r="AX27646" s="159"/>
    </row>
    <row r="27647" spans="50:50">
      <c r="AX27647" s="159"/>
    </row>
    <row r="27648" spans="50:50">
      <c r="AX27648" s="159"/>
    </row>
    <row r="27649" spans="50:50">
      <c r="AX27649" s="159"/>
    </row>
    <row r="27650" spans="50:50">
      <c r="AX27650" s="159"/>
    </row>
    <row r="27651" spans="50:50">
      <c r="AX27651" s="159"/>
    </row>
    <row r="27652" spans="50:50">
      <c r="AX27652" s="159"/>
    </row>
    <row r="27653" spans="50:50">
      <c r="AX27653" s="159"/>
    </row>
    <row r="27654" spans="50:50">
      <c r="AX27654" s="159"/>
    </row>
    <row r="27655" spans="50:50">
      <c r="AX27655" s="159"/>
    </row>
    <row r="27656" spans="50:50">
      <c r="AX27656" s="159"/>
    </row>
    <row r="27657" spans="50:50">
      <c r="AX27657" s="159"/>
    </row>
    <row r="27658" spans="50:50">
      <c r="AX27658" s="159"/>
    </row>
    <row r="27659" spans="50:50">
      <c r="AX27659" s="159"/>
    </row>
    <row r="27660" spans="50:50">
      <c r="AX27660" s="159"/>
    </row>
    <row r="27661" spans="50:50">
      <c r="AX27661" s="159"/>
    </row>
    <row r="27662" spans="50:50">
      <c r="AX27662" s="159"/>
    </row>
    <row r="27663" spans="50:50">
      <c r="AX27663" s="159"/>
    </row>
    <row r="27664" spans="50:50">
      <c r="AX27664" s="159"/>
    </row>
    <row r="27665" spans="50:50">
      <c r="AX27665" s="159"/>
    </row>
    <row r="27666" spans="50:50">
      <c r="AX27666" s="159"/>
    </row>
    <row r="27667" spans="50:50">
      <c r="AX27667" s="159"/>
    </row>
    <row r="27668" spans="50:50">
      <c r="AX27668" s="159"/>
    </row>
    <row r="27669" spans="50:50">
      <c r="AX27669" s="159"/>
    </row>
    <row r="27670" spans="50:50">
      <c r="AX27670" s="159"/>
    </row>
    <row r="27671" spans="50:50">
      <c r="AX27671" s="159"/>
    </row>
    <row r="27672" spans="50:50">
      <c r="AX27672" s="159"/>
    </row>
    <row r="27673" spans="50:50">
      <c r="AX27673" s="159"/>
    </row>
    <row r="27674" spans="50:50">
      <c r="AX27674" s="159"/>
    </row>
    <row r="27675" spans="50:50">
      <c r="AX27675" s="159"/>
    </row>
    <row r="27676" spans="50:50">
      <c r="AX27676" s="159"/>
    </row>
    <row r="27677" spans="50:50">
      <c r="AX27677" s="159"/>
    </row>
    <row r="27678" spans="50:50">
      <c r="AX27678" s="159"/>
    </row>
    <row r="27679" spans="50:50">
      <c r="AX27679" s="159"/>
    </row>
    <row r="27680" spans="50:50">
      <c r="AX27680" s="159"/>
    </row>
    <row r="27681" spans="50:50">
      <c r="AX27681" s="159"/>
    </row>
    <row r="27682" spans="50:50">
      <c r="AX27682" s="159"/>
    </row>
    <row r="27683" spans="50:50">
      <c r="AX27683" s="159"/>
    </row>
    <row r="27684" spans="50:50">
      <c r="AX27684" s="159"/>
    </row>
    <row r="27685" spans="50:50">
      <c r="AX27685" s="159"/>
    </row>
    <row r="27686" spans="50:50">
      <c r="AX27686" s="159"/>
    </row>
    <row r="27687" spans="50:50">
      <c r="AX27687" s="159"/>
    </row>
    <row r="27688" spans="50:50">
      <c r="AX27688" s="159"/>
    </row>
    <row r="27689" spans="50:50">
      <c r="AX27689" s="159"/>
    </row>
    <row r="27690" spans="50:50">
      <c r="AX27690" s="159"/>
    </row>
    <row r="27691" spans="50:50">
      <c r="AX27691" s="159"/>
    </row>
    <row r="27692" spans="50:50">
      <c r="AX27692" s="159"/>
    </row>
    <row r="27693" spans="50:50">
      <c r="AX27693" s="159"/>
    </row>
    <row r="27694" spans="50:50">
      <c r="AX27694" s="159"/>
    </row>
    <row r="27695" spans="50:50">
      <c r="AX27695" s="159"/>
    </row>
    <row r="27696" spans="50:50">
      <c r="AX27696" s="159"/>
    </row>
    <row r="27697" spans="50:50">
      <c r="AX27697" s="159"/>
    </row>
    <row r="27698" spans="50:50">
      <c r="AX27698" s="159"/>
    </row>
    <row r="27699" spans="50:50">
      <c r="AX27699" s="159"/>
    </row>
    <row r="27700" spans="50:50">
      <c r="AX27700" s="159"/>
    </row>
    <row r="27701" spans="50:50">
      <c r="AX27701" s="159"/>
    </row>
    <row r="27702" spans="50:50">
      <c r="AX27702" s="159"/>
    </row>
    <row r="27703" spans="50:50">
      <c r="AX27703" s="159"/>
    </row>
    <row r="27704" spans="50:50">
      <c r="AX27704" s="159"/>
    </row>
    <row r="27705" spans="50:50">
      <c r="AX27705" s="159"/>
    </row>
    <row r="27706" spans="50:50">
      <c r="AX27706" s="159"/>
    </row>
    <row r="27707" spans="50:50">
      <c r="AX27707" s="159"/>
    </row>
    <row r="27708" spans="50:50">
      <c r="AX27708" s="159"/>
    </row>
    <row r="27709" spans="50:50">
      <c r="AX27709" s="159"/>
    </row>
    <row r="27710" spans="50:50">
      <c r="AX27710" s="159"/>
    </row>
    <row r="27711" spans="50:50">
      <c r="AX27711" s="159"/>
    </row>
    <row r="27712" spans="50:50">
      <c r="AX27712" s="159"/>
    </row>
    <row r="27713" spans="50:50">
      <c r="AX27713" s="159"/>
    </row>
    <row r="27714" spans="50:50">
      <c r="AX27714" s="159"/>
    </row>
    <row r="27715" spans="50:50">
      <c r="AX27715" s="159"/>
    </row>
    <row r="27716" spans="50:50">
      <c r="AX27716" s="159"/>
    </row>
    <row r="27717" spans="50:50">
      <c r="AX27717" s="159"/>
    </row>
    <row r="27718" spans="50:50">
      <c r="AX27718" s="159"/>
    </row>
    <row r="27719" spans="50:50">
      <c r="AX27719" s="159"/>
    </row>
    <row r="27720" spans="50:50">
      <c r="AX27720" s="159"/>
    </row>
    <row r="27721" spans="50:50">
      <c r="AX27721" s="159"/>
    </row>
    <row r="27722" spans="50:50">
      <c r="AX27722" s="159"/>
    </row>
    <row r="27723" spans="50:50">
      <c r="AX27723" s="159"/>
    </row>
    <row r="27724" spans="50:50">
      <c r="AX27724" s="159"/>
    </row>
    <row r="27725" spans="50:50">
      <c r="AX27725" s="159"/>
    </row>
    <row r="27726" spans="50:50">
      <c r="AX27726" s="159"/>
    </row>
    <row r="27727" spans="50:50">
      <c r="AX27727" s="159"/>
    </row>
    <row r="27728" spans="50:50">
      <c r="AX27728" s="159"/>
    </row>
    <row r="27729" spans="50:50">
      <c r="AX27729" s="159"/>
    </row>
    <row r="27730" spans="50:50">
      <c r="AX27730" s="159"/>
    </row>
    <row r="27731" spans="50:50">
      <c r="AX27731" s="159"/>
    </row>
    <row r="27732" spans="50:50">
      <c r="AX27732" s="159"/>
    </row>
    <row r="27733" spans="50:50">
      <c r="AX27733" s="159"/>
    </row>
    <row r="27734" spans="50:50">
      <c r="AX27734" s="159"/>
    </row>
    <row r="27735" spans="50:50">
      <c r="AX27735" s="159"/>
    </row>
    <row r="27736" spans="50:50">
      <c r="AX27736" s="159"/>
    </row>
    <row r="27737" spans="50:50">
      <c r="AX27737" s="159"/>
    </row>
    <row r="27738" spans="50:50">
      <c r="AX27738" s="159"/>
    </row>
    <row r="27739" spans="50:50">
      <c r="AX27739" s="159"/>
    </row>
    <row r="27740" spans="50:50">
      <c r="AX27740" s="159"/>
    </row>
    <row r="27741" spans="50:50">
      <c r="AX27741" s="159"/>
    </row>
    <row r="27742" spans="50:50">
      <c r="AX27742" s="159"/>
    </row>
    <row r="27743" spans="50:50">
      <c r="AX27743" s="159"/>
    </row>
    <row r="27744" spans="50:50">
      <c r="AX27744" s="159"/>
    </row>
    <row r="27745" spans="50:50">
      <c r="AX27745" s="159"/>
    </row>
    <row r="27746" spans="50:50">
      <c r="AX27746" s="159"/>
    </row>
    <row r="27747" spans="50:50">
      <c r="AX27747" s="159"/>
    </row>
    <row r="27748" spans="50:50">
      <c r="AX27748" s="159"/>
    </row>
    <row r="27749" spans="50:50">
      <c r="AX27749" s="159"/>
    </row>
    <row r="27750" spans="50:50">
      <c r="AX27750" s="159"/>
    </row>
    <row r="27751" spans="50:50">
      <c r="AX27751" s="159"/>
    </row>
    <row r="27752" spans="50:50">
      <c r="AX27752" s="159"/>
    </row>
    <row r="27753" spans="50:50">
      <c r="AX27753" s="159"/>
    </row>
    <row r="27754" spans="50:50">
      <c r="AX27754" s="159"/>
    </row>
    <row r="27755" spans="50:50">
      <c r="AX27755" s="159"/>
    </row>
    <row r="27756" spans="50:50">
      <c r="AX27756" s="159"/>
    </row>
    <row r="27757" spans="50:50">
      <c r="AX27757" s="159"/>
    </row>
    <row r="27758" spans="50:50">
      <c r="AX27758" s="159"/>
    </row>
    <row r="27759" spans="50:50">
      <c r="AX27759" s="159"/>
    </row>
    <row r="27760" spans="50:50">
      <c r="AX27760" s="159"/>
    </row>
    <row r="27761" spans="50:50">
      <c r="AX27761" s="159"/>
    </row>
    <row r="27762" spans="50:50">
      <c r="AX27762" s="159"/>
    </row>
    <row r="27763" spans="50:50">
      <c r="AX27763" s="159"/>
    </row>
    <row r="27764" spans="50:50">
      <c r="AX27764" s="159"/>
    </row>
    <row r="27765" spans="50:50">
      <c r="AX27765" s="159"/>
    </row>
    <row r="27766" spans="50:50">
      <c r="AX27766" s="159"/>
    </row>
    <row r="27767" spans="50:50">
      <c r="AX27767" s="159"/>
    </row>
    <row r="27768" spans="50:50">
      <c r="AX27768" s="159"/>
    </row>
    <row r="27769" spans="50:50">
      <c r="AX27769" s="159"/>
    </row>
    <row r="27770" spans="50:50">
      <c r="AX27770" s="159"/>
    </row>
    <row r="27771" spans="50:50">
      <c r="AX27771" s="159"/>
    </row>
    <row r="27772" spans="50:50">
      <c r="AX27772" s="159"/>
    </row>
    <row r="27773" spans="50:50">
      <c r="AX27773" s="159"/>
    </row>
    <row r="27774" spans="50:50">
      <c r="AX27774" s="159"/>
    </row>
    <row r="27775" spans="50:50">
      <c r="AX27775" s="159"/>
    </row>
    <row r="27776" spans="50:50">
      <c r="AX27776" s="159"/>
    </row>
    <row r="27777" spans="50:50">
      <c r="AX27777" s="159"/>
    </row>
    <row r="27778" spans="50:50">
      <c r="AX27778" s="159"/>
    </row>
    <row r="27779" spans="50:50">
      <c r="AX27779" s="159"/>
    </row>
    <row r="27780" spans="50:50">
      <c r="AX27780" s="159"/>
    </row>
    <row r="27781" spans="50:50">
      <c r="AX27781" s="159"/>
    </row>
    <row r="27782" spans="50:50">
      <c r="AX27782" s="159"/>
    </row>
    <row r="27783" spans="50:50">
      <c r="AX27783" s="159"/>
    </row>
    <row r="27784" spans="50:50">
      <c r="AX27784" s="159"/>
    </row>
    <row r="27785" spans="50:50">
      <c r="AX27785" s="159"/>
    </row>
    <row r="27786" spans="50:50">
      <c r="AX27786" s="159"/>
    </row>
    <row r="27787" spans="50:50">
      <c r="AX27787" s="159"/>
    </row>
    <row r="27788" spans="50:50">
      <c r="AX27788" s="159"/>
    </row>
    <row r="27789" spans="50:50">
      <c r="AX27789" s="159"/>
    </row>
    <row r="27790" spans="50:50">
      <c r="AX27790" s="159"/>
    </row>
    <row r="27791" spans="50:50">
      <c r="AX27791" s="159"/>
    </row>
    <row r="27792" spans="50:50">
      <c r="AX27792" s="159"/>
    </row>
    <row r="27793" spans="50:50">
      <c r="AX27793" s="159"/>
    </row>
    <row r="27794" spans="50:50">
      <c r="AX27794" s="159"/>
    </row>
    <row r="27795" spans="50:50">
      <c r="AX27795" s="159"/>
    </row>
    <row r="27796" spans="50:50">
      <c r="AX27796" s="159"/>
    </row>
    <row r="27797" spans="50:50">
      <c r="AX27797" s="159"/>
    </row>
    <row r="27798" spans="50:50">
      <c r="AX27798" s="159"/>
    </row>
    <row r="27799" spans="50:50">
      <c r="AX27799" s="159"/>
    </row>
    <row r="27800" spans="50:50">
      <c r="AX27800" s="159"/>
    </row>
    <row r="27801" spans="50:50">
      <c r="AX27801" s="159"/>
    </row>
    <row r="27802" spans="50:50">
      <c r="AX27802" s="159"/>
    </row>
    <row r="27803" spans="50:50">
      <c r="AX27803" s="159"/>
    </row>
    <row r="27804" spans="50:50">
      <c r="AX27804" s="159"/>
    </row>
    <row r="27805" spans="50:50">
      <c r="AX27805" s="159"/>
    </row>
    <row r="27806" spans="50:50">
      <c r="AX27806" s="159"/>
    </row>
    <row r="27807" spans="50:50">
      <c r="AX27807" s="159"/>
    </row>
    <row r="27808" spans="50:50">
      <c r="AX27808" s="159"/>
    </row>
    <row r="27809" spans="50:50">
      <c r="AX27809" s="159"/>
    </row>
    <row r="27810" spans="50:50">
      <c r="AX27810" s="159"/>
    </row>
    <row r="27811" spans="50:50">
      <c r="AX27811" s="159"/>
    </row>
    <row r="27812" spans="50:50">
      <c r="AX27812" s="159"/>
    </row>
    <row r="27813" spans="50:50">
      <c r="AX27813" s="159"/>
    </row>
    <row r="27814" spans="50:50">
      <c r="AX27814" s="159"/>
    </row>
    <row r="27815" spans="50:50">
      <c r="AX27815" s="159"/>
    </row>
    <row r="27816" spans="50:50">
      <c r="AX27816" s="159"/>
    </row>
    <row r="27817" spans="50:50">
      <c r="AX27817" s="159"/>
    </row>
    <row r="27818" spans="50:50">
      <c r="AX27818" s="159"/>
    </row>
    <row r="27819" spans="50:50">
      <c r="AX27819" s="159"/>
    </row>
    <row r="27820" spans="50:50">
      <c r="AX27820" s="159"/>
    </row>
    <row r="27821" spans="50:50">
      <c r="AX27821" s="159"/>
    </row>
    <row r="27822" spans="50:50">
      <c r="AX27822" s="159"/>
    </row>
    <row r="27823" spans="50:50">
      <c r="AX27823" s="159"/>
    </row>
    <row r="27824" spans="50:50">
      <c r="AX27824" s="159"/>
    </row>
    <row r="27825" spans="50:50">
      <c r="AX27825" s="159"/>
    </row>
    <row r="27826" spans="50:50">
      <c r="AX27826" s="159"/>
    </row>
    <row r="27827" spans="50:50">
      <c r="AX27827" s="159"/>
    </row>
    <row r="27828" spans="50:50">
      <c r="AX27828" s="159"/>
    </row>
    <row r="27829" spans="50:50">
      <c r="AX27829" s="159"/>
    </row>
    <row r="27830" spans="50:50">
      <c r="AX27830" s="159"/>
    </row>
    <row r="27831" spans="50:50">
      <c r="AX27831" s="159"/>
    </row>
    <row r="27832" spans="50:50">
      <c r="AX27832" s="159"/>
    </row>
    <row r="27833" spans="50:50">
      <c r="AX27833" s="159"/>
    </row>
    <row r="27834" spans="50:50">
      <c r="AX27834" s="159"/>
    </row>
    <row r="27835" spans="50:50">
      <c r="AX27835" s="159"/>
    </row>
    <row r="27836" spans="50:50">
      <c r="AX27836" s="159"/>
    </row>
    <row r="27837" spans="50:50">
      <c r="AX27837" s="159"/>
    </row>
    <row r="27838" spans="50:50">
      <c r="AX27838" s="159"/>
    </row>
    <row r="27839" spans="50:50">
      <c r="AX27839" s="159"/>
    </row>
    <row r="27840" spans="50:50">
      <c r="AX27840" s="159"/>
    </row>
    <row r="27841" spans="50:50">
      <c r="AX27841" s="159"/>
    </row>
    <row r="27842" spans="50:50">
      <c r="AX27842" s="159"/>
    </row>
    <row r="27843" spans="50:50">
      <c r="AX27843" s="159"/>
    </row>
    <row r="27844" spans="50:50">
      <c r="AX27844" s="159"/>
    </row>
    <row r="27845" spans="50:50">
      <c r="AX27845" s="159"/>
    </row>
    <row r="27846" spans="50:50">
      <c r="AX27846" s="159"/>
    </row>
    <row r="27847" spans="50:50">
      <c r="AX27847" s="159"/>
    </row>
    <row r="27848" spans="50:50">
      <c r="AX27848" s="159"/>
    </row>
    <row r="27849" spans="50:50">
      <c r="AX27849" s="159"/>
    </row>
    <row r="27850" spans="50:50">
      <c r="AX27850" s="159"/>
    </row>
    <row r="27851" spans="50:50">
      <c r="AX27851" s="159"/>
    </row>
    <row r="27852" spans="50:50">
      <c r="AX27852" s="159"/>
    </row>
    <row r="27853" spans="50:50">
      <c r="AX27853" s="159"/>
    </row>
    <row r="27854" spans="50:50">
      <c r="AX27854" s="159"/>
    </row>
    <row r="27855" spans="50:50">
      <c r="AX27855" s="159"/>
    </row>
    <row r="27856" spans="50:50">
      <c r="AX27856" s="159"/>
    </row>
    <row r="27857" spans="50:50">
      <c r="AX27857" s="159"/>
    </row>
    <row r="27858" spans="50:50">
      <c r="AX27858" s="159"/>
    </row>
    <row r="27859" spans="50:50">
      <c r="AX27859" s="159"/>
    </row>
    <row r="27860" spans="50:50">
      <c r="AX27860" s="159"/>
    </row>
    <row r="27861" spans="50:50">
      <c r="AX27861" s="159"/>
    </row>
    <row r="27862" spans="50:50">
      <c r="AX27862" s="159"/>
    </row>
    <row r="27863" spans="50:50">
      <c r="AX27863" s="159"/>
    </row>
    <row r="27864" spans="50:50">
      <c r="AX27864" s="159"/>
    </row>
    <row r="27865" spans="50:50">
      <c r="AX27865" s="159"/>
    </row>
    <row r="27866" spans="50:50">
      <c r="AX27866" s="159"/>
    </row>
    <row r="27867" spans="50:50">
      <c r="AX27867" s="159"/>
    </row>
    <row r="27868" spans="50:50">
      <c r="AX27868" s="159"/>
    </row>
    <row r="27869" spans="50:50">
      <c r="AX27869" s="159"/>
    </row>
    <row r="27870" spans="50:50">
      <c r="AX27870" s="159"/>
    </row>
    <row r="27871" spans="50:50">
      <c r="AX27871" s="159"/>
    </row>
    <row r="27872" spans="50:50">
      <c r="AX27872" s="159"/>
    </row>
    <row r="27873" spans="50:50">
      <c r="AX27873" s="159"/>
    </row>
    <row r="27874" spans="50:50">
      <c r="AX27874" s="159"/>
    </row>
    <row r="27875" spans="50:50">
      <c r="AX27875" s="159"/>
    </row>
    <row r="27876" spans="50:50">
      <c r="AX27876" s="159"/>
    </row>
    <row r="27877" spans="50:50">
      <c r="AX27877" s="159"/>
    </row>
    <row r="27878" spans="50:50">
      <c r="AX27878" s="159"/>
    </row>
    <row r="27879" spans="50:50">
      <c r="AX27879" s="159"/>
    </row>
    <row r="27880" spans="50:50">
      <c r="AX27880" s="159"/>
    </row>
    <row r="27881" spans="50:50">
      <c r="AX27881" s="159"/>
    </row>
    <row r="27882" spans="50:50">
      <c r="AX27882" s="159"/>
    </row>
    <row r="27883" spans="50:50">
      <c r="AX27883" s="159"/>
    </row>
    <row r="27884" spans="50:50">
      <c r="AX27884" s="159"/>
    </row>
    <row r="27885" spans="50:50">
      <c r="AX27885" s="159"/>
    </row>
    <row r="27886" spans="50:50">
      <c r="AX27886" s="159"/>
    </row>
    <row r="27887" spans="50:50">
      <c r="AX27887" s="159"/>
    </row>
    <row r="27888" spans="50:50">
      <c r="AX27888" s="159"/>
    </row>
    <row r="27889" spans="50:50">
      <c r="AX27889" s="159"/>
    </row>
    <row r="27890" spans="50:50">
      <c r="AX27890" s="159"/>
    </row>
    <row r="27891" spans="50:50">
      <c r="AX27891" s="159"/>
    </row>
    <row r="27892" spans="50:50">
      <c r="AX27892" s="159"/>
    </row>
    <row r="27893" spans="50:50">
      <c r="AX27893" s="159"/>
    </row>
    <row r="27894" spans="50:50">
      <c r="AX27894" s="159"/>
    </row>
    <row r="27895" spans="50:50">
      <c r="AX27895" s="159"/>
    </row>
    <row r="27896" spans="50:50">
      <c r="AX27896" s="159"/>
    </row>
    <row r="27897" spans="50:50">
      <c r="AX27897" s="159"/>
    </row>
    <row r="27898" spans="50:50">
      <c r="AX27898" s="159"/>
    </row>
    <row r="27899" spans="50:50">
      <c r="AX27899" s="159"/>
    </row>
    <row r="27900" spans="50:50">
      <c r="AX27900" s="159"/>
    </row>
    <row r="27901" spans="50:50">
      <c r="AX27901" s="159"/>
    </row>
    <row r="27902" spans="50:50">
      <c r="AX27902" s="159"/>
    </row>
    <row r="27903" spans="50:50">
      <c r="AX27903" s="159"/>
    </row>
    <row r="27904" spans="50:50">
      <c r="AX27904" s="159"/>
    </row>
    <row r="27905" spans="50:50">
      <c r="AX27905" s="159"/>
    </row>
    <row r="27906" spans="50:50">
      <c r="AX27906" s="159"/>
    </row>
    <row r="27907" spans="50:50">
      <c r="AX27907" s="159"/>
    </row>
    <row r="27908" spans="50:50">
      <c r="AX27908" s="159"/>
    </row>
    <row r="27909" spans="50:50">
      <c r="AX27909" s="159"/>
    </row>
    <row r="27910" spans="50:50">
      <c r="AX27910" s="159"/>
    </row>
    <row r="27911" spans="50:50">
      <c r="AX27911" s="159"/>
    </row>
    <row r="27912" spans="50:50">
      <c r="AX27912" s="159"/>
    </row>
    <row r="27913" spans="50:50">
      <c r="AX27913" s="159"/>
    </row>
    <row r="27914" spans="50:50">
      <c r="AX27914" s="159"/>
    </row>
    <row r="27915" spans="50:50">
      <c r="AX27915" s="159"/>
    </row>
    <row r="27916" spans="50:50">
      <c r="AX27916" s="159"/>
    </row>
    <row r="27917" spans="50:50">
      <c r="AX27917" s="159"/>
    </row>
    <row r="27918" spans="50:50">
      <c r="AX27918" s="159"/>
    </row>
    <row r="27919" spans="50:50">
      <c r="AX27919" s="159"/>
    </row>
    <row r="27920" spans="50:50">
      <c r="AX27920" s="159"/>
    </row>
    <row r="27921" spans="50:50">
      <c r="AX27921" s="159"/>
    </row>
    <row r="27922" spans="50:50">
      <c r="AX27922" s="159"/>
    </row>
    <row r="27923" spans="50:50">
      <c r="AX27923" s="159"/>
    </row>
    <row r="27924" spans="50:50">
      <c r="AX27924" s="159"/>
    </row>
    <row r="27925" spans="50:50">
      <c r="AX27925" s="159"/>
    </row>
    <row r="27926" spans="50:50">
      <c r="AX27926" s="159"/>
    </row>
    <row r="27927" spans="50:50">
      <c r="AX27927" s="159"/>
    </row>
    <row r="27928" spans="50:50">
      <c r="AX27928" s="159"/>
    </row>
    <row r="27929" spans="50:50">
      <c r="AX27929" s="159"/>
    </row>
    <row r="27930" spans="50:50">
      <c r="AX27930" s="159"/>
    </row>
    <row r="27931" spans="50:50">
      <c r="AX27931" s="159"/>
    </row>
    <row r="27932" spans="50:50">
      <c r="AX27932" s="159"/>
    </row>
    <row r="27933" spans="50:50">
      <c r="AX27933" s="159"/>
    </row>
    <row r="27934" spans="50:50">
      <c r="AX27934" s="159"/>
    </row>
    <row r="27935" spans="50:50">
      <c r="AX27935" s="159"/>
    </row>
    <row r="27936" spans="50:50">
      <c r="AX27936" s="159"/>
    </row>
    <row r="27937" spans="50:50">
      <c r="AX27937" s="159"/>
    </row>
    <row r="27938" spans="50:50">
      <c r="AX27938" s="159"/>
    </row>
    <row r="27939" spans="50:50">
      <c r="AX27939" s="159"/>
    </row>
    <row r="27940" spans="50:50">
      <c r="AX27940" s="159"/>
    </row>
    <row r="27941" spans="50:50">
      <c r="AX27941" s="159"/>
    </row>
    <row r="27942" spans="50:50">
      <c r="AX27942" s="159"/>
    </row>
    <row r="27943" spans="50:50">
      <c r="AX27943" s="159"/>
    </row>
    <row r="27944" spans="50:50">
      <c r="AX27944" s="159"/>
    </row>
    <row r="27945" spans="50:50">
      <c r="AX27945" s="159"/>
    </row>
    <row r="27946" spans="50:50">
      <c r="AX27946" s="159"/>
    </row>
    <row r="27947" spans="50:50">
      <c r="AX27947" s="159"/>
    </row>
    <row r="27948" spans="50:50">
      <c r="AX27948" s="159"/>
    </row>
    <row r="27949" spans="50:50">
      <c r="AX27949" s="159"/>
    </row>
    <row r="27950" spans="50:50">
      <c r="AX27950" s="159"/>
    </row>
    <row r="27951" spans="50:50">
      <c r="AX27951" s="159"/>
    </row>
    <row r="27952" spans="50:50">
      <c r="AX27952" s="159"/>
    </row>
    <row r="27953" spans="50:50">
      <c r="AX27953" s="159"/>
    </row>
    <row r="27954" spans="50:50">
      <c r="AX27954" s="159"/>
    </row>
    <row r="27955" spans="50:50">
      <c r="AX27955" s="159"/>
    </row>
    <row r="27956" spans="50:50">
      <c r="AX27956" s="159"/>
    </row>
    <row r="27957" spans="50:50">
      <c r="AX27957" s="159"/>
    </row>
    <row r="27958" spans="50:50">
      <c r="AX27958" s="159"/>
    </row>
    <row r="27959" spans="50:50">
      <c r="AX27959" s="159"/>
    </row>
    <row r="27960" spans="50:50">
      <c r="AX27960" s="159"/>
    </row>
    <row r="27961" spans="50:50">
      <c r="AX27961" s="159"/>
    </row>
    <row r="27962" spans="50:50">
      <c r="AX27962" s="159"/>
    </row>
    <row r="27963" spans="50:50">
      <c r="AX27963" s="159"/>
    </row>
    <row r="27964" spans="50:50">
      <c r="AX27964" s="159"/>
    </row>
    <row r="27965" spans="50:50">
      <c r="AX27965" s="159"/>
    </row>
    <row r="27966" spans="50:50">
      <c r="AX27966" s="159"/>
    </row>
    <row r="27967" spans="50:50">
      <c r="AX27967" s="159"/>
    </row>
    <row r="27968" spans="50:50">
      <c r="AX27968" s="159"/>
    </row>
    <row r="27969" spans="50:50">
      <c r="AX27969" s="159"/>
    </row>
    <row r="27970" spans="50:50">
      <c r="AX27970" s="159"/>
    </row>
    <row r="27971" spans="50:50">
      <c r="AX27971" s="159"/>
    </row>
    <row r="27972" spans="50:50">
      <c r="AX27972" s="159"/>
    </row>
    <row r="27973" spans="50:50">
      <c r="AX27973" s="159"/>
    </row>
    <row r="27974" spans="50:50">
      <c r="AX27974" s="159"/>
    </row>
    <row r="27975" spans="50:50">
      <c r="AX27975" s="159"/>
    </row>
    <row r="27976" spans="50:50">
      <c r="AX27976" s="159"/>
    </row>
    <row r="27977" spans="50:50">
      <c r="AX27977" s="159"/>
    </row>
    <row r="27978" spans="50:50">
      <c r="AX27978" s="159"/>
    </row>
    <row r="27979" spans="50:50">
      <c r="AX27979" s="159"/>
    </row>
    <row r="27980" spans="50:50">
      <c r="AX27980" s="159"/>
    </row>
    <row r="27981" spans="50:50">
      <c r="AX27981" s="159"/>
    </row>
    <row r="27982" spans="50:50">
      <c r="AX27982" s="159"/>
    </row>
    <row r="27983" spans="50:50">
      <c r="AX27983" s="159"/>
    </row>
    <row r="27984" spans="50:50">
      <c r="AX27984" s="159"/>
    </row>
    <row r="27985" spans="50:50">
      <c r="AX27985" s="159"/>
    </row>
    <row r="27986" spans="50:50">
      <c r="AX27986" s="159"/>
    </row>
    <row r="27987" spans="50:50">
      <c r="AX27987" s="159"/>
    </row>
    <row r="27988" spans="50:50">
      <c r="AX27988" s="159"/>
    </row>
    <row r="27989" spans="50:50">
      <c r="AX27989" s="159"/>
    </row>
    <row r="27990" spans="50:50">
      <c r="AX27990" s="159"/>
    </row>
    <row r="27991" spans="50:50">
      <c r="AX27991" s="159"/>
    </row>
    <row r="27992" spans="50:50">
      <c r="AX27992" s="159"/>
    </row>
    <row r="27993" spans="50:50">
      <c r="AX27993" s="159"/>
    </row>
    <row r="27994" spans="50:50">
      <c r="AX27994" s="159"/>
    </row>
    <row r="27995" spans="50:50">
      <c r="AX27995" s="159"/>
    </row>
    <row r="27996" spans="50:50">
      <c r="AX27996" s="159"/>
    </row>
    <row r="27997" spans="50:50">
      <c r="AX27997" s="159"/>
    </row>
    <row r="27998" spans="50:50">
      <c r="AX27998" s="159"/>
    </row>
    <row r="27999" spans="50:50">
      <c r="AX27999" s="159"/>
    </row>
    <row r="28000" spans="50:50">
      <c r="AX28000" s="159"/>
    </row>
    <row r="28001" spans="50:50">
      <c r="AX28001" s="159"/>
    </row>
    <row r="28002" spans="50:50">
      <c r="AX28002" s="159"/>
    </row>
    <row r="28003" spans="50:50">
      <c r="AX28003" s="159"/>
    </row>
    <row r="28004" spans="50:50">
      <c r="AX28004" s="159"/>
    </row>
    <row r="28005" spans="50:50">
      <c r="AX28005" s="159"/>
    </row>
    <row r="28006" spans="50:50">
      <c r="AX28006" s="159"/>
    </row>
    <row r="28007" spans="50:50">
      <c r="AX28007" s="159"/>
    </row>
    <row r="28008" spans="50:50">
      <c r="AX28008" s="159"/>
    </row>
    <row r="28009" spans="50:50">
      <c r="AX28009" s="159"/>
    </row>
    <row r="28010" spans="50:50">
      <c r="AX28010" s="159"/>
    </row>
    <row r="28011" spans="50:50">
      <c r="AX28011" s="159"/>
    </row>
    <row r="28012" spans="50:50">
      <c r="AX28012" s="159"/>
    </row>
    <row r="28013" spans="50:50">
      <c r="AX28013" s="159"/>
    </row>
    <row r="28014" spans="50:50">
      <c r="AX28014" s="159"/>
    </row>
    <row r="28015" spans="50:50">
      <c r="AX28015" s="159"/>
    </row>
    <row r="28016" spans="50:50">
      <c r="AX28016" s="159"/>
    </row>
    <row r="28017" spans="50:50">
      <c r="AX28017" s="159"/>
    </row>
    <row r="28018" spans="50:50">
      <c r="AX28018" s="159"/>
    </row>
    <row r="28019" spans="50:50">
      <c r="AX28019" s="159"/>
    </row>
    <row r="28020" spans="50:50">
      <c r="AX28020" s="159"/>
    </row>
    <row r="28021" spans="50:50">
      <c r="AX28021" s="159"/>
    </row>
    <row r="28022" spans="50:50">
      <c r="AX28022" s="159"/>
    </row>
    <row r="28023" spans="50:50">
      <c r="AX28023" s="159"/>
    </row>
    <row r="28024" spans="50:50">
      <c r="AX28024" s="159"/>
    </row>
    <row r="28025" spans="50:50">
      <c r="AX28025" s="159"/>
    </row>
    <row r="28026" spans="50:50">
      <c r="AX28026" s="159"/>
    </row>
    <row r="28027" spans="50:50">
      <c r="AX28027" s="159"/>
    </row>
    <row r="28028" spans="50:50">
      <c r="AX28028" s="159"/>
    </row>
    <row r="28029" spans="50:50">
      <c r="AX28029" s="159"/>
    </row>
    <row r="28030" spans="50:50">
      <c r="AX28030" s="159"/>
    </row>
    <row r="28031" spans="50:50">
      <c r="AX28031" s="159"/>
    </row>
    <row r="28032" spans="50:50">
      <c r="AX28032" s="159"/>
    </row>
    <row r="28033" spans="50:50">
      <c r="AX28033" s="159"/>
    </row>
    <row r="28034" spans="50:50">
      <c r="AX28034" s="159"/>
    </row>
    <row r="28035" spans="50:50">
      <c r="AX28035" s="159"/>
    </row>
    <row r="28036" spans="50:50">
      <c r="AX28036" s="159"/>
    </row>
    <row r="28037" spans="50:50">
      <c r="AX28037" s="159"/>
    </row>
    <row r="28038" spans="50:50">
      <c r="AX28038" s="159"/>
    </row>
    <row r="28039" spans="50:50">
      <c r="AX28039" s="159"/>
    </row>
    <row r="28040" spans="50:50">
      <c r="AX28040" s="159"/>
    </row>
    <row r="28041" spans="50:50">
      <c r="AX28041" s="159"/>
    </row>
    <row r="28042" spans="50:50">
      <c r="AX28042" s="159"/>
    </row>
    <row r="28043" spans="50:50">
      <c r="AX28043" s="159"/>
    </row>
    <row r="28044" spans="50:50">
      <c r="AX28044" s="159"/>
    </row>
    <row r="28045" spans="50:50">
      <c r="AX28045" s="159"/>
    </row>
    <row r="28046" spans="50:50">
      <c r="AX28046" s="159"/>
    </row>
    <row r="28047" spans="50:50">
      <c r="AX28047" s="159"/>
    </row>
    <row r="28048" spans="50:50">
      <c r="AX28048" s="159"/>
    </row>
    <row r="28049" spans="50:50">
      <c r="AX28049" s="159"/>
    </row>
    <row r="28050" spans="50:50">
      <c r="AX28050" s="159"/>
    </row>
    <row r="28051" spans="50:50">
      <c r="AX28051" s="159"/>
    </row>
    <row r="28052" spans="50:50">
      <c r="AX28052" s="159"/>
    </row>
    <row r="28053" spans="50:50">
      <c r="AX28053" s="159"/>
    </row>
    <row r="28054" spans="50:50">
      <c r="AX28054" s="159"/>
    </row>
    <row r="28055" spans="50:50">
      <c r="AX28055" s="159"/>
    </row>
    <row r="28056" spans="50:50">
      <c r="AX28056" s="159"/>
    </row>
    <row r="28057" spans="50:50">
      <c r="AX28057" s="159"/>
    </row>
    <row r="28058" spans="50:50">
      <c r="AX28058" s="159"/>
    </row>
    <row r="28059" spans="50:50">
      <c r="AX28059" s="159"/>
    </row>
    <row r="28060" spans="50:50">
      <c r="AX28060" s="159"/>
    </row>
    <row r="28061" spans="50:50">
      <c r="AX28061" s="159"/>
    </row>
    <row r="28062" spans="50:50">
      <c r="AX28062" s="159"/>
    </row>
    <row r="28063" spans="50:50">
      <c r="AX28063" s="159"/>
    </row>
    <row r="28064" spans="50:50">
      <c r="AX28064" s="159"/>
    </row>
    <row r="28065" spans="50:50">
      <c r="AX28065" s="159"/>
    </row>
    <row r="28066" spans="50:50">
      <c r="AX28066" s="159"/>
    </row>
    <row r="28067" spans="50:50">
      <c r="AX28067" s="159"/>
    </row>
    <row r="28068" spans="50:50">
      <c r="AX28068" s="159"/>
    </row>
    <row r="28069" spans="50:50">
      <c r="AX28069" s="159"/>
    </row>
    <row r="28070" spans="50:50">
      <c r="AX28070" s="159"/>
    </row>
    <row r="28071" spans="50:50">
      <c r="AX28071" s="159"/>
    </row>
    <row r="28072" spans="50:50">
      <c r="AX28072" s="159"/>
    </row>
    <row r="28073" spans="50:50">
      <c r="AX28073" s="159"/>
    </row>
    <row r="28074" spans="50:50">
      <c r="AX28074" s="159"/>
    </row>
    <row r="28075" spans="50:50">
      <c r="AX28075" s="159"/>
    </row>
    <row r="28076" spans="50:50">
      <c r="AX28076" s="159"/>
    </row>
    <row r="28077" spans="50:50">
      <c r="AX28077" s="159"/>
    </row>
    <row r="28078" spans="50:50">
      <c r="AX28078" s="159"/>
    </row>
    <row r="28079" spans="50:50">
      <c r="AX28079" s="159"/>
    </row>
    <row r="28080" spans="50:50">
      <c r="AX28080" s="159"/>
    </row>
    <row r="28081" spans="50:50">
      <c r="AX28081" s="159"/>
    </row>
    <row r="28082" spans="50:50">
      <c r="AX28082" s="159"/>
    </row>
    <row r="28083" spans="50:50">
      <c r="AX28083" s="159"/>
    </row>
    <row r="28084" spans="50:50">
      <c r="AX28084" s="159"/>
    </row>
    <row r="28085" spans="50:50">
      <c r="AX28085" s="159"/>
    </row>
    <row r="28086" spans="50:50">
      <c r="AX28086" s="159"/>
    </row>
    <row r="28087" spans="50:50">
      <c r="AX28087" s="159"/>
    </row>
    <row r="28088" spans="50:50">
      <c r="AX28088" s="159"/>
    </row>
    <row r="28089" spans="50:50">
      <c r="AX28089" s="159"/>
    </row>
    <row r="28090" spans="50:50">
      <c r="AX28090" s="159"/>
    </row>
    <row r="28091" spans="50:50">
      <c r="AX28091" s="159"/>
    </row>
    <row r="28092" spans="50:50">
      <c r="AX28092" s="159"/>
    </row>
    <row r="28093" spans="50:50">
      <c r="AX28093" s="159"/>
    </row>
    <row r="28094" spans="50:50">
      <c r="AX28094" s="159"/>
    </row>
    <row r="28095" spans="50:50">
      <c r="AX28095" s="159"/>
    </row>
    <row r="28096" spans="50:50">
      <c r="AX28096" s="159"/>
    </row>
    <row r="28097" spans="50:50">
      <c r="AX28097" s="159"/>
    </row>
    <row r="28098" spans="50:50">
      <c r="AX28098" s="159"/>
    </row>
    <row r="28099" spans="50:50">
      <c r="AX28099" s="159"/>
    </row>
    <row r="28100" spans="50:50">
      <c r="AX28100" s="159"/>
    </row>
    <row r="28101" spans="50:50">
      <c r="AX28101" s="159"/>
    </row>
    <row r="28102" spans="50:50">
      <c r="AX28102" s="159"/>
    </row>
    <row r="28103" spans="50:50">
      <c r="AX28103" s="159"/>
    </row>
    <row r="28104" spans="50:50">
      <c r="AX28104" s="159"/>
    </row>
    <row r="28105" spans="50:50">
      <c r="AX28105" s="159"/>
    </row>
    <row r="28106" spans="50:50">
      <c r="AX28106" s="159"/>
    </row>
    <row r="28107" spans="50:50">
      <c r="AX28107" s="159"/>
    </row>
    <row r="28108" spans="50:50">
      <c r="AX28108" s="159"/>
    </row>
    <row r="28109" spans="50:50">
      <c r="AX28109" s="159"/>
    </row>
    <row r="28110" spans="50:50">
      <c r="AX28110" s="159"/>
    </row>
    <row r="28111" spans="50:50">
      <c r="AX28111" s="159"/>
    </row>
    <row r="28112" spans="50:50">
      <c r="AX28112" s="159"/>
    </row>
    <row r="28113" spans="50:50">
      <c r="AX28113" s="159"/>
    </row>
    <row r="28114" spans="50:50">
      <c r="AX28114" s="159"/>
    </row>
    <row r="28115" spans="50:50">
      <c r="AX28115" s="159"/>
    </row>
    <row r="28116" spans="50:50">
      <c r="AX28116" s="159"/>
    </row>
    <row r="28117" spans="50:50">
      <c r="AX28117" s="159"/>
    </row>
    <row r="28118" spans="50:50">
      <c r="AX28118" s="159"/>
    </row>
    <row r="28119" spans="50:50">
      <c r="AX28119" s="159"/>
    </row>
    <row r="28120" spans="50:50">
      <c r="AX28120" s="159"/>
    </row>
    <row r="28121" spans="50:50">
      <c r="AX28121" s="159"/>
    </row>
    <row r="28122" spans="50:50">
      <c r="AX28122" s="159"/>
    </row>
    <row r="28123" spans="50:50">
      <c r="AX28123" s="159"/>
    </row>
    <row r="28124" spans="50:50">
      <c r="AX28124" s="159"/>
    </row>
    <row r="28125" spans="50:50">
      <c r="AX28125" s="159"/>
    </row>
    <row r="28126" spans="50:50">
      <c r="AX28126" s="159"/>
    </row>
    <row r="28127" spans="50:50">
      <c r="AX28127" s="159"/>
    </row>
    <row r="28128" spans="50:50">
      <c r="AX28128" s="159"/>
    </row>
    <row r="28129" spans="50:50">
      <c r="AX28129" s="159"/>
    </row>
    <row r="28130" spans="50:50">
      <c r="AX28130" s="159"/>
    </row>
    <row r="28131" spans="50:50">
      <c r="AX28131" s="159"/>
    </row>
    <row r="28132" spans="50:50">
      <c r="AX28132" s="159"/>
    </row>
    <row r="28133" spans="50:50">
      <c r="AX28133" s="159"/>
    </row>
    <row r="28134" spans="50:50">
      <c r="AX28134" s="159"/>
    </row>
    <row r="28135" spans="50:50">
      <c r="AX28135" s="159"/>
    </row>
    <row r="28136" spans="50:50">
      <c r="AX28136" s="159"/>
    </row>
    <row r="28137" spans="50:50">
      <c r="AX28137" s="159"/>
    </row>
    <row r="28138" spans="50:50">
      <c r="AX28138" s="159"/>
    </row>
    <row r="28139" spans="50:50">
      <c r="AX28139" s="159"/>
    </row>
    <row r="28140" spans="50:50">
      <c r="AX28140" s="159"/>
    </row>
    <row r="28141" spans="50:50">
      <c r="AX28141" s="159"/>
    </row>
    <row r="28142" spans="50:50">
      <c r="AX28142" s="159"/>
    </row>
    <row r="28143" spans="50:50">
      <c r="AX28143" s="159"/>
    </row>
    <row r="28144" spans="50:50">
      <c r="AX28144" s="159"/>
    </row>
    <row r="28145" spans="50:50">
      <c r="AX28145" s="159"/>
    </row>
    <row r="28146" spans="50:50">
      <c r="AX28146" s="159"/>
    </row>
    <row r="28147" spans="50:50">
      <c r="AX28147" s="159"/>
    </row>
    <row r="28148" spans="50:50">
      <c r="AX28148" s="159"/>
    </row>
    <row r="28149" spans="50:50">
      <c r="AX28149" s="159"/>
    </row>
    <row r="28150" spans="50:50">
      <c r="AX28150" s="159"/>
    </row>
    <row r="28151" spans="50:50">
      <c r="AX28151" s="159"/>
    </row>
    <row r="28152" spans="50:50">
      <c r="AX28152" s="159"/>
    </row>
    <row r="28153" spans="50:50">
      <c r="AX28153" s="159"/>
    </row>
    <row r="28154" spans="50:50">
      <c r="AX28154" s="159"/>
    </row>
    <row r="28155" spans="50:50">
      <c r="AX28155" s="159"/>
    </row>
    <row r="28156" spans="50:50">
      <c r="AX28156" s="159"/>
    </row>
    <row r="28157" spans="50:50">
      <c r="AX28157" s="159"/>
    </row>
    <row r="28158" spans="50:50">
      <c r="AX28158" s="159"/>
    </row>
    <row r="28159" spans="50:50">
      <c r="AX28159" s="159"/>
    </row>
    <row r="28160" spans="50:50">
      <c r="AX28160" s="159"/>
    </row>
    <row r="28161" spans="50:50">
      <c r="AX28161" s="159"/>
    </row>
    <row r="28162" spans="50:50">
      <c r="AX28162" s="159"/>
    </row>
    <row r="28163" spans="50:50">
      <c r="AX28163" s="159"/>
    </row>
    <row r="28164" spans="50:50">
      <c r="AX28164" s="159"/>
    </row>
    <row r="28165" spans="50:50">
      <c r="AX28165" s="159"/>
    </row>
    <row r="28166" spans="50:50">
      <c r="AX28166" s="159"/>
    </row>
    <row r="28167" spans="50:50">
      <c r="AX28167" s="159"/>
    </row>
    <row r="28168" spans="50:50">
      <c r="AX28168" s="159"/>
    </row>
    <row r="28169" spans="50:50">
      <c r="AX28169" s="159"/>
    </row>
    <row r="28170" spans="50:50">
      <c r="AX28170" s="159"/>
    </row>
    <row r="28171" spans="50:50">
      <c r="AX28171" s="159"/>
    </row>
    <row r="28172" spans="50:50">
      <c r="AX28172" s="159"/>
    </row>
    <row r="28173" spans="50:50">
      <c r="AX28173" s="159"/>
    </row>
    <row r="28174" spans="50:50">
      <c r="AX28174" s="159"/>
    </row>
    <row r="28175" spans="50:50">
      <c r="AX28175" s="159"/>
    </row>
    <row r="28176" spans="50:50">
      <c r="AX28176" s="159"/>
    </row>
    <row r="28177" spans="50:50">
      <c r="AX28177" s="159"/>
    </row>
    <row r="28178" spans="50:50">
      <c r="AX28178" s="159"/>
    </row>
    <row r="28179" spans="50:50">
      <c r="AX28179" s="159"/>
    </row>
    <row r="28180" spans="50:50">
      <c r="AX28180" s="159"/>
    </row>
    <row r="28181" spans="50:50">
      <c r="AX28181" s="159"/>
    </row>
    <row r="28182" spans="50:50">
      <c r="AX28182" s="159"/>
    </row>
    <row r="28183" spans="50:50">
      <c r="AX28183" s="159"/>
    </row>
    <row r="28184" spans="50:50">
      <c r="AX28184" s="159"/>
    </row>
    <row r="28185" spans="50:50">
      <c r="AX28185" s="159"/>
    </row>
    <row r="28186" spans="50:50">
      <c r="AX28186" s="159"/>
    </row>
    <row r="28187" spans="50:50">
      <c r="AX28187" s="159"/>
    </row>
    <row r="28188" spans="50:50">
      <c r="AX28188" s="159"/>
    </row>
    <row r="28189" spans="50:50">
      <c r="AX28189" s="159"/>
    </row>
    <row r="28190" spans="50:50">
      <c r="AX28190" s="159"/>
    </row>
    <row r="28191" spans="50:50">
      <c r="AX28191" s="159"/>
    </row>
    <row r="28192" spans="50:50">
      <c r="AX28192" s="159"/>
    </row>
    <row r="28193" spans="50:50">
      <c r="AX28193" s="159"/>
    </row>
    <row r="28194" spans="50:50">
      <c r="AX28194" s="159"/>
    </row>
    <row r="28195" spans="50:50">
      <c r="AX28195" s="159"/>
    </row>
    <row r="28196" spans="50:50">
      <c r="AX28196" s="159"/>
    </row>
    <row r="28197" spans="50:50">
      <c r="AX28197" s="159"/>
    </row>
    <row r="28198" spans="50:50">
      <c r="AX28198" s="159"/>
    </row>
    <row r="28199" spans="50:50">
      <c r="AX28199" s="159"/>
    </row>
    <row r="28200" spans="50:50">
      <c r="AX28200" s="159"/>
    </row>
    <row r="28201" spans="50:50">
      <c r="AX28201" s="159"/>
    </row>
    <row r="28202" spans="50:50">
      <c r="AX28202" s="159"/>
    </row>
    <row r="28203" spans="50:50">
      <c r="AX28203" s="159"/>
    </row>
    <row r="28204" spans="50:50">
      <c r="AX28204" s="159"/>
    </row>
    <row r="28205" spans="50:50">
      <c r="AX28205" s="159"/>
    </row>
    <row r="28206" spans="50:50">
      <c r="AX28206" s="159"/>
    </row>
    <row r="28207" spans="50:50">
      <c r="AX28207" s="159"/>
    </row>
    <row r="28208" spans="50:50">
      <c r="AX28208" s="159"/>
    </row>
    <row r="28209" spans="50:50">
      <c r="AX28209" s="159"/>
    </row>
    <row r="28210" spans="50:50">
      <c r="AX28210" s="159"/>
    </row>
    <row r="28211" spans="50:50">
      <c r="AX28211" s="159"/>
    </row>
    <row r="28212" spans="50:50">
      <c r="AX28212" s="159"/>
    </row>
    <row r="28213" spans="50:50">
      <c r="AX28213" s="159"/>
    </row>
    <row r="28214" spans="50:50">
      <c r="AX28214" s="159"/>
    </row>
    <row r="28215" spans="50:50">
      <c r="AX28215" s="159"/>
    </row>
    <row r="28216" spans="50:50">
      <c r="AX28216" s="159"/>
    </row>
    <row r="28217" spans="50:50">
      <c r="AX28217" s="159"/>
    </row>
    <row r="28218" spans="50:50">
      <c r="AX28218" s="159"/>
    </row>
    <row r="28219" spans="50:50">
      <c r="AX28219" s="159"/>
    </row>
    <row r="28220" spans="50:50">
      <c r="AX28220" s="159"/>
    </row>
    <row r="28221" spans="50:50">
      <c r="AX28221" s="159"/>
    </row>
    <row r="28222" spans="50:50">
      <c r="AX28222" s="159"/>
    </row>
    <row r="28223" spans="50:50">
      <c r="AX28223" s="159"/>
    </row>
    <row r="28224" spans="50:50">
      <c r="AX28224" s="159"/>
    </row>
    <row r="28225" spans="50:50">
      <c r="AX28225" s="159"/>
    </row>
    <row r="28226" spans="50:50">
      <c r="AX28226" s="159"/>
    </row>
    <row r="28227" spans="50:50">
      <c r="AX28227" s="159"/>
    </row>
    <row r="28228" spans="50:50">
      <c r="AX28228" s="159"/>
    </row>
    <row r="28229" spans="50:50">
      <c r="AX28229" s="159"/>
    </row>
    <row r="28230" spans="50:50">
      <c r="AX28230" s="159"/>
    </row>
    <row r="28231" spans="50:50">
      <c r="AX28231" s="159"/>
    </row>
    <row r="28232" spans="50:50">
      <c r="AX28232" s="159"/>
    </row>
    <row r="28233" spans="50:50">
      <c r="AX28233" s="159"/>
    </row>
    <row r="28234" spans="50:50">
      <c r="AX28234" s="159"/>
    </row>
    <row r="28235" spans="50:50">
      <c r="AX28235" s="159"/>
    </row>
    <row r="28236" spans="50:50">
      <c r="AX28236" s="159"/>
    </row>
    <row r="28237" spans="50:50">
      <c r="AX28237" s="159"/>
    </row>
    <row r="28238" spans="50:50">
      <c r="AX28238" s="159"/>
    </row>
    <row r="28239" spans="50:50">
      <c r="AX28239" s="159"/>
    </row>
    <row r="28240" spans="50:50">
      <c r="AX28240" s="159"/>
    </row>
    <row r="28241" spans="50:50">
      <c r="AX28241" s="159"/>
    </row>
    <row r="28242" spans="50:50">
      <c r="AX28242" s="159"/>
    </row>
    <row r="28243" spans="50:50">
      <c r="AX28243" s="159"/>
    </row>
    <row r="28244" spans="50:50">
      <c r="AX28244" s="159"/>
    </row>
    <row r="28245" spans="50:50">
      <c r="AX28245" s="159"/>
    </row>
    <row r="28246" spans="50:50">
      <c r="AX28246" s="159"/>
    </row>
    <row r="28247" spans="50:50">
      <c r="AX28247" s="159"/>
    </row>
    <row r="28248" spans="50:50">
      <c r="AX28248" s="159"/>
    </row>
    <row r="28249" spans="50:50">
      <c r="AX28249" s="159"/>
    </row>
    <row r="28250" spans="50:50">
      <c r="AX28250" s="159"/>
    </row>
    <row r="28251" spans="50:50">
      <c r="AX28251" s="159"/>
    </row>
    <row r="28252" spans="50:50">
      <c r="AX28252" s="159"/>
    </row>
    <row r="28253" spans="50:50">
      <c r="AX28253" s="159"/>
    </row>
    <row r="28254" spans="50:50">
      <c r="AX28254" s="159"/>
    </row>
    <row r="28255" spans="50:50">
      <c r="AX28255" s="159"/>
    </row>
    <row r="28256" spans="50:50">
      <c r="AX28256" s="159"/>
    </row>
    <row r="28257" spans="50:50">
      <c r="AX28257" s="159"/>
    </row>
    <row r="28258" spans="50:50">
      <c r="AX28258" s="159"/>
    </row>
    <row r="28259" spans="50:50">
      <c r="AX28259" s="159"/>
    </row>
    <row r="28260" spans="50:50">
      <c r="AX28260" s="159"/>
    </row>
    <row r="28261" spans="50:50">
      <c r="AX28261" s="159"/>
    </row>
    <row r="28262" spans="50:50">
      <c r="AX28262" s="159"/>
    </row>
    <row r="28263" spans="50:50">
      <c r="AX28263" s="159"/>
    </row>
    <row r="28264" spans="50:50">
      <c r="AX28264" s="159"/>
    </row>
    <row r="28265" spans="50:50">
      <c r="AX28265" s="159"/>
    </row>
    <row r="28266" spans="50:50">
      <c r="AX28266" s="159"/>
    </row>
    <row r="28267" spans="50:50">
      <c r="AX28267" s="159"/>
    </row>
    <row r="28268" spans="50:50">
      <c r="AX28268" s="159"/>
    </row>
    <row r="28269" spans="50:50">
      <c r="AX28269" s="159"/>
    </row>
    <row r="28270" spans="50:50">
      <c r="AX28270" s="159"/>
    </row>
    <row r="28271" spans="50:50">
      <c r="AX28271" s="159"/>
    </row>
    <row r="28272" spans="50:50">
      <c r="AX28272" s="159"/>
    </row>
    <row r="28273" spans="50:50">
      <c r="AX28273" s="159"/>
    </row>
    <row r="28274" spans="50:50">
      <c r="AX28274" s="159"/>
    </row>
    <row r="28275" spans="50:50">
      <c r="AX28275" s="159"/>
    </row>
    <row r="28276" spans="50:50">
      <c r="AX28276" s="159"/>
    </row>
    <row r="28277" spans="50:50">
      <c r="AX28277" s="159"/>
    </row>
    <row r="28278" spans="50:50">
      <c r="AX28278" s="159"/>
    </row>
    <row r="28279" spans="50:50">
      <c r="AX28279" s="159"/>
    </row>
    <row r="28280" spans="50:50">
      <c r="AX28280" s="159"/>
    </row>
    <row r="28281" spans="50:50">
      <c r="AX28281" s="159"/>
    </row>
    <row r="28282" spans="50:50">
      <c r="AX28282" s="159"/>
    </row>
    <row r="28283" spans="50:50">
      <c r="AX28283" s="159"/>
    </row>
    <row r="28284" spans="50:50">
      <c r="AX28284" s="159"/>
    </row>
    <row r="28285" spans="50:50">
      <c r="AX28285" s="159"/>
    </row>
    <row r="28286" spans="50:50">
      <c r="AX28286" s="159"/>
    </row>
    <row r="28287" spans="50:50">
      <c r="AX28287" s="159"/>
    </row>
    <row r="28288" spans="50:50">
      <c r="AX28288" s="159"/>
    </row>
    <row r="28289" spans="50:50">
      <c r="AX28289" s="159"/>
    </row>
    <row r="28290" spans="50:50">
      <c r="AX28290" s="159"/>
    </row>
    <row r="28291" spans="50:50">
      <c r="AX28291" s="159"/>
    </row>
    <row r="28292" spans="50:50">
      <c r="AX28292" s="159"/>
    </row>
    <row r="28293" spans="50:50">
      <c r="AX28293" s="159"/>
    </row>
    <row r="28294" spans="50:50">
      <c r="AX28294" s="159"/>
    </row>
    <row r="28295" spans="50:50">
      <c r="AX28295" s="159"/>
    </row>
    <row r="28296" spans="50:50">
      <c r="AX28296" s="159"/>
    </row>
    <row r="28297" spans="50:50">
      <c r="AX28297" s="159"/>
    </row>
    <row r="28298" spans="50:50">
      <c r="AX28298" s="159"/>
    </row>
    <row r="28299" spans="50:50">
      <c r="AX28299" s="159"/>
    </row>
    <row r="28300" spans="50:50">
      <c r="AX28300" s="159"/>
    </row>
    <row r="28301" spans="50:50">
      <c r="AX28301" s="159"/>
    </row>
    <row r="28302" spans="50:50">
      <c r="AX28302" s="159"/>
    </row>
    <row r="28303" spans="50:50">
      <c r="AX28303" s="159"/>
    </row>
    <row r="28304" spans="50:50">
      <c r="AX28304" s="159"/>
    </row>
    <row r="28305" spans="50:50">
      <c r="AX28305" s="159"/>
    </row>
    <row r="28306" spans="50:50">
      <c r="AX28306" s="159"/>
    </row>
    <row r="28307" spans="50:50">
      <c r="AX28307" s="159"/>
    </row>
    <row r="28308" spans="50:50">
      <c r="AX28308" s="159"/>
    </row>
    <row r="28309" spans="50:50">
      <c r="AX28309" s="159"/>
    </row>
    <row r="28310" spans="50:50">
      <c r="AX28310" s="159"/>
    </row>
    <row r="28311" spans="50:50">
      <c r="AX28311" s="159"/>
    </row>
    <row r="28312" spans="50:50">
      <c r="AX28312" s="159"/>
    </row>
    <row r="28313" spans="50:50">
      <c r="AX28313" s="159"/>
    </row>
    <row r="28314" spans="50:50">
      <c r="AX28314" s="159"/>
    </row>
    <row r="28315" spans="50:50">
      <c r="AX28315" s="159"/>
    </row>
    <row r="28316" spans="50:50">
      <c r="AX28316" s="159"/>
    </row>
    <row r="28317" spans="50:50">
      <c r="AX28317" s="159"/>
    </row>
    <row r="28318" spans="50:50">
      <c r="AX28318" s="159"/>
    </row>
    <row r="28319" spans="50:50">
      <c r="AX28319" s="159"/>
    </row>
    <row r="28320" spans="50:50">
      <c r="AX28320" s="159"/>
    </row>
    <row r="28321" spans="50:50">
      <c r="AX28321" s="159"/>
    </row>
    <row r="28322" spans="50:50">
      <c r="AX28322" s="159"/>
    </row>
    <row r="28323" spans="50:50">
      <c r="AX28323" s="159"/>
    </row>
    <row r="28324" spans="50:50">
      <c r="AX28324" s="159"/>
    </row>
    <row r="28325" spans="50:50">
      <c r="AX28325" s="159"/>
    </row>
    <row r="28326" spans="50:50">
      <c r="AX28326" s="159"/>
    </row>
    <row r="28327" spans="50:50">
      <c r="AX28327" s="159"/>
    </row>
    <row r="28328" spans="50:50">
      <c r="AX28328" s="159"/>
    </row>
    <row r="28329" spans="50:50">
      <c r="AX28329" s="159"/>
    </row>
    <row r="28330" spans="50:50">
      <c r="AX28330" s="159"/>
    </row>
    <row r="28331" spans="50:50">
      <c r="AX28331" s="159"/>
    </row>
    <row r="28332" spans="50:50">
      <c r="AX28332" s="159"/>
    </row>
    <row r="28333" spans="50:50">
      <c r="AX28333" s="159"/>
    </row>
    <row r="28334" spans="50:50">
      <c r="AX28334" s="159"/>
    </row>
    <row r="28335" spans="50:50">
      <c r="AX28335" s="159"/>
    </row>
    <row r="28336" spans="50:50">
      <c r="AX28336" s="159"/>
    </row>
    <row r="28337" spans="50:50">
      <c r="AX28337" s="159"/>
    </row>
    <row r="28338" spans="50:50">
      <c r="AX28338" s="159"/>
    </row>
    <row r="28339" spans="50:50">
      <c r="AX28339" s="159"/>
    </row>
    <row r="28340" spans="50:50">
      <c r="AX28340" s="159"/>
    </row>
    <row r="28341" spans="50:50">
      <c r="AX28341" s="159"/>
    </row>
    <row r="28342" spans="50:50">
      <c r="AX28342" s="159"/>
    </row>
    <row r="28343" spans="50:50">
      <c r="AX28343" s="159"/>
    </row>
    <row r="28344" spans="50:50">
      <c r="AX28344" s="159"/>
    </row>
    <row r="28345" spans="50:50">
      <c r="AX28345" s="159"/>
    </row>
    <row r="28346" spans="50:50">
      <c r="AX28346" s="159"/>
    </row>
    <row r="28347" spans="50:50">
      <c r="AX28347" s="159"/>
    </row>
    <row r="28348" spans="50:50">
      <c r="AX28348" s="159"/>
    </row>
    <row r="28349" spans="50:50">
      <c r="AX28349" s="159"/>
    </row>
    <row r="28350" spans="50:50">
      <c r="AX28350" s="159"/>
    </row>
    <row r="28351" spans="50:50">
      <c r="AX28351" s="159"/>
    </row>
    <row r="28352" spans="50:50">
      <c r="AX28352" s="159"/>
    </row>
    <row r="28353" spans="50:50">
      <c r="AX28353" s="159"/>
    </row>
    <row r="28354" spans="50:50">
      <c r="AX28354" s="159"/>
    </row>
    <row r="28355" spans="50:50">
      <c r="AX28355" s="159"/>
    </row>
    <row r="28356" spans="50:50">
      <c r="AX28356" s="159"/>
    </row>
    <row r="28357" spans="50:50">
      <c r="AX28357" s="159"/>
    </row>
    <row r="28358" spans="50:50">
      <c r="AX28358" s="159"/>
    </row>
    <row r="28359" spans="50:50">
      <c r="AX28359" s="159"/>
    </row>
    <row r="28360" spans="50:50">
      <c r="AX28360" s="159"/>
    </row>
    <row r="28361" spans="50:50">
      <c r="AX28361" s="159"/>
    </row>
    <row r="28362" spans="50:50">
      <c r="AX28362" s="159"/>
    </row>
    <row r="28363" spans="50:50">
      <c r="AX28363" s="159"/>
    </row>
    <row r="28364" spans="50:50">
      <c r="AX28364" s="159"/>
    </row>
    <row r="28365" spans="50:50">
      <c r="AX28365" s="159"/>
    </row>
    <row r="28366" spans="50:50">
      <c r="AX28366" s="159"/>
    </row>
    <row r="28367" spans="50:50">
      <c r="AX28367" s="159"/>
    </row>
    <row r="28368" spans="50:50">
      <c r="AX28368" s="159"/>
    </row>
    <row r="28369" spans="50:50">
      <c r="AX28369" s="159"/>
    </row>
    <row r="28370" spans="50:50">
      <c r="AX28370" s="159"/>
    </row>
    <row r="28371" spans="50:50">
      <c r="AX28371" s="159"/>
    </row>
    <row r="28372" spans="50:50">
      <c r="AX28372" s="159"/>
    </row>
    <row r="28373" spans="50:50">
      <c r="AX28373" s="159"/>
    </row>
    <row r="28374" spans="50:50">
      <c r="AX28374" s="159"/>
    </row>
    <row r="28375" spans="50:50">
      <c r="AX28375" s="159"/>
    </row>
    <row r="28376" spans="50:50">
      <c r="AX28376" s="159"/>
    </row>
    <row r="28377" spans="50:50">
      <c r="AX28377" s="159"/>
    </row>
    <row r="28378" spans="50:50">
      <c r="AX28378" s="159"/>
    </row>
    <row r="28379" spans="50:50">
      <c r="AX28379" s="159"/>
    </row>
    <row r="28380" spans="50:50">
      <c r="AX28380" s="159"/>
    </row>
    <row r="28381" spans="50:50">
      <c r="AX28381" s="159"/>
    </row>
    <row r="28382" spans="50:50">
      <c r="AX28382" s="159"/>
    </row>
    <row r="28383" spans="50:50">
      <c r="AX28383" s="159"/>
    </row>
    <row r="28384" spans="50:50">
      <c r="AX28384" s="159"/>
    </row>
    <row r="28385" spans="50:50">
      <c r="AX28385" s="159"/>
    </row>
    <row r="28386" spans="50:50">
      <c r="AX28386" s="159"/>
    </row>
    <row r="28387" spans="50:50">
      <c r="AX28387" s="159"/>
    </row>
    <row r="28388" spans="50:50">
      <c r="AX28388" s="159"/>
    </row>
    <row r="28389" spans="50:50">
      <c r="AX28389" s="159"/>
    </row>
    <row r="28390" spans="50:50">
      <c r="AX28390" s="159"/>
    </row>
    <row r="28391" spans="50:50">
      <c r="AX28391" s="159"/>
    </row>
    <row r="28392" spans="50:50">
      <c r="AX28392" s="159"/>
    </row>
    <row r="28393" spans="50:50">
      <c r="AX28393" s="159"/>
    </row>
    <row r="28394" spans="50:50">
      <c r="AX28394" s="159"/>
    </row>
    <row r="28395" spans="50:50">
      <c r="AX28395" s="159"/>
    </row>
    <row r="28396" spans="50:50">
      <c r="AX28396" s="159"/>
    </row>
    <row r="28397" spans="50:50">
      <c r="AX28397" s="159"/>
    </row>
    <row r="28398" spans="50:50">
      <c r="AX28398" s="159"/>
    </row>
    <row r="28399" spans="50:50">
      <c r="AX28399" s="159"/>
    </row>
    <row r="28400" spans="50:50">
      <c r="AX28400" s="159"/>
    </row>
    <row r="28401" spans="50:50">
      <c r="AX28401" s="159"/>
    </row>
    <row r="28402" spans="50:50">
      <c r="AX28402" s="159"/>
    </row>
    <row r="28403" spans="50:50">
      <c r="AX28403" s="159"/>
    </row>
    <row r="28404" spans="50:50">
      <c r="AX28404" s="159"/>
    </row>
    <row r="28405" spans="50:50">
      <c r="AX28405" s="159"/>
    </row>
    <row r="28406" spans="50:50">
      <c r="AX28406" s="159"/>
    </row>
    <row r="28407" spans="50:50">
      <c r="AX28407" s="159"/>
    </row>
    <row r="28408" spans="50:50">
      <c r="AX28408" s="159"/>
    </row>
    <row r="28409" spans="50:50">
      <c r="AX28409" s="159"/>
    </row>
    <row r="28410" spans="50:50">
      <c r="AX28410" s="159"/>
    </row>
    <row r="28411" spans="50:50">
      <c r="AX28411" s="159"/>
    </row>
    <row r="28412" spans="50:50">
      <c r="AX28412" s="159"/>
    </row>
    <row r="28413" spans="50:50">
      <c r="AX28413" s="159"/>
    </row>
    <row r="28414" spans="50:50">
      <c r="AX28414" s="159"/>
    </row>
    <row r="28415" spans="50:50">
      <c r="AX28415" s="159"/>
    </row>
    <row r="28416" spans="50:50">
      <c r="AX28416" s="159"/>
    </row>
    <row r="28417" spans="50:50">
      <c r="AX28417" s="159"/>
    </row>
    <row r="28418" spans="50:50">
      <c r="AX28418" s="159"/>
    </row>
    <row r="28419" spans="50:50">
      <c r="AX28419" s="159"/>
    </row>
    <row r="28420" spans="50:50">
      <c r="AX28420" s="159"/>
    </row>
    <row r="28421" spans="50:50">
      <c r="AX28421" s="159"/>
    </row>
    <row r="28422" spans="50:50">
      <c r="AX28422" s="159"/>
    </row>
    <row r="28423" spans="50:50">
      <c r="AX28423" s="159"/>
    </row>
    <row r="28424" spans="50:50">
      <c r="AX28424" s="159"/>
    </row>
    <row r="28425" spans="50:50">
      <c r="AX28425" s="159"/>
    </row>
    <row r="28426" spans="50:50">
      <c r="AX28426" s="159"/>
    </row>
    <row r="28427" spans="50:50">
      <c r="AX28427" s="159"/>
    </row>
    <row r="28428" spans="50:50">
      <c r="AX28428" s="159"/>
    </row>
    <row r="28429" spans="50:50">
      <c r="AX28429" s="159"/>
    </row>
    <row r="28430" spans="50:50">
      <c r="AX28430" s="159"/>
    </row>
    <row r="28431" spans="50:50">
      <c r="AX28431" s="159"/>
    </row>
    <row r="28432" spans="50:50">
      <c r="AX28432" s="159"/>
    </row>
    <row r="28433" spans="50:50">
      <c r="AX28433" s="159"/>
    </row>
    <row r="28434" spans="50:50">
      <c r="AX28434" s="159"/>
    </row>
    <row r="28435" spans="50:50">
      <c r="AX28435" s="159"/>
    </row>
    <row r="28436" spans="50:50">
      <c r="AX28436" s="159"/>
    </row>
    <row r="28437" spans="50:50">
      <c r="AX28437" s="159"/>
    </row>
    <row r="28438" spans="50:50">
      <c r="AX28438" s="159"/>
    </row>
    <row r="28439" spans="50:50">
      <c r="AX28439" s="159"/>
    </row>
    <row r="28440" spans="50:50">
      <c r="AX28440" s="159"/>
    </row>
    <row r="28441" spans="50:50">
      <c r="AX28441" s="159"/>
    </row>
    <row r="28442" spans="50:50">
      <c r="AX28442" s="159"/>
    </row>
    <row r="28443" spans="50:50">
      <c r="AX28443" s="159"/>
    </row>
    <row r="28444" spans="50:50">
      <c r="AX28444" s="159"/>
    </row>
    <row r="28445" spans="50:50">
      <c r="AX28445" s="159"/>
    </row>
    <row r="28446" spans="50:50">
      <c r="AX28446" s="159"/>
    </row>
    <row r="28447" spans="50:50">
      <c r="AX28447" s="159"/>
    </row>
    <row r="28448" spans="50:50">
      <c r="AX28448" s="159"/>
    </row>
    <row r="28449" spans="50:50">
      <c r="AX28449" s="159"/>
    </row>
    <row r="28450" spans="50:50">
      <c r="AX28450" s="159"/>
    </row>
    <row r="28451" spans="50:50">
      <c r="AX28451" s="159"/>
    </row>
    <row r="28452" spans="50:50">
      <c r="AX28452" s="159"/>
    </row>
    <row r="28453" spans="50:50">
      <c r="AX28453" s="159"/>
    </row>
    <row r="28454" spans="50:50">
      <c r="AX28454" s="159"/>
    </row>
    <row r="28455" spans="50:50">
      <c r="AX28455" s="159"/>
    </row>
    <row r="28456" spans="50:50">
      <c r="AX28456" s="159"/>
    </row>
    <row r="28457" spans="50:50">
      <c r="AX28457" s="159"/>
    </row>
    <row r="28458" spans="50:50">
      <c r="AX28458" s="159"/>
    </row>
    <row r="28459" spans="50:50">
      <c r="AX28459" s="159"/>
    </row>
    <row r="28460" spans="50:50">
      <c r="AX28460" s="159"/>
    </row>
    <row r="28461" spans="50:50">
      <c r="AX28461" s="159"/>
    </row>
    <row r="28462" spans="50:50">
      <c r="AX28462" s="159"/>
    </row>
    <row r="28463" spans="50:50">
      <c r="AX28463" s="159"/>
    </row>
    <row r="28464" spans="50:50">
      <c r="AX28464" s="159"/>
    </row>
    <row r="28465" spans="50:50">
      <c r="AX28465" s="159"/>
    </row>
    <row r="28466" spans="50:50">
      <c r="AX28466" s="159"/>
    </row>
    <row r="28467" spans="50:50">
      <c r="AX28467" s="159"/>
    </row>
    <row r="28468" spans="50:50">
      <c r="AX28468" s="159"/>
    </row>
    <row r="28469" spans="50:50">
      <c r="AX28469" s="159"/>
    </row>
    <row r="28470" spans="50:50">
      <c r="AX28470" s="159"/>
    </row>
    <row r="28471" spans="50:50">
      <c r="AX28471" s="159"/>
    </row>
    <row r="28472" spans="50:50">
      <c r="AX28472" s="159"/>
    </row>
    <row r="28473" spans="50:50">
      <c r="AX28473" s="159"/>
    </row>
    <row r="28474" spans="50:50">
      <c r="AX28474" s="159"/>
    </row>
    <row r="28475" spans="50:50">
      <c r="AX28475" s="159"/>
    </row>
    <row r="28476" spans="50:50">
      <c r="AX28476" s="159"/>
    </row>
    <row r="28477" spans="50:50">
      <c r="AX28477" s="159"/>
    </row>
    <row r="28478" spans="50:50">
      <c r="AX28478" s="159"/>
    </row>
    <row r="28479" spans="50:50">
      <c r="AX28479" s="159"/>
    </row>
    <row r="28480" spans="50:50">
      <c r="AX28480" s="159"/>
    </row>
    <row r="28481" spans="50:50">
      <c r="AX28481" s="159"/>
    </row>
    <row r="28482" spans="50:50">
      <c r="AX28482" s="159"/>
    </row>
    <row r="28483" spans="50:50">
      <c r="AX28483" s="159"/>
    </row>
    <row r="28484" spans="50:50">
      <c r="AX28484" s="159"/>
    </row>
    <row r="28485" spans="50:50">
      <c r="AX28485" s="159"/>
    </row>
    <row r="28486" spans="50:50">
      <c r="AX28486" s="159"/>
    </row>
    <row r="28487" spans="50:50">
      <c r="AX28487" s="159"/>
    </row>
    <row r="28488" spans="50:50">
      <c r="AX28488" s="159"/>
    </row>
    <row r="28489" spans="50:50">
      <c r="AX28489" s="159"/>
    </row>
    <row r="28490" spans="50:50">
      <c r="AX28490" s="159"/>
    </row>
    <row r="28491" spans="50:50">
      <c r="AX28491" s="159"/>
    </row>
    <row r="28492" spans="50:50">
      <c r="AX28492" s="159"/>
    </row>
    <row r="28493" spans="50:50">
      <c r="AX28493" s="159"/>
    </row>
    <row r="28494" spans="50:50">
      <c r="AX28494" s="159"/>
    </row>
    <row r="28495" spans="50:50">
      <c r="AX28495" s="159"/>
    </row>
    <row r="28496" spans="50:50">
      <c r="AX28496" s="159"/>
    </row>
    <row r="28497" spans="50:50">
      <c r="AX28497" s="159"/>
    </row>
    <row r="28498" spans="50:50">
      <c r="AX28498" s="159"/>
    </row>
    <row r="28499" spans="50:50">
      <c r="AX28499" s="159"/>
    </row>
    <row r="28500" spans="50:50">
      <c r="AX28500" s="159"/>
    </row>
    <row r="28501" spans="50:50">
      <c r="AX28501" s="159"/>
    </row>
    <row r="28502" spans="50:50">
      <c r="AX28502" s="159"/>
    </row>
    <row r="28503" spans="50:50">
      <c r="AX28503" s="159"/>
    </row>
    <row r="28504" spans="50:50">
      <c r="AX28504" s="159"/>
    </row>
    <row r="28505" spans="50:50">
      <c r="AX28505" s="159"/>
    </row>
    <row r="28506" spans="50:50">
      <c r="AX28506" s="159"/>
    </row>
    <row r="28507" spans="50:50">
      <c r="AX28507" s="159"/>
    </row>
    <row r="28508" spans="50:50">
      <c r="AX28508" s="159"/>
    </row>
    <row r="28509" spans="50:50">
      <c r="AX28509" s="159"/>
    </row>
    <row r="28510" spans="50:50">
      <c r="AX28510" s="159"/>
    </row>
    <row r="28511" spans="50:50">
      <c r="AX28511" s="159"/>
    </row>
    <row r="28512" spans="50:50">
      <c r="AX28512" s="159"/>
    </row>
    <row r="28513" spans="50:50">
      <c r="AX28513" s="159"/>
    </row>
    <row r="28514" spans="50:50">
      <c r="AX28514" s="159"/>
    </row>
    <row r="28515" spans="50:50">
      <c r="AX28515" s="159"/>
    </row>
    <row r="28516" spans="50:50">
      <c r="AX28516" s="159"/>
    </row>
    <row r="28517" spans="50:50">
      <c r="AX28517" s="159"/>
    </row>
    <row r="28518" spans="50:50">
      <c r="AX28518" s="159"/>
    </row>
    <row r="28519" spans="50:50">
      <c r="AX28519" s="159"/>
    </row>
    <row r="28520" spans="50:50">
      <c r="AX28520" s="159"/>
    </row>
    <row r="28521" spans="50:50">
      <c r="AX28521" s="159"/>
    </row>
    <row r="28522" spans="50:50">
      <c r="AX28522" s="159"/>
    </row>
    <row r="28523" spans="50:50">
      <c r="AX28523" s="159"/>
    </row>
    <row r="28524" spans="50:50">
      <c r="AX28524" s="159"/>
    </row>
    <row r="28525" spans="50:50">
      <c r="AX28525" s="159"/>
    </row>
    <row r="28526" spans="50:50">
      <c r="AX28526" s="159"/>
    </row>
    <row r="28527" spans="50:50">
      <c r="AX28527" s="159"/>
    </row>
    <row r="28528" spans="50:50">
      <c r="AX28528" s="159"/>
    </row>
    <row r="28529" spans="50:50">
      <c r="AX28529" s="159"/>
    </row>
    <row r="28530" spans="50:50">
      <c r="AX28530" s="159"/>
    </row>
    <row r="28531" spans="50:50">
      <c r="AX28531" s="159"/>
    </row>
    <row r="28532" spans="50:50">
      <c r="AX28532" s="159"/>
    </row>
    <row r="28533" spans="50:50">
      <c r="AX28533" s="159"/>
    </row>
    <row r="28534" spans="50:50">
      <c r="AX28534" s="159"/>
    </row>
    <row r="28535" spans="50:50">
      <c r="AX28535" s="159"/>
    </row>
    <row r="28536" spans="50:50">
      <c r="AX28536" s="159"/>
    </row>
    <row r="28537" spans="50:50">
      <c r="AX28537" s="159"/>
    </row>
    <row r="28538" spans="50:50">
      <c r="AX28538" s="159"/>
    </row>
    <row r="28539" spans="50:50">
      <c r="AX28539" s="159"/>
    </row>
    <row r="28540" spans="50:50">
      <c r="AX28540" s="159"/>
    </row>
    <row r="28541" spans="50:50">
      <c r="AX28541" s="159"/>
    </row>
    <row r="28542" spans="50:50">
      <c r="AX28542" s="159"/>
    </row>
    <row r="28543" spans="50:50">
      <c r="AX28543" s="159"/>
    </row>
    <row r="28544" spans="50:50">
      <c r="AX28544" s="159"/>
    </row>
    <row r="28545" spans="50:50">
      <c r="AX28545" s="159"/>
    </row>
    <row r="28546" spans="50:50">
      <c r="AX28546" s="159"/>
    </row>
    <row r="28547" spans="50:50">
      <c r="AX28547" s="159"/>
    </row>
    <row r="28548" spans="50:50">
      <c r="AX28548" s="159"/>
    </row>
    <row r="28549" spans="50:50">
      <c r="AX28549" s="159"/>
    </row>
    <row r="28550" spans="50:50">
      <c r="AX28550" s="159"/>
    </row>
    <row r="28551" spans="50:50">
      <c r="AX28551" s="159"/>
    </row>
    <row r="28552" spans="50:50">
      <c r="AX28552" s="159"/>
    </row>
    <row r="28553" spans="50:50">
      <c r="AX28553" s="159"/>
    </row>
    <row r="28554" spans="50:50">
      <c r="AX28554" s="159"/>
    </row>
    <row r="28555" spans="50:50">
      <c r="AX28555" s="159"/>
    </row>
    <row r="28556" spans="50:50">
      <c r="AX28556" s="159"/>
    </row>
    <row r="28557" spans="50:50">
      <c r="AX28557" s="159"/>
    </row>
    <row r="28558" spans="50:50">
      <c r="AX28558" s="159"/>
    </row>
    <row r="28559" spans="50:50">
      <c r="AX28559" s="159"/>
    </row>
    <row r="28560" spans="50:50">
      <c r="AX28560" s="159"/>
    </row>
    <row r="28561" spans="50:50">
      <c r="AX28561" s="159"/>
    </row>
    <row r="28562" spans="50:50">
      <c r="AX28562" s="159"/>
    </row>
    <row r="28563" spans="50:50">
      <c r="AX28563" s="159"/>
    </row>
    <row r="28564" spans="50:50">
      <c r="AX28564" s="159"/>
    </row>
    <row r="28565" spans="50:50">
      <c r="AX28565" s="159"/>
    </row>
    <row r="28566" spans="50:50">
      <c r="AX28566" s="159"/>
    </row>
    <row r="28567" spans="50:50">
      <c r="AX28567" s="159"/>
    </row>
    <row r="28568" spans="50:50">
      <c r="AX28568" s="159"/>
    </row>
    <row r="28569" spans="50:50">
      <c r="AX28569" s="159"/>
    </row>
    <row r="28570" spans="50:50">
      <c r="AX28570" s="159"/>
    </row>
    <row r="28571" spans="50:50">
      <c r="AX28571" s="159"/>
    </row>
    <row r="28572" spans="50:50">
      <c r="AX28572" s="159"/>
    </row>
    <row r="28573" spans="50:50">
      <c r="AX28573" s="159"/>
    </row>
    <row r="28574" spans="50:50">
      <c r="AX28574" s="159"/>
    </row>
    <row r="28575" spans="50:50">
      <c r="AX28575" s="159"/>
    </row>
    <row r="28576" spans="50:50">
      <c r="AX28576" s="159"/>
    </row>
    <row r="28577" spans="50:50">
      <c r="AX28577" s="159"/>
    </row>
    <row r="28578" spans="50:50">
      <c r="AX28578" s="159"/>
    </row>
    <row r="28579" spans="50:50">
      <c r="AX28579" s="159"/>
    </row>
    <row r="28580" spans="50:50">
      <c r="AX28580" s="159"/>
    </row>
    <row r="28581" spans="50:50">
      <c r="AX28581" s="159"/>
    </row>
    <row r="28582" spans="50:50">
      <c r="AX28582" s="159"/>
    </row>
    <row r="28583" spans="50:50">
      <c r="AX28583" s="159"/>
    </row>
    <row r="28584" spans="50:50">
      <c r="AX28584" s="159"/>
    </row>
    <row r="28585" spans="50:50">
      <c r="AX28585" s="159"/>
    </row>
    <row r="28586" spans="50:50">
      <c r="AX28586" s="159"/>
    </row>
    <row r="28587" spans="50:50">
      <c r="AX28587" s="159"/>
    </row>
    <row r="28588" spans="50:50">
      <c r="AX28588" s="159"/>
    </row>
    <row r="28589" spans="50:50">
      <c r="AX28589" s="159"/>
    </row>
    <row r="28590" spans="50:50">
      <c r="AX28590" s="159"/>
    </row>
    <row r="28591" spans="50:50">
      <c r="AX28591" s="159"/>
    </row>
    <row r="28592" spans="50:50">
      <c r="AX28592" s="159"/>
    </row>
    <row r="28593" spans="50:50">
      <c r="AX28593" s="159"/>
    </row>
    <row r="28594" spans="50:50">
      <c r="AX28594" s="159"/>
    </row>
    <row r="28595" spans="50:50">
      <c r="AX28595" s="159"/>
    </row>
    <row r="28596" spans="50:50">
      <c r="AX28596" s="159"/>
    </row>
    <row r="28597" spans="50:50">
      <c r="AX28597" s="159"/>
    </row>
    <row r="28598" spans="50:50">
      <c r="AX28598" s="159"/>
    </row>
    <row r="28599" spans="50:50">
      <c r="AX28599" s="159"/>
    </row>
    <row r="28600" spans="50:50">
      <c r="AX28600" s="159"/>
    </row>
    <row r="28601" spans="50:50">
      <c r="AX28601" s="159"/>
    </row>
    <row r="28602" spans="50:50">
      <c r="AX28602" s="159"/>
    </row>
    <row r="28603" spans="50:50">
      <c r="AX28603" s="159"/>
    </row>
    <row r="28604" spans="50:50">
      <c r="AX28604" s="159"/>
    </row>
    <row r="28605" spans="50:50">
      <c r="AX28605" s="159"/>
    </row>
    <row r="28606" spans="50:50">
      <c r="AX28606" s="159"/>
    </row>
    <row r="28607" spans="50:50">
      <c r="AX28607" s="159"/>
    </row>
    <row r="28608" spans="50:50">
      <c r="AX28608" s="159"/>
    </row>
    <row r="28609" spans="50:50">
      <c r="AX28609" s="159"/>
    </row>
    <row r="28610" spans="50:50">
      <c r="AX28610" s="159"/>
    </row>
    <row r="28611" spans="50:50">
      <c r="AX28611" s="159"/>
    </row>
    <row r="28612" spans="50:50">
      <c r="AX28612" s="159"/>
    </row>
    <row r="28613" spans="50:50">
      <c r="AX28613" s="159"/>
    </row>
    <row r="28614" spans="50:50">
      <c r="AX28614" s="159"/>
    </row>
    <row r="28615" spans="50:50">
      <c r="AX28615" s="159"/>
    </row>
    <row r="28616" spans="50:50">
      <c r="AX28616" s="159"/>
    </row>
    <row r="28617" spans="50:50">
      <c r="AX28617" s="159"/>
    </row>
    <row r="28618" spans="50:50">
      <c r="AX28618" s="159"/>
    </row>
    <row r="28619" spans="50:50">
      <c r="AX28619" s="159"/>
    </row>
    <row r="28620" spans="50:50">
      <c r="AX28620" s="159"/>
    </row>
    <row r="28621" spans="50:50">
      <c r="AX28621" s="159"/>
    </row>
    <row r="28622" spans="50:50">
      <c r="AX28622" s="159"/>
    </row>
    <row r="28623" spans="50:50">
      <c r="AX28623" s="159"/>
    </row>
    <row r="28624" spans="50:50">
      <c r="AX28624" s="159"/>
    </row>
    <row r="28625" spans="50:50">
      <c r="AX28625" s="159"/>
    </row>
    <row r="28626" spans="50:50">
      <c r="AX28626" s="159"/>
    </row>
    <row r="28627" spans="50:50">
      <c r="AX28627" s="159"/>
    </row>
    <row r="28628" spans="50:50">
      <c r="AX28628" s="159"/>
    </row>
    <row r="28629" spans="50:50">
      <c r="AX28629" s="159"/>
    </row>
    <row r="28630" spans="50:50">
      <c r="AX28630" s="159"/>
    </row>
    <row r="28631" spans="50:50">
      <c r="AX28631" s="159"/>
    </row>
    <row r="28632" spans="50:50">
      <c r="AX28632" s="159"/>
    </row>
    <row r="28633" spans="50:50">
      <c r="AX28633" s="159"/>
    </row>
    <row r="28634" spans="50:50">
      <c r="AX28634" s="159"/>
    </row>
    <row r="28635" spans="50:50">
      <c r="AX28635" s="159"/>
    </row>
    <row r="28636" spans="50:50">
      <c r="AX28636" s="159"/>
    </row>
    <row r="28637" spans="50:50">
      <c r="AX28637" s="159"/>
    </row>
    <row r="28638" spans="50:50">
      <c r="AX28638" s="159"/>
    </row>
    <row r="28639" spans="50:50">
      <c r="AX28639" s="159"/>
    </row>
    <row r="28640" spans="50:50">
      <c r="AX28640" s="159"/>
    </row>
    <row r="28641" spans="50:50">
      <c r="AX28641" s="159"/>
    </row>
    <row r="28642" spans="50:50">
      <c r="AX28642" s="159"/>
    </row>
    <row r="28643" spans="50:50">
      <c r="AX28643" s="159"/>
    </row>
    <row r="28644" spans="50:50">
      <c r="AX28644" s="159"/>
    </row>
    <row r="28645" spans="50:50">
      <c r="AX28645" s="159"/>
    </row>
    <row r="28646" spans="50:50">
      <c r="AX28646" s="159"/>
    </row>
    <row r="28647" spans="50:50">
      <c r="AX28647" s="159"/>
    </row>
    <row r="28648" spans="50:50">
      <c r="AX28648" s="159"/>
    </row>
    <row r="28649" spans="50:50">
      <c r="AX28649" s="159"/>
    </row>
    <row r="28650" spans="50:50">
      <c r="AX28650" s="159"/>
    </row>
    <row r="28651" spans="50:50">
      <c r="AX28651" s="159"/>
    </row>
    <row r="28652" spans="50:50">
      <c r="AX28652" s="159"/>
    </row>
    <row r="28653" spans="50:50">
      <c r="AX28653" s="159"/>
    </row>
    <row r="28654" spans="50:50">
      <c r="AX28654" s="159"/>
    </row>
    <row r="28655" spans="50:50">
      <c r="AX28655" s="159"/>
    </row>
    <row r="28656" spans="50:50">
      <c r="AX28656" s="159"/>
    </row>
    <row r="28657" spans="50:50">
      <c r="AX28657" s="159"/>
    </row>
    <row r="28658" spans="50:50">
      <c r="AX28658" s="159"/>
    </row>
    <row r="28659" spans="50:50">
      <c r="AX28659" s="159"/>
    </row>
    <row r="28660" spans="50:50">
      <c r="AX28660" s="159"/>
    </row>
    <row r="28661" spans="50:50">
      <c r="AX28661" s="159"/>
    </row>
    <row r="28662" spans="50:50">
      <c r="AX28662" s="159"/>
    </row>
    <row r="28663" spans="50:50">
      <c r="AX28663" s="159"/>
    </row>
    <row r="28664" spans="50:50">
      <c r="AX28664" s="159"/>
    </row>
    <row r="28665" spans="50:50">
      <c r="AX28665" s="159"/>
    </row>
    <row r="28666" spans="50:50">
      <c r="AX28666" s="159"/>
    </row>
    <row r="28667" spans="50:50">
      <c r="AX28667" s="159"/>
    </row>
    <row r="28668" spans="50:50">
      <c r="AX28668" s="159"/>
    </row>
    <row r="28669" spans="50:50">
      <c r="AX28669" s="159"/>
    </row>
    <row r="28670" spans="50:50">
      <c r="AX28670" s="159"/>
    </row>
    <row r="28671" spans="50:50">
      <c r="AX28671" s="159"/>
    </row>
    <row r="28672" spans="50:50">
      <c r="AX28672" s="159"/>
    </row>
    <row r="28673" spans="50:50">
      <c r="AX28673" s="159"/>
    </row>
    <row r="28674" spans="50:50">
      <c r="AX28674" s="159"/>
    </row>
    <row r="28675" spans="50:50">
      <c r="AX28675" s="159"/>
    </row>
    <row r="28676" spans="50:50">
      <c r="AX28676" s="159"/>
    </row>
    <row r="28677" spans="50:50">
      <c r="AX28677" s="159"/>
    </row>
    <row r="28678" spans="50:50">
      <c r="AX28678" s="159"/>
    </row>
    <row r="28679" spans="50:50">
      <c r="AX28679" s="159"/>
    </row>
    <row r="28680" spans="50:50">
      <c r="AX28680" s="159"/>
    </row>
    <row r="28681" spans="50:50">
      <c r="AX28681" s="159"/>
    </row>
    <row r="28682" spans="50:50">
      <c r="AX28682" s="159"/>
    </row>
    <row r="28683" spans="50:50">
      <c r="AX28683" s="159"/>
    </row>
    <row r="28684" spans="50:50">
      <c r="AX28684" s="159"/>
    </row>
    <row r="28685" spans="50:50">
      <c r="AX28685" s="159"/>
    </row>
    <row r="28686" spans="50:50">
      <c r="AX28686" s="159"/>
    </row>
    <row r="28687" spans="50:50">
      <c r="AX28687" s="159"/>
    </row>
    <row r="28688" spans="50:50">
      <c r="AX28688" s="159"/>
    </row>
    <row r="28689" spans="50:50">
      <c r="AX28689" s="159"/>
    </row>
    <row r="28690" spans="50:50">
      <c r="AX28690" s="159"/>
    </row>
    <row r="28691" spans="50:50">
      <c r="AX28691" s="159"/>
    </row>
    <row r="28692" spans="50:50">
      <c r="AX28692" s="159"/>
    </row>
    <row r="28693" spans="50:50">
      <c r="AX28693" s="159"/>
    </row>
    <row r="28694" spans="50:50">
      <c r="AX28694" s="159"/>
    </row>
    <row r="28695" spans="50:50">
      <c r="AX28695" s="159"/>
    </row>
    <row r="28696" spans="50:50">
      <c r="AX28696" s="159"/>
    </row>
    <row r="28697" spans="50:50">
      <c r="AX28697" s="159"/>
    </row>
    <row r="28698" spans="50:50">
      <c r="AX28698" s="159"/>
    </row>
    <row r="28699" spans="50:50">
      <c r="AX28699" s="159"/>
    </row>
    <row r="28700" spans="50:50">
      <c r="AX28700" s="159"/>
    </row>
    <row r="28701" spans="50:50">
      <c r="AX28701" s="159"/>
    </row>
    <row r="28702" spans="50:50">
      <c r="AX28702" s="159"/>
    </row>
    <row r="28703" spans="50:50">
      <c r="AX28703" s="159"/>
    </row>
    <row r="28704" spans="50:50">
      <c r="AX28704" s="159"/>
    </row>
    <row r="28705" spans="50:50">
      <c r="AX28705" s="159"/>
    </row>
    <row r="28706" spans="50:50">
      <c r="AX28706" s="159"/>
    </row>
    <row r="28707" spans="50:50">
      <c r="AX28707" s="159"/>
    </row>
    <row r="28708" spans="50:50">
      <c r="AX28708" s="159"/>
    </row>
    <row r="28709" spans="50:50">
      <c r="AX28709" s="159"/>
    </row>
    <row r="28710" spans="50:50">
      <c r="AX28710" s="159"/>
    </row>
    <row r="28711" spans="50:50">
      <c r="AX28711" s="159"/>
    </row>
    <row r="28712" spans="50:50">
      <c r="AX28712" s="159"/>
    </row>
    <row r="28713" spans="50:50">
      <c r="AX28713" s="159"/>
    </row>
    <row r="28714" spans="50:50">
      <c r="AX28714" s="159"/>
    </row>
    <row r="28715" spans="50:50">
      <c r="AX28715" s="159"/>
    </row>
    <row r="28716" spans="50:50">
      <c r="AX28716" s="159"/>
    </row>
    <row r="28717" spans="50:50">
      <c r="AX28717" s="159"/>
    </row>
    <row r="28718" spans="50:50">
      <c r="AX28718" s="159"/>
    </row>
    <row r="28719" spans="50:50">
      <c r="AX28719" s="159"/>
    </row>
    <row r="28720" spans="50:50">
      <c r="AX28720" s="159"/>
    </row>
    <row r="28721" spans="50:50">
      <c r="AX28721" s="159"/>
    </row>
    <row r="28722" spans="50:50">
      <c r="AX28722" s="159"/>
    </row>
    <row r="28723" spans="50:50">
      <c r="AX28723" s="159"/>
    </row>
    <row r="28724" spans="50:50">
      <c r="AX28724" s="159"/>
    </row>
    <row r="28725" spans="50:50">
      <c r="AX28725" s="159"/>
    </row>
    <row r="28726" spans="50:50">
      <c r="AX28726" s="159"/>
    </row>
    <row r="28727" spans="50:50">
      <c r="AX28727" s="159"/>
    </row>
    <row r="28728" spans="50:50">
      <c r="AX28728" s="159"/>
    </row>
    <row r="28729" spans="50:50">
      <c r="AX28729" s="159"/>
    </row>
    <row r="28730" spans="50:50">
      <c r="AX28730" s="159"/>
    </row>
    <row r="28731" spans="50:50">
      <c r="AX28731" s="159"/>
    </row>
    <row r="28732" spans="50:50">
      <c r="AX28732" s="159"/>
    </row>
    <row r="28733" spans="50:50">
      <c r="AX28733" s="159"/>
    </row>
    <row r="28734" spans="50:50">
      <c r="AX28734" s="159"/>
    </row>
    <row r="28735" spans="50:50">
      <c r="AX28735" s="159"/>
    </row>
    <row r="28736" spans="50:50">
      <c r="AX28736" s="159"/>
    </row>
    <row r="28737" spans="50:50">
      <c r="AX28737" s="159"/>
    </row>
    <row r="28738" spans="50:50">
      <c r="AX28738" s="159"/>
    </row>
    <row r="28739" spans="50:50">
      <c r="AX28739" s="159"/>
    </row>
    <row r="28740" spans="50:50">
      <c r="AX28740" s="159"/>
    </row>
    <row r="28741" spans="50:50">
      <c r="AX28741" s="159"/>
    </row>
    <row r="28742" spans="50:50">
      <c r="AX28742" s="159"/>
    </row>
    <row r="28743" spans="50:50">
      <c r="AX28743" s="159"/>
    </row>
    <row r="28744" spans="50:50">
      <c r="AX28744" s="159"/>
    </row>
    <row r="28745" spans="50:50">
      <c r="AX28745" s="159"/>
    </row>
    <row r="28746" spans="50:50">
      <c r="AX28746" s="159"/>
    </row>
    <row r="28747" spans="50:50">
      <c r="AX28747" s="159"/>
    </row>
    <row r="28748" spans="50:50">
      <c r="AX28748" s="159"/>
    </row>
    <row r="28749" spans="50:50">
      <c r="AX28749" s="159"/>
    </row>
    <row r="28750" spans="50:50">
      <c r="AX28750" s="159"/>
    </row>
    <row r="28751" spans="50:50">
      <c r="AX28751" s="159"/>
    </row>
    <row r="28752" spans="50:50">
      <c r="AX28752" s="159"/>
    </row>
    <row r="28753" spans="50:50">
      <c r="AX28753" s="159"/>
    </row>
    <row r="28754" spans="50:50">
      <c r="AX28754" s="159"/>
    </row>
    <row r="28755" spans="50:50">
      <c r="AX28755" s="159"/>
    </row>
    <row r="28756" spans="50:50">
      <c r="AX28756" s="159"/>
    </row>
    <row r="28757" spans="50:50">
      <c r="AX28757" s="159"/>
    </row>
    <row r="28758" spans="50:50">
      <c r="AX28758" s="159"/>
    </row>
    <row r="28759" spans="50:50">
      <c r="AX28759" s="159"/>
    </row>
    <row r="28760" spans="50:50">
      <c r="AX28760" s="159"/>
    </row>
    <row r="28761" spans="50:50">
      <c r="AX28761" s="159"/>
    </row>
    <row r="28762" spans="50:50">
      <c r="AX28762" s="159"/>
    </row>
    <row r="28763" spans="50:50">
      <c r="AX28763" s="159"/>
    </row>
    <row r="28764" spans="50:50">
      <c r="AX28764" s="159"/>
    </row>
    <row r="28765" spans="50:50">
      <c r="AX28765" s="159"/>
    </row>
    <row r="28766" spans="50:50">
      <c r="AX28766" s="159"/>
    </row>
    <row r="28767" spans="50:50">
      <c r="AX28767" s="159"/>
    </row>
    <row r="28768" spans="50:50">
      <c r="AX28768" s="159"/>
    </row>
    <row r="28769" spans="50:50">
      <c r="AX28769" s="159"/>
    </row>
    <row r="28770" spans="50:50">
      <c r="AX28770" s="159"/>
    </row>
    <row r="28771" spans="50:50">
      <c r="AX28771" s="159"/>
    </row>
    <row r="28772" spans="50:50">
      <c r="AX28772" s="159"/>
    </row>
    <row r="28773" spans="50:50">
      <c r="AX28773" s="159"/>
    </row>
    <row r="28774" spans="50:50">
      <c r="AX28774" s="159"/>
    </row>
    <row r="28775" spans="50:50">
      <c r="AX28775" s="159"/>
    </row>
    <row r="28776" spans="50:50">
      <c r="AX28776" s="159"/>
    </row>
    <row r="28777" spans="50:50">
      <c r="AX28777" s="159"/>
    </row>
    <row r="28778" spans="50:50">
      <c r="AX28778" s="159"/>
    </row>
    <row r="28779" spans="50:50">
      <c r="AX28779" s="159"/>
    </row>
    <row r="28780" spans="50:50">
      <c r="AX28780" s="159"/>
    </row>
    <row r="28781" spans="50:50">
      <c r="AX28781" s="159"/>
    </row>
    <row r="28782" spans="50:50">
      <c r="AX28782" s="159"/>
    </row>
    <row r="28783" spans="50:50">
      <c r="AX28783" s="159"/>
    </row>
    <row r="28784" spans="50:50">
      <c r="AX28784" s="159"/>
    </row>
    <row r="28785" spans="50:50">
      <c r="AX28785" s="159"/>
    </row>
    <row r="28786" spans="50:50">
      <c r="AX28786" s="159"/>
    </row>
    <row r="28787" spans="50:50">
      <c r="AX28787" s="159"/>
    </row>
    <row r="28788" spans="50:50">
      <c r="AX28788" s="159"/>
    </row>
    <row r="28789" spans="50:50">
      <c r="AX28789" s="159"/>
    </row>
    <row r="28790" spans="50:50">
      <c r="AX28790" s="159"/>
    </row>
    <row r="28791" spans="50:50">
      <c r="AX28791" s="159"/>
    </row>
    <row r="28792" spans="50:50">
      <c r="AX28792" s="159"/>
    </row>
    <row r="28793" spans="50:50">
      <c r="AX28793" s="159"/>
    </row>
    <row r="28794" spans="50:50">
      <c r="AX28794" s="159"/>
    </row>
    <row r="28795" spans="50:50">
      <c r="AX28795" s="159"/>
    </row>
    <row r="28796" spans="50:50">
      <c r="AX28796" s="159"/>
    </row>
    <row r="28797" spans="50:50">
      <c r="AX28797" s="159"/>
    </row>
    <row r="28798" spans="50:50">
      <c r="AX28798" s="159"/>
    </row>
    <row r="28799" spans="50:50">
      <c r="AX28799" s="159"/>
    </row>
    <row r="28800" spans="50:50">
      <c r="AX28800" s="159"/>
    </row>
    <row r="28801" spans="50:50">
      <c r="AX28801" s="159"/>
    </row>
    <row r="28802" spans="50:50">
      <c r="AX28802" s="159"/>
    </row>
    <row r="28803" spans="50:50">
      <c r="AX28803" s="159"/>
    </row>
    <row r="28804" spans="50:50">
      <c r="AX28804" s="159"/>
    </row>
    <row r="28805" spans="50:50">
      <c r="AX28805" s="159"/>
    </row>
    <row r="28806" spans="50:50">
      <c r="AX28806" s="159"/>
    </row>
    <row r="28807" spans="50:50">
      <c r="AX28807" s="159"/>
    </row>
    <row r="28808" spans="50:50">
      <c r="AX28808" s="159"/>
    </row>
    <row r="28809" spans="50:50">
      <c r="AX28809" s="159"/>
    </row>
    <row r="28810" spans="50:50">
      <c r="AX28810" s="159"/>
    </row>
    <row r="28811" spans="50:50">
      <c r="AX28811" s="159"/>
    </row>
    <row r="28812" spans="50:50">
      <c r="AX28812" s="159"/>
    </row>
    <row r="28813" spans="50:50">
      <c r="AX28813" s="159"/>
    </row>
    <row r="28814" spans="50:50">
      <c r="AX28814" s="159"/>
    </row>
    <row r="28815" spans="50:50">
      <c r="AX28815" s="159"/>
    </row>
    <row r="28816" spans="50:50">
      <c r="AX28816" s="159"/>
    </row>
    <row r="28817" spans="50:50">
      <c r="AX28817" s="159"/>
    </row>
    <row r="28818" spans="50:50">
      <c r="AX28818" s="159"/>
    </row>
    <row r="28819" spans="50:50">
      <c r="AX28819" s="159"/>
    </row>
    <row r="28820" spans="50:50">
      <c r="AX28820" s="159"/>
    </row>
    <row r="28821" spans="50:50">
      <c r="AX28821" s="159"/>
    </row>
    <row r="28822" spans="50:50">
      <c r="AX28822" s="159"/>
    </row>
    <row r="28823" spans="50:50">
      <c r="AX28823" s="159"/>
    </row>
    <row r="28824" spans="50:50">
      <c r="AX28824" s="159"/>
    </row>
    <row r="28825" spans="50:50">
      <c r="AX28825" s="159"/>
    </row>
    <row r="28826" spans="50:50">
      <c r="AX28826" s="159"/>
    </row>
    <row r="28827" spans="50:50">
      <c r="AX28827" s="159"/>
    </row>
    <row r="28828" spans="50:50">
      <c r="AX28828" s="159"/>
    </row>
    <row r="28829" spans="50:50">
      <c r="AX28829" s="159"/>
    </row>
    <row r="28830" spans="50:50">
      <c r="AX28830" s="159"/>
    </row>
    <row r="28831" spans="50:50">
      <c r="AX28831" s="159"/>
    </row>
    <row r="28832" spans="50:50">
      <c r="AX28832" s="159"/>
    </row>
    <row r="28833" spans="50:50">
      <c r="AX28833" s="159"/>
    </row>
    <row r="28834" spans="50:50">
      <c r="AX28834" s="159"/>
    </row>
    <row r="28835" spans="50:50">
      <c r="AX28835" s="159"/>
    </row>
    <row r="28836" spans="50:50">
      <c r="AX28836" s="159"/>
    </row>
    <row r="28837" spans="50:50">
      <c r="AX28837" s="159"/>
    </row>
    <row r="28838" spans="50:50">
      <c r="AX28838" s="159"/>
    </row>
    <row r="28839" spans="50:50">
      <c r="AX28839" s="159"/>
    </row>
    <row r="28840" spans="50:50">
      <c r="AX28840" s="159"/>
    </row>
    <row r="28841" spans="50:50">
      <c r="AX28841" s="159"/>
    </row>
    <row r="28842" spans="50:50">
      <c r="AX28842" s="159"/>
    </row>
    <row r="28843" spans="50:50">
      <c r="AX28843" s="159"/>
    </row>
    <row r="28844" spans="50:50">
      <c r="AX28844" s="159"/>
    </row>
    <row r="28845" spans="50:50">
      <c r="AX28845" s="159"/>
    </row>
    <row r="28846" spans="50:50">
      <c r="AX28846" s="159"/>
    </row>
    <row r="28847" spans="50:50">
      <c r="AX28847" s="159"/>
    </row>
    <row r="28848" spans="50:50">
      <c r="AX28848" s="159"/>
    </row>
    <row r="28849" spans="50:50">
      <c r="AX28849" s="159"/>
    </row>
    <row r="28850" spans="50:50">
      <c r="AX28850" s="159"/>
    </row>
    <row r="28851" spans="50:50">
      <c r="AX28851" s="159"/>
    </row>
    <row r="28852" spans="50:50">
      <c r="AX28852" s="159"/>
    </row>
    <row r="28853" spans="50:50">
      <c r="AX28853" s="159"/>
    </row>
    <row r="28854" spans="50:50">
      <c r="AX28854" s="159"/>
    </row>
    <row r="28855" spans="50:50">
      <c r="AX28855" s="159"/>
    </row>
    <row r="28856" spans="50:50">
      <c r="AX28856" s="159"/>
    </row>
    <row r="28857" spans="50:50">
      <c r="AX28857" s="159"/>
    </row>
    <row r="28858" spans="50:50">
      <c r="AX28858" s="159"/>
    </row>
    <row r="28859" spans="50:50">
      <c r="AX28859" s="159"/>
    </row>
    <row r="28860" spans="50:50">
      <c r="AX28860" s="159"/>
    </row>
    <row r="28861" spans="50:50">
      <c r="AX28861" s="159"/>
    </row>
    <row r="28862" spans="50:50">
      <c r="AX28862" s="159"/>
    </row>
    <row r="28863" spans="50:50">
      <c r="AX28863" s="159"/>
    </row>
    <row r="28864" spans="50:50">
      <c r="AX28864" s="159"/>
    </row>
    <row r="28865" spans="50:50">
      <c r="AX28865" s="159"/>
    </row>
    <row r="28866" spans="50:50">
      <c r="AX28866" s="159"/>
    </row>
    <row r="28867" spans="50:50">
      <c r="AX28867" s="159"/>
    </row>
    <row r="28868" spans="50:50">
      <c r="AX28868" s="159"/>
    </row>
    <row r="28869" spans="50:50">
      <c r="AX28869" s="159"/>
    </row>
    <row r="28870" spans="50:50">
      <c r="AX28870" s="159"/>
    </row>
    <row r="28871" spans="50:50">
      <c r="AX28871" s="159"/>
    </row>
    <row r="28872" spans="50:50">
      <c r="AX28872" s="159"/>
    </row>
    <row r="28873" spans="50:50">
      <c r="AX28873" s="159"/>
    </row>
    <row r="28874" spans="50:50">
      <c r="AX28874" s="159"/>
    </row>
    <row r="28875" spans="50:50">
      <c r="AX28875" s="159"/>
    </row>
    <row r="28876" spans="50:50">
      <c r="AX28876" s="159"/>
    </row>
    <row r="28877" spans="50:50">
      <c r="AX28877" s="159"/>
    </row>
    <row r="28878" spans="50:50">
      <c r="AX28878" s="159"/>
    </row>
    <row r="28879" spans="50:50">
      <c r="AX28879" s="159"/>
    </row>
    <row r="28880" spans="50:50">
      <c r="AX28880" s="159"/>
    </row>
    <row r="28881" spans="50:50">
      <c r="AX28881" s="159"/>
    </row>
    <row r="28882" spans="50:50">
      <c r="AX28882" s="159"/>
    </row>
    <row r="28883" spans="50:50">
      <c r="AX28883" s="159"/>
    </row>
    <row r="28884" spans="50:50">
      <c r="AX28884" s="159"/>
    </row>
    <row r="28885" spans="50:50">
      <c r="AX28885" s="159"/>
    </row>
    <row r="28886" spans="50:50">
      <c r="AX28886" s="159"/>
    </row>
    <row r="28887" spans="50:50">
      <c r="AX28887" s="159"/>
    </row>
    <row r="28888" spans="50:50">
      <c r="AX28888" s="159"/>
    </row>
    <row r="28889" spans="50:50">
      <c r="AX28889" s="159"/>
    </row>
    <row r="28890" spans="50:50">
      <c r="AX28890" s="159"/>
    </row>
    <row r="28891" spans="50:50">
      <c r="AX28891" s="159"/>
    </row>
    <row r="28892" spans="50:50">
      <c r="AX28892" s="159"/>
    </row>
    <row r="28893" spans="50:50">
      <c r="AX28893" s="159"/>
    </row>
    <row r="28894" spans="50:50">
      <c r="AX28894" s="159"/>
    </row>
    <row r="28895" spans="50:50">
      <c r="AX28895" s="159"/>
    </row>
    <row r="28896" spans="50:50">
      <c r="AX28896" s="159"/>
    </row>
    <row r="28897" spans="50:50">
      <c r="AX28897" s="159"/>
    </row>
    <row r="28898" spans="50:50">
      <c r="AX28898" s="159"/>
    </row>
    <row r="28899" spans="50:50">
      <c r="AX28899" s="159"/>
    </row>
    <row r="28900" spans="50:50">
      <c r="AX28900" s="159"/>
    </row>
    <row r="28901" spans="50:50">
      <c r="AX28901" s="159"/>
    </row>
    <row r="28902" spans="50:50">
      <c r="AX28902" s="159"/>
    </row>
    <row r="28903" spans="50:50">
      <c r="AX28903" s="159"/>
    </row>
    <row r="28904" spans="50:50">
      <c r="AX28904" s="159"/>
    </row>
    <row r="28905" spans="50:50">
      <c r="AX28905" s="159"/>
    </row>
    <row r="28906" spans="50:50">
      <c r="AX28906" s="159"/>
    </row>
    <row r="28907" spans="50:50">
      <c r="AX28907" s="159"/>
    </row>
    <row r="28908" spans="50:50">
      <c r="AX28908" s="159"/>
    </row>
    <row r="28909" spans="50:50">
      <c r="AX28909" s="159"/>
    </row>
    <row r="28910" spans="50:50">
      <c r="AX28910" s="159"/>
    </row>
    <row r="28911" spans="50:50">
      <c r="AX28911" s="159"/>
    </row>
    <row r="28912" spans="50:50">
      <c r="AX28912" s="159"/>
    </row>
    <row r="28913" spans="50:50">
      <c r="AX28913" s="159"/>
    </row>
    <row r="28914" spans="50:50">
      <c r="AX28914" s="159"/>
    </row>
    <row r="28915" spans="50:50">
      <c r="AX28915" s="159"/>
    </row>
    <row r="28916" spans="50:50">
      <c r="AX28916" s="159"/>
    </row>
    <row r="28917" spans="50:50">
      <c r="AX28917" s="159"/>
    </row>
    <row r="28918" spans="50:50">
      <c r="AX28918" s="159"/>
    </row>
    <row r="28919" spans="50:50">
      <c r="AX28919" s="159"/>
    </row>
    <row r="28920" spans="50:50">
      <c r="AX28920" s="159"/>
    </row>
    <row r="28921" spans="50:50">
      <c r="AX28921" s="159"/>
    </row>
    <row r="28922" spans="50:50">
      <c r="AX28922" s="159"/>
    </row>
    <row r="28923" spans="50:50">
      <c r="AX28923" s="159"/>
    </row>
    <row r="28924" spans="50:50">
      <c r="AX28924" s="159"/>
    </row>
    <row r="28925" spans="50:50">
      <c r="AX28925" s="159"/>
    </row>
    <row r="28926" spans="50:50">
      <c r="AX28926" s="159"/>
    </row>
    <row r="28927" spans="50:50">
      <c r="AX28927" s="159"/>
    </row>
    <row r="28928" spans="50:50">
      <c r="AX28928" s="159"/>
    </row>
    <row r="28929" spans="50:50">
      <c r="AX28929" s="159"/>
    </row>
    <row r="28930" spans="50:50">
      <c r="AX28930" s="159"/>
    </row>
    <row r="28931" spans="50:50">
      <c r="AX28931" s="159"/>
    </row>
    <row r="28932" spans="50:50">
      <c r="AX28932" s="159"/>
    </row>
    <row r="28933" spans="50:50">
      <c r="AX28933" s="159"/>
    </row>
    <row r="28934" spans="50:50">
      <c r="AX28934" s="159"/>
    </row>
    <row r="28935" spans="50:50">
      <c r="AX28935" s="159"/>
    </row>
    <row r="28936" spans="50:50">
      <c r="AX28936" s="159"/>
    </row>
    <row r="28937" spans="50:50">
      <c r="AX28937" s="159"/>
    </row>
    <row r="28938" spans="50:50">
      <c r="AX28938" s="159"/>
    </row>
    <row r="28939" spans="50:50">
      <c r="AX28939" s="159"/>
    </row>
    <row r="28940" spans="50:50">
      <c r="AX28940" s="159"/>
    </row>
    <row r="28941" spans="50:50">
      <c r="AX28941" s="159"/>
    </row>
    <row r="28942" spans="50:50">
      <c r="AX28942" s="159"/>
    </row>
    <row r="28943" spans="50:50">
      <c r="AX28943" s="159"/>
    </row>
    <row r="28944" spans="50:50">
      <c r="AX28944" s="159"/>
    </row>
    <row r="28945" spans="50:50">
      <c r="AX28945" s="159"/>
    </row>
    <row r="28946" spans="50:50">
      <c r="AX28946" s="159"/>
    </row>
    <row r="28947" spans="50:50">
      <c r="AX28947" s="159"/>
    </row>
    <row r="28948" spans="50:50">
      <c r="AX28948" s="159"/>
    </row>
    <row r="28949" spans="50:50">
      <c r="AX28949" s="159"/>
    </row>
    <row r="28950" spans="50:50">
      <c r="AX28950" s="159"/>
    </row>
    <row r="28951" spans="50:50">
      <c r="AX28951" s="159"/>
    </row>
    <row r="28952" spans="50:50">
      <c r="AX28952" s="159"/>
    </row>
    <row r="28953" spans="50:50">
      <c r="AX28953" s="159"/>
    </row>
    <row r="28954" spans="50:50">
      <c r="AX28954" s="159"/>
    </row>
    <row r="28955" spans="50:50">
      <c r="AX28955" s="159"/>
    </row>
    <row r="28956" spans="50:50">
      <c r="AX28956" s="159"/>
    </row>
    <row r="28957" spans="50:50">
      <c r="AX28957" s="159"/>
    </row>
    <row r="28958" spans="50:50">
      <c r="AX28958" s="159"/>
    </row>
    <row r="28959" spans="50:50">
      <c r="AX28959" s="159"/>
    </row>
    <row r="28960" spans="50:50">
      <c r="AX28960" s="159"/>
    </row>
    <row r="28961" spans="50:50">
      <c r="AX28961" s="159"/>
    </row>
    <row r="28962" spans="50:50">
      <c r="AX28962" s="159"/>
    </row>
    <row r="28963" spans="50:50">
      <c r="AX28963" s="159"/>
    </row>
    <row r="28964" spans="50:50">
      <c r="AX28964" s="159"/>
    </row>
    <row r="28965" spans="50:50">
      <c r="AX28965" s="159"/>
    </row>
    <row r="28966" spans="50:50">
      <c r="AX28966" s="159"/>
    </row>
    <row r="28967" spans="50:50">
      <c r="AX28967" s="159"/>
    </row>
    <row r="28968" spans="50:50">
      <c r="AX28968" s="159"/>
    </row>
    <row r="28969" spans="50:50">
      <c r="AX28969" s="159"/>
    </row>
    <row r="28970" spans="50:50">
      <c r="AX28970" s="159"/>
    </row>
    <row r="28971" spans="50:50">
      <c r="AX28971" s="159"/>
    </row>
    <row r="28972" spans="50:50">
      <c r="AX28972" s="159"/>
    </row>
    <row r="28973" spans="50:50">
      <c r="AX28973" s="159"/>
    </row>
    <row r="28974" spans="50:50">
      <c r="AX28974" s="159"/>
    </row>
    <row r="28975" spans="50:50">
      <c r="AX28975" s="159"/>
    </row>
    <row r="28976" spans="50:50">
      <c r="AX28976" s="159"/>
    </row>
    <row r="28977" spans="50:50">
      <c r="AX28977" s="159"/>
    </row>
    <row r="28978" spans="50:50">
      <c r="AX28978" s="159"/>
    </row>
    <row r="28979" spans="50:50">
      <c r="AX28979" s="159"/>
    </row>
    <row r="28980" spans="50:50">
      <c r="AX28980" s="159"/>
    </row>
    <row r="28981" spans="50:50">
      <c r="AX28981" s="159"/>
    </row>
    <row r="28982" spans="50:50">
      <c r="AX28982" s="159"/>
    </row>
    <row r="28983" spans="50:50">
      <c r="AX28983" s="159"/>
    </row>
    <row r="28984" spans="50:50">
      <c r="AX28984" s="159"/>
    </row>
    <row r="28985" spans="50:50">
      <c r="AX28985" s="159"/>
    </row>
    <row r="28986" spans="50:50">
      <c r="AX28986" s="159"/>
    </row>
    <row r="28987" spans="50:50">
      <c r="AX28987" s="159"/>
    </row>
    <row r="28988" spans="50:50">
      <c r="AX28988" s="159"/>
    </row>
    <row r="28989" spans="50:50">
      <c r="AX28989" s="159"/>
    </row>
    <row r="28990" spans="50:50">
      <c r="AX28990" s="159"/>
    </row>
    <row r="28991" spans="50:50">
      <c r="AX28991" s="159"/>
    </row>
    <row r="28992" spans="50:50">
      <c r="AX28992" s="159"/>
    </row>
    <row r="28993" spans="50:50">
      <c r="AX28993" s="159"/>
    </row>
    <row r="28994" spans="50:50">
      <c r="AX28994" s="159"/>
    </row>
    <row r="28995" spans="50:50">
      <c r="AX28995" s="159"/>
    </row>
    <row r="28996" spans="50:50">
      <c r="AX28996" s="159"/>
    </row>
    <row r="28997" spans="50:50">
      <c r="AX28997" s="159"/>
    </row>
    <row r="28998" spans="50:50">
      <c r="AX28998" s="159"/>
    </row>
    <row r="28999" spans="50:50">
      <c r="AX28999" s="159"/>
    </row>
    <row r="29000" spans="50:50">
      <c r="AX29000" s="159"/>
    </row>
    <row r="29001" spans="50:50">
      <c r="AX29001" s="159"/>
    </row>
    <row r="29002" spans="50:50">
      <c r="AX29002" s="159"/>
    </row>
    <row r="29003" spans="50:50">
      <c r="AX29003" s="159"/>
    </row>
    <row r="29004" spans="50:50">
      <c r="AX29004" s="159"/>
    </row>
    <row r="29005" spans="50:50">
      <c r="AX29005" s="159"/>
    </row>
    <row r="29006" spans="50:50">
      <c r="AX29006" s="159"/>
    </row>
    <row r="29007" spans="50:50">
      <c r="AX29007" s="159"/>
    </row>
    <row r="29008" spans="50:50">
      <c r="AX29008" s="159"/>
    </row>
    <row r="29009" spans="50:50">
      <c r="AX29009" s="159"/>
    </row>
    <row r="29010" spans="50:50">
      <c r="AX29010" s="159"/>
    </row>
    <row r="29011" spans="50:50">
      <c r="AX29011" s="159"/>
    </row>
    <row r="29012" spans="50:50">
      <c r="AX29012" s="159"/>
    </row>
    <row r="29013" spans="50:50">
      <c r="AX29013" s="159"/>
    </row>
    <row r="29014" spans="50:50">
      <c r="AX29014" s="159"/>
    </row>
    <row r="29015" spans="50:50">
      <c r="AX29015" s="159"/>
    </row>
    <row r="29016" spans="50:50">
      <c r="AX29016" s="159"/>
    </row>
    <row r="29017" spans="50:50">
      <c r="AX29017" s="159"/>
    </row>
    <row r="29018" spans="50:50">
      <c r="AX29018" s="159"/>
    </row>
    <row r="29019" spans="50:50">
      <c r="AX29019" s="159"/>
    </row>
    <row r="29020" spans="50:50">
      <c r="AX29020" s="159"/>
    </row>
    <row r="29021" spans="50:50">
      <c r="AX29021" s="159"/>
    </row>
    <row r="29022" spans="50:50">
      <c r="AX29022" s="159"/>
    </row>
    <row r="29023" spans="50:50">
      <c r="AX29023" s="159"/>
    </row>
    <row r="29024" spans="50:50">
      <c r="AX29024" s="159"/>
    </row>
    <row r="29025" spans="50:50">
      <c r="AX29025" s="159"/>
    </row>
    <row r="29026" spans="50:50">
      <c r="AX29026" s="159"/>
    </row>
    <row r="29027" spans="50:50">
      <c r="AX29027" s="159"/>
    </row>
    <row r="29028" spans="50:50">
      <c r="AX29028" s="159"/>
    </row>
    <row r="29029" spans="50:50">
      <c r="AX29029" s="159"/>
    </row>
    <row r="29030" spans="50:50">
      <c r="AX29030" s="159"/>
    </row>
    <row r="29031" spans="50:50">
      <c r="AX29031" s="159"/>
    </row>
    <row r="29032" spans="50:50">
      <c r="AX29032" s="159"/>
    </row>
    <row r="29033" spans="50:50">
      <c r="AX29033" s="159"/>
    </row>
    <row r="29034" spans="50:50">
      <c r="AX29034" s="159"/>
    </row>
    <row r="29035" spans="50:50">
      <c r="AX29035" s="159"/>
    </row>
    <row r="29036" spans="50:50">
      <c r="AX29036" s="159"/>
    </row>
    <row r="29037" spans="50:50">
      <c r="AX29037" s="159"/>
    </row>
    <row r="29038" spans="50:50">
      <c r="AX29038" s="159"/>
    </row>
    <row r="29039" spans="50:50">
      <c r="AX29039" s="159"/>
    </row>
    <row r="29040" spans="50:50">
      <c r="AX29040" s="159"/>
    </row>
    <row r="29041" spans="50:50">
      <c r="AX29041" s="159"/>
    </row>
    <row r="29042" spans="50:50">
      <c r="AX29042" s="159"/>
    </row>
    <row r="29043" spans="50:50">
      <c r="AX29043" s="159"/>
    </row>
    <row r="29044" spans="50:50">
      <c r="AX29044" s="159"/>
    </row>
    <row r="29045" spans="50:50">
      <c r="AX29045" s="159"/>
    </row>
    <row r="29046" spans="50:50">
      <c r="AX29046" s="159"/>
    </row>
    <row r="29047" spans="50:50">
      <c r="AX29047" s="159"/>
    </row>
    <row r="29048" spans="50:50">
      <c r="AX29048" s="159"/>
    </row>
    <row r="29049" spans="50:50">
      <c r="AX29049" s="159"/>
    </row>
    <row r="29050" spans="50:50">
      <c r="AX29050" s="159"/>
    </row>
    <row r="29051" spans="50:50">
      <c r="AX29051" s="159"/>
    </row>
    <row r="29052" spans="50:50">
      <c r="AX29052" s="159"/>
    </row>
    <row r="29053" spans="50:50">
      <c r="AX29053" s="159"/>
    </row>
    <row r="29054" spans="50:50">
      <c r="AX29054" s="159"/>
    </row>
    <row r="29055" spans="50:50">
      <c r="AX29055" s="159"/>
    </row>
    <row r="29056" spans="50:50">
      <c r="AX29056" s="159"/>
    </row>
    <row r="29057" spans="50:50">
      <c r="AX29057" s="159"/>
    </row>
    <row r="29058" spans="50:50">
      <c r="AX29058" s="159"/>
    </row>
    <row r="29059" spans="50:50">
      <c r="AX29059" s="159"/>
    </row>
    <row r="29060" spans="50:50">
      <c r="AX29060" s="159"/>
    </row>
    <row r="29061" spans="50:50">
      <c r="AX29061" s="159"/>
    </row>
    <row r="29062" spans="50:50">
      <c r="AX29062" s="159"/>
    </row>
    <row r="29063" spans="50:50">
      <c r="AX29063" s="159"/>
    </row>
    <row r="29064" spans="50:50">
      <c r="AX29064" s="159"/>
    </row>
    <row r="29065" spans="50:50">
      <c r="AX29065" s="159"/>
    </row>
    <row r="29066" spans="50:50">
      <c r="AX29066" s="159"/>
    </row>
    <row r="29067" spans="50:50">
      <c r="AX29067" s="159"/>
    </row>
    <row r="29068" spans="50:50">
      <c r="AX29068" s="159"/>
    </row>
    <row r="29069" spans="50:50">
      <c r="AX29069" s="159"/>
    </row>
    <row r="29070" spans="50:50">
      <c r="AX29070" s="159"/>
    </row>
    <row r="29071" spans="50:50">
      <c r="AX29071" s="159"/>
    </row>
    <row r="29072" spans="50:50">
      <c r="AX29072" s="159"/>
    </row>
    <row r="29073" spans="50:50">
      <c r="AX29073" s="159"/>
    </row>
    <row r="29074" spans="50:50">
      <c r="AX29074" s="159"/>
    </row>
    <row r="29075" spans="50:50">
      <c r="AX29075" s="159"/>
    </row>
    <row r="29076" spans="50:50">
      <c r="AX29076" s="159"/>
    </row>
    <row r="29077" spans="50:50">
      <c r="AX29077" s="159"/>
    </row>
    <row r="29078" spans="50:50">
      <c r="AX29078" s="159"/>
    </row>
    <row r="29079" spans="50:50">
      <c r="AX29079" s="159"/>
    </row>
    <row r="29080" spans="50:50">
      <c r="AX29080" s="159"/>
    </row>
    <row r="29081" spans="50:50">
      <c r="AX29081" s="159"/>
    </row>
    <row r="29082" spans="50:50">
      <c r="AX29082" s="159"/>
    </row>
    <row r="29083" spans="50:50">
      <c r="AX29083" s="159"/>
    </row>
    <row r="29084" spans="50:50">
      <c r="AX29084" s="159"/>
    </row>
    <row r="29085" spans="50:50">
      <c r="AX29085" s="159"/>
    </row>
    <row r="29086" spans="50:50">
      <c r="AX29086" s="159"/>
    </row>
    <row r="29087" spans="50:50">
      <c r="AX29087" s="159"/>
    </row>
    <row r="29088" spans="50:50">
      <c r="AX29088" s="159"/>
    </row>
    <row r="29089" spans="50:50">
      <c r="AX29089" s="159"/>
    </row>
    <row r="29090" spans="50:50">
      <c r="AX29090" s="159"/>
    </row>
    <row r="29091" spans="50:50">
      <c r="AX29091" s="159"/>
    </row>
    <row r="29092" spans="50:50">
      <c r="AX29092" s="159"/>
    </row>
    <row r="29093" spans="50:50">
      <c r="AX29093" s="159"/>
    </row>
    <row r="29094" spans="50:50">
      <c r="AX29094" s="159"/>
    </row>
    <row r="29095" spans="50:50">
      <c r="AX29095" s="159"/>
    </row>
    <row r="29096" spans="50:50">
      <c r="AX29096" s="159"/>
    </row>
    <row r="29097" spans="50:50">
      <c r="AX29097" s="159"/>
    </row>
    <row r="29098" spans="50:50">
      <c r="AX29098" s="159"/>
    </row>
    <row r="29099" spans="50:50">
      <c r="AX29099" s="159"/>
    </row>
    <row r="29100" spans="50:50">
      <c r="AX29100" s="159"/>
    </row>
    <row r="29101" spans="50:50">
      <c r="AX29101" s="159"/>
    </row>
    <row r="29102" spans="50:50">
      <c r="AX29102" s="159"/>
    </row>
    <row r="29103" spans="50:50">
      <c r="AX29103" s="159"/>
    </row>
    <row r="29104" spans="50:50">
      <c r="AX29104" s="159"/>
    </row>
    <row r="29105" spans="50:50">
      <c r="AX29105" s="159"/>
    </row>
    <row r="29106" spans="50:50">
      <c r="AX29106" s="159"/>
    </row>
    <row r="29107" spans="50:50">
      <c r="AX29107" s="159"/>
    </row>
    <row r="29108" spans="50:50">
      <c r="AX29108" s="159"/>
    </row>
    <row r="29109" spans="50:50">
      <c r="AX29109" s="159"/>
    </row>
    <row r="29110" spans="50:50">
      <c r="AX29110" s="159"/>
    </row>
    <row r="29111" spans="50:50">
      <c r="AX29111" s="159"/>
    </row>
    <row r="29112" spans="50:50">
      <c r="AX29112" s="159"/>
    </row>
    <row r="29113" spans="50:50">
      <c r="AX29113" s="159"/>
    </row>
    <row r="29114" spans="50:50">
      <c r="AX29114" s="159"/>
    </row>
    <row r="29115" spans="50:50">
      <c r="AX29115" s="159"/>
    </row>
    <row r="29116" spans="50:50">
      <c r="AX29116" s="159"/>
    </row>
    <row r="29117" spans="50:50">
      <c r="AX29117" s="159"/>
    </row>
    <row r="29118" spans="50:50">
      <c r="AX29118" s="159"/>
    </row>
    <row r="29119" spans="50:50">
      <c r="AX29119" s="159"/>
    </row>
    <row r="29120" spans="50:50">
      <c r="AX29120" s="159"/>
    </row>
    <row r="29121" spans="50:50">
      <c r="AX29121" s="159"/>
    </row>
    <row r="29122" spans="50:50">
      <c r="AX29122" s="159"/>
    </row>
    <row r="29123" spans="50:50">
      <c r="AX29123" s="159"/>
    </row>
    <row r="29124" spans="50:50">
      <c r="AX29124" s="159"/>
    </row>
    <row r="29125" spans="50:50">
      <c r="AX29125" s="159"/>
    </row>
    <row r="29126" spans="50:50">
      <c r="AX29126" s="159"/>
    </row>
    <row r="29127" spans="50:50">
      <c r="AX29127" s="159"/>
    </row>
    <row r="29128" spans="50:50">
      <c r="AX29128" s="159"/>
    </row>
    <row r="29129" spans="50:50">
      <c r="AX29129" s="159"/>
    </row>
    <row r="29130" spans="50:50">
      <c r="AX29130" s="159"/>
    </row>
    <row r="29131" spans="50:50">
      <c r="AX29131" s="159"/>
    </row>
    <row r="29132" spans="50:50">
      <c r="AX29132" s="159"/>
    </row>
    <row r="29133" spans="50:50">
      <c r="AX29133" s="159"/>
    </row>
    <row r="29134" spans="50:50">
      <c r="AX29134" s="159"/>
    </row>
    <row r="29135" spans="50:50">
      <c r="AX29135" s="159"/>
    </row>
    <row r="29136" spans="50:50">
      <c r="AX29136" s="159"/>
    </row>
    <row r="29137" spans="50:50">
      <c r="AX29137" s="159"/>
    </row>
    <row r="29138" spans="50:50">
      <c r="AX29138" s="159"/>
    </row>
    <row r="29139" spans="50:50">
      <c r="AX29139" s="159"/>
    </row>
    <row r="29140" spans="50:50">
      <c r="AX29140" s="159"/>
    </row>
    <row r="29141" spans="50:50">
      <c r="AX29141" s="159"/>
    </row>
    <row r="29142" spans="50:50">
      <c r="AX29142" s="159"/>
    </row>
    <row r="29143" spans="50:50">
      <c r="AX29143" s="159"/>
    </row>
    <row r="29144" spans="50:50">
      <c r="AX29144" s="159"/>
    </row>
    <row r="29145" spans="50:50">
      <c r="AX29145" s="159"/>
    </row>
    <row r="29146" spans="50:50">
      <c r="AX29146" s="159"/>
    </row>
    <row r="29147" spans="50:50">
      <c r="AX29147" s="159"/>
    </row>
    <row r="29148" spans="50:50">
      <c r="AX29148" s="159"/>
    </row>
    <row r="29149" spans="50:50">
      <c r="AX29149" s="159"/>
    </row>
    <row r="29150" spans="50:50">
      <c r="AX29150" s="159"/>
    </row>
    <row r="29151" spans="50:50">
      <c r="AX29151" s="159"/>
    </row>
    <row r="29152" spans="50:50">
      <c r="AX29152" s="159"/>
    </row>
    <row r="29153" spans="50:50">
      <c r="AX29153" s="159"/>
    </row>
    <row r="29154" spans="50:50">
      <c r="AX29154" s="159"/>
    </row>
    <row r="29155" spans="50:50">
      <c r="AX29155" s="159"/>
    </row>
    <row r="29156" spans="50:50">
      <c r="AX29156" s="159"/>
    </row>
    <row r="29157" spans="50:50">
      <c r="AX29157" s="159"/>
    </row>
    <row r="29158" spans="50:50">
      <c r="AX29158" s="159"/>
    </row>
    <row r="29159" spans="50:50">
      <c r="AX29159" s="159"/>
    </row>
    <row r="29160" spans="50:50">
      <c r="AX29160" s="159"/>
    </row>
    <row r="29161" spans="50:50">
      <c r="AX29161" s="159"/>
    </row>
    <row r="29162" spans="50:50">
      <c r="AX29162" s="159"/>
    </row>
    <row r="29163" spans="50:50">
      <c r="AX29163" s="159"/>
    </row>
    <row r="29164" spans="50:50">
      <c r="AX29164" s="159"/>
    </row>
    <row r="29165" spans="50:50">
      <c r="AX29165" s="159"/>
    </row>
    <row r="29166" spans="50:50">
      <c r="AX29166" s="159"/>
    </row>
    <row r="29167" spans="50:50">
      <c r="AX29167" s="159"/>
    </row>
    <row r="29168" spans="50:50">
      <c r="AX29168" s="159"/>
    </row>
    <row r="29169" spans="50:50">
      <c r="AX29169" s="159"/>
    </row>
    <row r="29170" spans="50:50">
      <c r="AX29170" s="159"/>
    </row>
    <row r="29171" spans="50:50">
      <c r="AX29171" s="159"/>
    </row>
    <row r="29172" spans="50:50">
      <c r="AX29172" s="159"/>
    </row>
    <row r="29173" spans="50:50">
      <c r="AX29173" s="159"/>
    </row>
    <row r="29174" spans="50:50">
      <c r="AX29174" s="159"/>
    </row>
    <row r="29175" spans="50:50">
      <c r="AX29175" s="159"/>
    </row>
    <row r="29176" spans="50:50">
      <c r="AX29176" s="159"/>
    </row>
    <row r="29177" spans="50:50">
      <c r="AX29177" s="159"/>
    </row>
    <row r="29178" spans="50:50">
      <c r="AX29178" s="159"/>
    </row>
    <row r="29179" spans="50:50">
      <c r="AX29179" s="159"/>
    </row>
    <row r="29180" spans="50:50">
      <c r="AX29180" s="159"/>
    </row>
    <row r="29181" spans="50:50">
      <c r="AX29181" s="159"/>
    </row>
    <row r="29182" spans="50:50">
      <c r="AX29182" s="159"/>
    </row>
    <row r="29183" spans="50:50">
      <c r="AX29183" s="159"/>
    </row>
    <row r="29184" spans="50:50">
      <c r="AX29184" s="159"/>
    </row>
    <row r="29185" spans="50:50">
      <c r="AX29185" s="159"/>
    </row>
    <row r="29186" spans="50:50">
      <c r="AX29186" s="159"/>
    </row>
    <row r="29187" spans="50:50">
      <c r="AX29187" s="159"/>
    </row>
    <row r="29188" spans="50:50">
      <c r="AX29188" s="159"/>
    </row>
    <row r="29189" spans="50:50">
      <c r="AX29189" s="159"/>
    </row>
    <row r="29190" spans="50:50">
      <c r="AX29190" s="159"/>
    </row>
    <row r="29191" spans="50:50">
      <c r="AX29191" s="159"/>
    </row>
    <row r="29192" spans="50:50">
      <c r="AX29192" s="159"/>
    </row>
    <row r="29193" spans="50:50">
      <c r="AX29193" s="159"/>
    </row>
    <row r="29194" spans="50:50">
      <c r="AX29194" s="159"/>
    </row>
    <row r="29195" spans="50:50">
      <c r="AX29195" s="159"/>
    </row>
    <row r="29196" spans="50:50">
      <c r="AX29196" s="159"/>
    </row>
    <row r="29197" spans="50:50">
      <c r="AX29197" s="159"/>
    </row>
    <row r="29198" spans="50:50">
      <c r="AX29198" s="159"/>
    </row>
    <row r="29199" spans="50:50">
      <c r="AX29199" s="159"/>
    </row>
    <row r="29200" spans="50:50">
      <c r="AX29200" s="159"/>
    </row>
    <row r="29201" spans="50:50">
      <c r="AX29201" s="159"/>
    </row>
    <row r="29202" spans="50:50">
      <c r="AX29202" s="159"/>
    </row>
    <row r="29203" spans="50:50">
      <c r="AX29203" s="159"/>
    </row>
    <row r="29204" spans="50:50">
      <c r="AX29204" s="159"/>
    </row>
    <row r="29205" spans="50:50">
      <c r="AX29205" s="159"/>
    </row>
    <row r="29206" spans="50:50">
      <c r="AX29206" s="159"/>
    </row>
    <row r="29207" spans="50:50">
      <c r="AX29207" s="159"/>
    </row>
    <row r="29208" spans="50:50">
      <c r="AX29208" s="159"/>
    </row>
    <row r="29209" spans="50:50">
      <c r="AX29209" s="159"/>
    </row>
    <row r="29210" spans="50:50">
      <c r="AX29210" s="159"/>
    </row>
    <row r="29211" spans="50:50">
      <c r="AX29211" s="159"/>
    </row>
    <row r="29212" spans="50:50">
      <c r="AX29212" s="159"/>
    </row>
    <row r="29213" spans="50:50">
      <c r="AX29213" s="159"/>
    </row>
    <row r="29214" spans="50:50">
      <c r="AX29214" s="159"/>
    </row>
    <row r="29215" spans="50:50">
      <c r="AX29215" s="159"/>
    </row>
    <row r="29216" spans="50:50">
      <c r="AX29216" s="159"/>
    </row>
    <row r="29217" spans="50:50">
      <c r="AX29217" s="159"/>
    </row>
    <row r="29218" spans="50:50">
      <c r="AX29218" s="159"/>
    </row>
    <row r="29219" spans="50:50">
      <c r="AX29219" s="159"/>
    </row>
    <row r="29220" spans="50:50">
      <c r="AX29220" s="159"/>
    </row>
    <row r="29221" spans="50:50">
      <c r="AX29221" s="159"/>
    </row>
    <row r="29222" spans="50:50">
      <c r="AX29222" s="159"/>
    </row>
    <row r="29223" spans="50:50">
      <c r="AX29223" s="159"/>
    </row>
    <row r="29224" spans="50:50">
      <c r="AX29224" s="159"/>
    </row>
    <row r="29225" spans="50:50">
      <c r="AX29225" s="159"/>
    </row>
    <row r="29226" spans="50:50">
      <c r="AX29226" s="159"/>
    </row>
    <row r="29227" spans="50:50">
      <c r="AX29227" s="159"/>
    </row>
    <row r="29228" spans="50:50">
      <c r="AX29228" s="159"/>
    </row>
    <row r="29229" spans="50:50">
      <c r="AX29229" s="159"/>
    </row>
    <row r="29230" spans="50:50">
      <c r="AX29230" s="159"/>
    </row>
    <row r="29231" spans="50:50">
      <c r="AX29231" s="159"/>
    </row>
    <row r="29232" spans="50:50">
      <c r="AX29232" s="159"/>
    </row>
    <row r="29233" spans="50:50">
      <c r="AX29233" s="159"/>
    </row>
    <row r="29234" spans="50:50">
      <c r="AX29234" s="159"/>
    </row>
    <row r="29235" spans="50:50">
      <c r="AX29235" s="159"/>
    </row>
    <row r="29236" spans="50:50">
      <c r="AX29236" s="159"/>
    </row>
    <row r="29237" spans="50:50">
      <c r="AX29237" s="159"/>
    </row>
    <row r="29238" spans="50:50">
      <c r="AX29238" s="159"/>
    </row>
    <row r="29239" spans="50:50">
      <c r="AX29239" s="159"/>
    </row>
    <row r="29240" spans="50:50">
      <c r="AX29240" s="159"/>
    </row>
    <row r="29241" spans="50:50">
      <c r="AX29241" s="159"/>
    </row>
    <row r="29242" spans="50:50">
      <c r="AX29242" s="159"/>
    </row>
    <row r="29243" spans="50:50">
      <c r="AX29243" s="159"/>
    </row>
    <row r="29244" spans="50:50">
      <c r="AX29244" s="159"/>
    </row>
    <row r="29245" spans="50:50">
      <c r="AX29245" s="159"/>
    </row>
    <row r="29246" spans="50:50">
      <c r="AX29246" s="159"/>
    </row>
    <row r="29247" spans="50:50">
      <c r="AX29247" s="159"/>
    </row>
    <row r="29248" spans="50:50">
      <c r="AX29248" s="159"/>
    </row>
    <row r="29249" spans="50:50">
      <c r="AX29249" s="159"/>
    </row>
    <row r="29250" spans="50:50">
      <c r="AX29250" s="159"/>
    </row>
    <row r="29251" spans="50:50">
      <c r="AX29251" s="159"/>
    </row>
    <row r="29252" spans="50:50">
      <c r="AX29252" s="159"/>
    </row>
    <row r="29253" spans="50:50">
      <c r="AX29253" s="159"/>
    </row>
    <row r="29254" spans="50:50">
      <c r="AX29254" s="159"/>
    </row>
    <row r="29255" spans="50:50">
      <c r="AX29255" s="159"/>
    </row>
    <row r="29256" spans="50:50">
      <c r="AX29256" s="159"/>
    </row>
    <row r="29257" spans="50:50">
      <c r="AX29257" s="159"/>
    </row>
    <row r="29258" spans="50:50">
      <c r="AX29258" s="159"/>
    </row>
    <row r="29259" spans="50:50">
      <c r="AX29259" s="159"/>
    </row>
    <row r="29260" spans="50:50">
      <c r="AX29260" s="159"/>
    </row>
    <row r="29261" spans="50:50">
      <c r="AX29261" s="159"/>
    </row>
    <row r="29262" spans="50:50">
      <c r="AX29262" s="159"/>
    </row>
    <row r="29263" spans="50:50">
      <c r="AX29263" s="159"/>
    </row>
    <row r="29264" spans="50:50">
      <c r="AX29264" s="159"/>
    </row>
    <row r="29265" spans="50:50">
      <c r="AX29265" s="159"/>
    </row>
    <row r="29266" spans="50:50">
      <c r="AX29266" s="159"/>
    </row>
    <row r="29267" spans="50:50">
      <c r="AX29267" s="159"/>
    </row>
    <row r="29268" spans="50:50">
      <c r="AX29268" s="159"/>
    </row>
    <row r="29269" spans="50:50">
      <c r="AX29269" s="159"/>
    </row>
    <row r="29270" spans="50:50">
      <c r="AX29270" s="159"/>
    </row>
    <row r="29271" spans="50:50">
      <c r="AX29271" s="159"/>
    </row>
    <row r="29272" spans="50:50">
      <c r="AX29272" s="159"/>
    </row>
    <row r="29273" spans="50:50">
      <c r="AX29273" s="159"/>
    </row>
    <row r="29274" spans="50:50">
      <c r="AX29274" s="159"/>
    </row>
    <row r="29275" spans="50:50">
      <c r="AX29275" s="159"/>
    </row>
    <row r="29276" spans="50:50">
      <c r="AX29276" s="159"/>
    </row>
    <row r="29277" spans="50:50">
      <c r="AX29277" s="159"/>
    </row>
    <row r="29278" spans="50:50">
      <c r="AX29278" s="159"/>
    </row>
    <row r="29279" spans="50:50">
      <c r="AX29279" s="159"/>
    </row>
    <row r="29280" spans="50:50">
      <c r="AX29280" s="159"/>
    </row>
    <row r="29281" spans="50:50">
      <c r="AX29281" s="159"/>
    </row>
    <row r="29282" spans="50:50">
      <c r="AX29282" s="159"/>
    </row>
    <row r="29283" spans="50:50">
      <c r="AX29283" s="159"/>
    </row>
    <row r="29284" spans="50:50">
      <c r="AX29284" s="159"/>
    </row>
    <row r="29285" spans="50:50">
      <c r="AX29285" s="159"/>
    </row>
    <row r="29286" spans="50:50">
      <c r="AX29286" s="159"/>
    </row>
    <row r="29287" spans="50:50">
      <c r="AX29287" s="159"/>
    </row>
    <row r="29288" spans="50:50">
      <c r="AX29288" s="159"/>
    </row>
    <row r="29289" spans="50:50">
      <c r="AX29289" s="159"/>
    </row>
    <row r="29290" spans="50:50">
      <c r="AX29290" s="159"/>
    </row>
    <row r="29291" spans="50:50">
      <c r="AX29291" s="159"/>
    </row>
    <row r="29292" spans="50:50">
      <c r="AX29292" s="159"/>
    </row>
    <row r="29293" spans="50:50">
      <c r="AX29293" s="159"/>
    </row>
    <row r="29294" spans="50:50">
      <c r="AX29294" s="159"/>
    </row>
    <row r="29295" spans="50:50">
      <c r="AX29295" s="159"/>
    </row>
    <row r="29296" spans="50:50">
      <c r="AX29296" s="159"/>
    </row>
    <row r="29297" spans="50:50">
      <c r="AX29297" s="159"/>
    </row>
    <row r="29298" spans="50:50">
      <c r="AX29298" s="159"/>
    </row>
    <row r="29299" spans="50:50">
      <c r="AX29299" s="159"/>
    </row>
    <row r="29300" spans="50:50">
      <c r="AX29300" s="159"/>
    </row>
    <row r="29301" spans="50:50">
      <c r="AX29301" s="159"/>
    </row>
    <row r="29302" spans="50:50">
      <c r="AX29302" s="159"/>
    </row>
    <row r="29303" spans="50:50">
      <c r="AX29303" s="159"/>
    </row>
    <row r="29304" spans="50:50">
      <c r="AX29304" s="159"/>
    </row>
    <row r="29305" spans="50:50">
      <c r="AX29305" s="159"/>
    </row>
    <row r="29306" spans="50:50">
      <c r="AX29306" s="159"/>
    </row>
    <row r="29307" spans="50:50">
      <c r="AX29307" s="159"/>
    </row>
    <row r="29308" spans="50:50">
      <c r="AX29308" s="159"/>
    </row>
    <row r="29309" spans="50:50">
      <c r="AX29309" s="159"/>
    </row>
    <row r="29310" spans="50:50">
      <c r="AX29310" s="159"/>
    </row>
    <row r="29311" spans="50:50">
      <c r="AX29311" s="159"/>
    </row>
    <row r="29312" spans="50:50">
      <c r="AX29312" s="159"/>
    </row>
    <row r="29313" spans="50:50">
      <c r="AX29313" s="159"/>
    </row>
    <row r="29314" spans="50:50">
      <c r="AX29314" s="159"/>
    </row>
    <row r="29315" spans="50:50">
      <c r="AX29315" s="159"/>
    </row>
    <row r="29316" spans="50:50">
      <c r="AX29316" s="159"/>
    </row>
    <row r="29317" spans="50:50">
      <c r="AX29317" s="159"/>
    </row>
    <row r="29318" spans="50:50">
      <c r="AX29318" s="159"/>
    </row>
    <row r="29319" spans="50:50">
      <c r="AX29319" s="159"/>
    </row>
    <row r="29320" spans="50:50">
      <c r="AX29320" s="159"/>
    </row>
    <row r="29321" spans="50:50">
      <c r="AX29321" s="159"/>
    </row>
    <row r="29322" spans="50:50">
      <c r="AX29322" s="159"/>
    </row>
    <row r="29323" spans="50:50">
      <c r="AX29323" s="159"/>
    </row>
    <row r="29324" spans="50:50">
      <c r="AX29324" s="159"/>
    </row>
    <row r="29325" spans="50:50">
      <c r="AX29325" s="159"/>
    </row>
    <row r="29326" spans="50:50">
      <c r="AX29326" s="159"/>
    </row>
    <row r="29327" spans="50:50">
      <c r="AX29327" s="159"/>
    </row>
    <row r="29328" spans="50:50">
      <c r="AX29328" s="159"/>
    </row>
    <row r="29329" spans="50:50">
      <c r="AX29329" s="159"/>
    </row>
    <row r="29330" spans="50:50">
      <c r="AX29330" s="159"/>
    </row>
    <row r="29331" spans="50:50">
      <c r="AX29331" s="159"/>
    </row>
    <row r="29332" spans="50:50">
      <c r="AX29332" s="159"/>
    </row>
    <row r="29333" spans="50:50">
      <c r="AX29333" s="159"/>
    </row>
    <row r="29334" spans="50:50">
      <c r="AX29334" s="159"/>
    </row>
    <row r="29335" spans="50:50">
      <c r="AX29335" s="159"/>
    </row>
    <row r="29336" spans="50:50">
      <c r="AX29336" s="159"/>
    </row>
    <row r="29337" spans="50:50">
      <c r="AX29337" s="159"/>
    </row>
    <row r="29338" spans="50:50">
      <c r="AX29338" s="159"/>
    </row>
    <row r="29339" spans="50:50">
      <c r="AX29339" s="159"/>
    </row>
    <row r="29340" spans="50:50">
      <c r="AX29340" s="159"/>
    </row>
    <row r="29341" spans="50:50">
      <c r="AX29341" s="159"/>
    </row>
    <row r="29342" spans="50:50">
      <c r="AX29342" s="159"/>
    </row>
    <row r="29343" spans="50:50">
      <c r="AX29343" s="159"/>
    </row>
    <row r="29344" spans="50:50">
      <c r="AX29344" s="159"/>
    </row>
    <row r="29345" spans="50:50">
      <c r="AX29345" s="159"/>
    </row>
    <row r="29346" spans="50:50">
      <c r="AX29346" s="159"/>
    </row>
    <row r="29347" spans="50:50">
      <c r="AX29347" s="159"/>
    </row>
    <row r="29348" spans="50:50">
      <c r="AX29348" s="159"/>
    </row>
    <row r="29349" spans="50:50">
      <c r="AX29349" s="159"/>
    </row>
    <row r="29350" spans="50:50">
      <c r="AX29350" s="159"/>
    </row>
    <row r="29351" spans="50:50">
      <c r="AX29351" s="159"/>
    </row>
    <row r="29352" spans="50:50">
      <c r="AX29352" s="159"/>
    </row>
    <row r="29353" spans="50:50">
      <c r="AX29353" s="159"/>
    </row>
    <row r="29354" spans="50:50">
      <c r="AX29354" s="159"/>
    </row>
    <row r="29355" spans="50:50">
      <c r="AX29355" s="159"/>
    </row>
    <row r="29356" spans="50:50">
      <c r="AX29356" s="159"/>
    </row>
    <row r="29357" spans="50:50">
      <c r="AX29357" s="159"/>
    </row>
    <row r="29358" spans="50:50">
      <c r="AX29358" s="159"/>
    </row>
    <row r="29359" spans="50:50">
      <c r="AX29359" s="159"/>
    </row>
    <row r="29360" spans="50:50">
      <c r="AX29360" s="159"/>
    </row>
    <row r="29361" spans="50:50">
      <c r="AX29361" s="159"/>
    </row>
    <row r="29362" spans="50:50">
      <c r="AX29362" s="159"/>
    </row>
    <row r="29363" spans="50:50">
      <c r="AX29363" s="159"/>
    </row>
    <row r="29364" spans="50:50">
      <c r="AX29364" s="159"/>
    </row>
    <row r="29365" spans="50:50">
      <c r="AX29365" s="159"/>
    </row>
    <row r="29366" spans="50:50">
      <c r="AX29366" s="159"/>
    </row>
    <row r="29367" spans="50:50">
      <c r="AX29367" s="159"/>
    </row>
    <row r="29368" spans="50:50">
      <c r="AX29368" s="159"/>
    </row>
    <row r="29369" spans="50:50">
      <c r="AX29369" s="159"/>
    </row>
    <row r="29370" spans="50:50">
      <c r="AX29370" s="159"/>
    </row>
    <row r="29371" spans="50:50">
      <c r="AX29371" s="159"/>
    </row>
    <row r="29372" spans="50:50">
      <c r="AX29372" s="159"/>
    </row>
    <row r="29373" spans="50:50">
      <c r="AX29373" s="159"/>
    </row>
    <row r="29374" spans="50:50">
      <c r="AX29374" s="159"/>
    </row>
    <row r="29375" spans="50:50">
      <c r="AX29375" s="159"/>
    </row>
    <row r="29376" spans="50:50">
      <c r="AX29376" s="159"/>
    </row>
    <row r="29377" spans="50:50">
      <c r="AX29377" s="159"/>
    </row>
    <row r="29378" spans="50:50">
      <c r="AX29378" s="159"/>
    </row>
    <row r="29379" spans="50:50">
      <c r="AX29379" s="159"/>
    </row>
    <row r="29380" spans="50:50">
      <c r="AX29380" s="159"/>
    </row>
    <row r="29381" spans="50:50">
      <c r="AX29381" s="159"/>
    </row>
    <row r="29382" spans="50:50">
      <c r="AX29382" s="159"/>
    </row>
    <row r="29383" spans="50:50">
      <c r="AX29383" s="159"/>
    </row>
    <row r="29384" spans="50:50">
      <c r="AX29384" s="159"/>
    </row>
    <row r="29385" spans="50:50">
      <c r="AX29385" s="159"/>
    </row>
    <row r="29386" spans="50:50">
      <c r="AX29386" s="159"/>
    </row>
    <row r="29387" spans="50:50">
      <c r="AX29387" s="159"/>
    </row>
    <row r="29388" spans="50:50">
      <c r="AX29388" s="159"/>
    </row>
    <row r="29389" spans="50:50">
      <c r="AX29389" s="159"/>
    </row>
    <row r="29390" spans="50:50">
      <c r="AX29390" s="159"/>
    </row>
    <row r="29391" spans="50:50">
      <c r="AX29391" s="159"/>
    </row>
    <row r="29392" spans="50:50">
      <c r="AX29392" s="159"/>
    </row>
    <row r="29393" spans="50:50">
      <c r="AX29393" s="159"/>
    </row>
    <row r="29394" spans="50:50">
      <c r="AX29394" s="159"/>
    </row>
    <row r="29395" spans="50:50">
      <c r="AX29395" s="159"/>
    </row>
    <row r="29396" spans="50:50">
      <c r="AX29396" s="159"/>
    </row>
    <row r="29397" spans="50:50">
      <c r="AX29397" s="159"/>
    </row>
    <row r="29398" spans="50:50">
      <c r="AX29398" s="159"/>
    </row>
    <row r="29399" spans="50:50">
      <c r="AX29399" s="159"/>
    </row>
    <row r="29400" spans="50:50">
      <c r="AX29400" s="159"/>
    </row>
    <row r="29401" spans="50:50">
      <c r="AX29401" s="159"/>
    </row>
    <row r="29402" spans="50:50">
      <c r="AX29402" s="159"/>
    </row>
    <row r="29403" spans="50:50">
      <c r="AX29403" s="159"/>
    </row>
    <row r="29404" spans="50:50">
      <c r="AX29404" s="159"/>
    </row>
    <row r="29405" spans="50:50">
      <c r="AX29405" s="159"/>
    </row>
    <row r="29406" spans="50:50">
      <c r="AX29406" s="159"/>
    </row>
    <row r="29407" spans="50:50">
      <c r="AX29407" s="159"/>
    </row>
    <row r="29408" spans="50:50">
      <c r="AX29408" s="159"/>
    </row>
    <row r="29409" spans="50:50">
      <c r="AX29409" s="159"/>
    </row>
    <row r="29410" spans="50:50">
      <c r="AX29410" s="159"/>
    </row>
    <row r="29411" spans="50:50">
      <c r="AX29411" s="159"/>
    </row>
    <row r="29412" spans="50:50">
      <c r="AX29412" s="159"/>
    </row>
    <row r="29413" spans="50:50">
      <c r="AX29413" s="159"/>
    </row>
    <row r="29414" spans="50:50">
      <c r="AX29414" s="159"/>
    </row>
    <row r="29415" spans="50:50">
      <c r="AX29415" s="159"/>
    </row>
    <row r="29416" spans="50:50">
      <c r="AX29416" s="159"/>
    </row>
    <row r="29417" spans="50:50">
      <c r="AX29417" s="159"/>
    </row>
    <row r="29418" spans="50:50">
      <c r="AX29418" s="159"/>
    </row>
    <row r="29419" spans="50:50">
      <c r="AX29419" s="159"/>
    </row>
    <row r="29420" spans="50:50">
      <c r="AX29420" s="159"/>
    </row>
    <row r="29421" spans="50:50">
      <c r="AX29421" s="159"/>
    </row>
    <row r="29422" spans="50:50">
      <c r="AX29422" s="159"/>
    </row>
    <row r="29423" spans="50:50">
      <c r="AX29423" s="159"/>
    </row>
    <row r="29424" spans="50:50">
      <c r="AX29424" s="159"/>
    </row>
    <row r="29425" spans="50:50">
      <c r="AX29425" s="159"/>
    </row>
    <row r="29426" spans="50:50">
      <c r="AX29426" s="159"/>
    </row>
    <row r="29427" spans="50:50">
      <c r="AX29427" s="159"/>
    </row>
    <row r="29428" spans="50:50">
      <c r="AX29428" s="159"/>
    </row>
    <row r="29429" spans="50:50">
      <c r="AX29429" s="159"/>
    </row>
    <row r="29430" spans="50:50">
      <c r="AX29430" s="159"/>
    </row>
    <row r="29431" spans="50:50">
      <c r="AX29431" s="159"/>
    </row>
    <row r="29432" spans="50:50">
      <c r="AX29432" s="159"/>
    </row>
    <row r="29433" spans="50:50">
      <c r="AX29433" s="159"/>
    </row>
    <row r="29434" spans="50:50">
      <c r="AX29434" s="159"/>
    </row>
    <row r="29435" spans="50:50">
      <c r="AX29435" s="159"/>
    </row>
    <row r="29436" spans="50:50">
      <c r="AX29436" s="159"/>
    </row>
    <row r="29437" spans="50:50">
      <c r="AX29437" s="159"/>
    </row>
    <row r="29438" spans="50:50">
      <c r="AX29438" s="159"/>
    </row>
    <row r="29439" spans="50:50">
      <c r="AX29439" s="159"/>
    </row>
    <row r="29440" spans="50:50">
      <c r="AX29440" s="159"/>
    </row>
    <row r="29441" spans="50:50">
      <c r="AX29441" s="159"/>
    </row>
    <row r="29442" spans="50:50">
      <c r="AX29442" s="159"/>
    </row>
    <row r="29443" spans="50:50">
      <c r="AX29443" s="159"/>
    </row>
    <row r="29444" spans="50:50">
      <c r="AX29444" s="159"/>
    </row>
    <row r="29445" spans="50:50">
      <c r="AX29445" s="159"/>
    </row>
    <row r="29446" spans="50:50">
      <c r="AX29446" s="159"/>
    </row>
    <row r="29447" spans="50:50">
      <c r="AX29447" s="159"/>
    </row>
    <row r="29448" spans="50:50">
      <c r="AX29448" s="159"/>
    </row>
    <row r="29449" spans="50:50">
      <c r="AX29449" s="159"/>
    </row>
    <row r="29450" spans="50:50">
      <c r="AX29450" s="159"/>
    </row>
    <row r="29451" spans="50:50">
      <c r="AX29451" s="159"/>
    </row>
    <row r="29452" spans="50:50">
      <c r="AX29452" s="159"/>
    </row>
    <row r="29453" spans="50:50">
      <c r="AX29453" s="159"/>
    </row>
    <row r="29454" spans="50:50">
      <c r="AX29454" s="159"/>
    </row>
    <row r="29455" spans="50:50">
      <c r="AX29455" s="159"/>
    </row>
    <row r="29456" spans="50:50">
      <c r="AX29456" s="159"/>
    </row>
    <row r="29457" spans="50:50">
      <c r="AX29457" s="159"/>
    </row>
    <row r="29458" spans="50:50">
      <c r="AX29458" s="159"/>
    </row>
    <row r="29459" spans="50:50">
      <c r="AX29459" s="159"/>
    </row>
    <row r="29460" spans="50:50">
      <c r="AX29460" s="159"/>
    </row>
    <row r="29461" spans="50:50">
      <c r="AX29461" s="159"/>
    </row>
    <row r="29462" spans="50:50">
      <c r="AX29462" s="159"/>
    </row>
    <row r="29463" spans="50:50">
      <c r="AX29463" s="159"/>
    </row>
    <row r="29464" spans="50:50">
      <c r="AX29464" s="159"/>
    </row>
    <row r="29465" spans="50:50">
      <c r="AX29465" s="159"/>
    </row>
    <row r="29466" spans="50:50">
      <c r="AX29466" s="159"/>
    </row>
    <row r="29467" spans="50:50">
      <c r="AX29467" s="159"/>
    </row>
    <row r="29468" spans="50:50">
      <c r="AX29468" s="159"/>
    </row>
    <row r="29469" spans="50:50">
      <c r="AX29469" s="159"/>
    </row>
    <row r="29470" spans="50:50">
      <c r="AX29470" s="159"/>
    </row>
    <row r="29471" spans="50:50">
      <c r="AX29471" s="159"/>
    </row>
    <row r="29472" spans="50:50">
      <c r="AX29472" s="159"/>
    </row>
    <row r="29473" spans="50:50">
      <c r="AX29473" s="159"/>
    </row>
    <row r="29474" spans="50:50">
      <c r="AX29474" s="159"/>
    </row>
    <row r="29475" spans="50:50">
      <c r="AX29475" s="159"/>
    </row>
    <row r="29476" spans="50:50">
      <c r="AX29476" s="159"/>
    </row>
    <row r="29477" spans="50:50">
      <c r="AX29477" s="159"/>
    </row>
    <row r="29478" spans="50:50">
      <c r="AX29478" s="159"/>
    </row>
    <row r="29479" spans="50:50">
      <c r="AX29479" s="159"/>
    </row>
    <row r="29480" spans="50:50">
      <c r="AX29480" s="159"/>
    </row>
    <row r="29481" spans="50:50">
      <c r="AX29481" s="159"/>
    </row>
    <row r="29482" spans="50:50">
      <c r="AX29482" s="159"/>
    </row>
    <row r="29483" spans="50:50">
      <c r="AX29483" s="159"/>
    </row>
    <row r="29484" spans="50:50">
      <c r="AX29484" s="159"/>
    </row>
    <row r="29485" spans="50:50">
      <c r="AX29485" s="159"/>
    </row>
    <row r="29486" spans="50:50">
      <c r="AX29486" s="159"/>
    </row>
    <row r="29487" spans="50:50">
      <c r="AX29487" s="159"/>
    </row>
    <row r="29488" spans="50:50">
      <c r="AX29488" s="159"/>
    </row>
    <row r="29489" spans="50:50">
      <c r="AX29489" s="159"/>
    </row>
    <row r="29490" spans="50:50">
      <c r="AX29490" s="159"/>
    </row>
    <row r="29491" spans="50:50">
      <c r="AX29491" s="159"/>
    </row>
    <row r="29492" spans="50:50">
      <c r="AX29492" s="159"/>
    </row>
    <row r="29493" spans="50:50">
      <c r="AX29493" s="159"/>
    </row>
    <row r="29494" spans="50:50">
      <c r="AX29494" s="159"/>
    </row>
    <row r="29495" spans="50:50">
      <c r="AX29495" s="159"/>
    </row>
    <row r="29496" spans="50:50">
      <c r="AX29496" s="159"/>
    </row>
    <row r="29497" spans="50:50">
      <c r="AX29497" s="159"/>
    </row>
    <row r="29498" spans="50:50">
      <c r="AX29498" s="159"/>
    </row>
    <row r="29499" spans="50:50">
      <c r="AX29499" s="159"/>
    </row>
    <row r="29500" spans="50:50">
      <c r="AX29500" s="159"/>
    </row>
    <row r="29501" spans="50:50">
      <c r="AX29501" s="159"/>
    </row>
    <row r="29502" spans="50:50">
      <c r="AX29502" s="159"/>
    </row>
    <row r="29503" spans="50:50">
      <c r="AX29503" s="159"/>
    </row>
    <row r="29504" spans="50:50">
      <c r="AX29504" s="159"/>
    </row>
    <row r="29505" spans="50:50">
      <c r="AX29505" s="159"/>
    </row>
    <row r="29506" spans="50:50">
      <c r="AX29506" s="159"/>
    </row>
    <row r="29507" spans="50:50">
      <c r="AX29507" s="159"/>
    </row>
    <row r="29508" spans="50:50">
      <c r="AX29508" s="159"/>
    </row>
    <row r="29509" spans="50:50">
      <c r="AX29509" s="159"/>
    </row>
    <row r="29510" spans="50:50">
      <c r="AX29510" s="159"/>
    </row>
    <row r="29511" spans="50:50">
      <c r="AX29511" s="159"/>
    </row>
    <row r="29512" spans="50:50">
      <c r="AX29512" s="159"/>
    </row>
    <row r="29513" spans="50:50">
      <c r="AX29513" s="159"/>
    </row>
    <row r="29514" spans="50:50">
      <c r="AX29514" s="159"/>
    </row>
    <row r="29515" spans="50:50">
      <c r="AX29515" s="159"/>
    </row>
    <row r="29516" spans="50:50">
      <c r="AX29516" s="159"/>
    </row>
    <row r="29517" spans="50:50">
      <c r="AX29517" s="159"/>
    </row>
    <row r="29518" spans="50:50">
      <c r="AX29518" s="159"/>
    </row>
    <row r="29519" spans="50:50">
      <c r="AX29519" s="159"/>
    </row>
    <row r="29520" spans="50:50">
      <c r="AX29520" s="159"/>
    </row>
    <row r="29521" spans="50:50">
      <c r="AX29521" s="159"/>
    </row>
    <row r="29522" spans="50:50">
      <c r="AX29522" s="159"/>
    </row>
    <row r="29523" spans="50:50">
      <c r="AX29523" s="159"/>
    </row>
    <row r="29524" spans="50:50">
      <c r="AX29524" s="159"/>
    </row>
    <row r="29525" spans="50:50">
      <c r="AX29525" s="159"/>
    </row>
    <row r="29526" spans="50:50">
      <c r="AX29526" s="159"/>
    </row>
    <row r="29527" spans="50:50">
      <c r="AX29527" s="159"/>
    </row>
    <row r="29528" spans="50:50">
      <c r="AX29528" s="159"/>
    </row>
    <row r="29529" spans="50:50">
      <c r="AX29529" s="159"/>
    </row>
    <row r="29530" spans="50:50">
      <c r="AX29530" s="159"/>
    </row>
    <row r="29531" spans="50:50">
      <c r="AX29531" s="159"/>
    </row>
    <row r="29532" spans="50:50">
      <c r="AX29532" s="159"/>
    </row>
    <row r="29533" spans="50:50">
      <c r="AX29533" s="159"/>
    </row>
    <row r="29534" spans="50:50">
      <c r="AX29534" s="159"/>
    </row>
    <row r="29535" spans="50:50">
      <c r="AX29535" s="159"/>
    </row>
    <row r="29536" spans="50:50">
      <c r="AX29536" s="159"/>
    </row>
    <row r="29537" spans="50:50">
      <c r="AX29537" s="159"/>
    </row>
    <row r="29538" spans="50:50">
      <c r="AX29538" s="159"/>
    </row>
    <row r="29539" spans="50:50">
      <c r="AX29539" s="159"/>
    </row>
    <row r="29540" spans="50:50">
      <c r="AX29540" s="159"/>
    </row>
    <row r="29541" spans="50:50">
      <c r="AX29541" s="159"/>
    </row>
    <row r="29542" spans="50:50">
      <c r="AX29542" s="159"/>
    </row>
    <row r="29543" spans="50:50">
      <c r="AX29543" s="159"/>
    </row>
    <row r="29544" spans="50:50">
      <c r="AX29544" s="159"/>
    </row>
    <row r="29545" spans="50:50">
      <c r="AX29545" s="159"/>
    </row>
    <row r="29546" spans="50:50">
      <c r="AX29546" s="159"/>
    </row>
    <row r="29547" spans="50:50">
      <c r="AX29547" s="159"/>
    </row>
    <row r="29548" spans="50:50">
      <c r="AX29548" s="159"/>
    </row>
    <row r="29549" spans="50:50">
      <c r="AX29549" s="159"/>
    </row>
    <row r="29550" spans="50:50">
      <c r="AX29550" s="159"/>
    </row>
    <row r="29551" spans="50:50">
      <c r="AX29551" s="159"/>
    </row>
    <row r="29552" spans="50:50">
      <c r="AX29552" s="159"/>
    </row>
    <row r="29553" spans="50:50">
      <c r="AX29553" s="159"/>
    </row>
    <row r="29554" spans="50:50">
      <c r="AX29554" s="159"/>
    </row>
    <row r="29555" spans="50:50">
      <c r="AX29555" s="159"/>
    </row>
    <row r="29556" spans="50:50">
      <c r="AX29556" s="159"/>
    </row>
    <row r="29557" spans="50:50">
      <c r="AX29557" s="159"/>
    </row>
    <row r="29558" spans="50:50">
      <c r="AX29558" s="159"/>
    </row>
    <row r="29559" spans="50:50">
      <c r="AX29559" s="159"/>
    </row>
    <row r="29560" spans="50:50">
      <c r="AX29560" s="159"/>
    </row>
    <row r="29561" spans="50:50">
      <c r="AX29561" s="159"/>
    </row>
    <row r="29562" spans="50:50">
      <c r="AX29562" s="159"/>
    </row>
    <row r="29563" spans="50:50">
      <c r="AX29563" s="159"/>
    </row>
    <row r="29564" spans="50:50">
      <c r="AX29564" s="159"/>
    </row>
    <row r="29565" spans="50:50">
      <c r="AX29565" s="159"/>
    </row>
    <row r="29566" spans="50:50">
      <c r="AX29566" s="159"/>
    </row>
    <row r="29567" spans="50:50">
      <c r="AX29567" s="159"/>
    </row>
    <row r="29568" spans="50:50">
      <c r="AX29568" s="159"/>
    </row>
    <row r="29569" spans="50:50">
      <c r="AX29569" s="159"/>
    </row>
    <row r="29570" spans="50:50">
      <c r="AX29570" s="159"/>
    </row>
    <row r="29571" spans="50:50">
      <c r="AX29571" s="159"/>
    </row>
    <row r="29572" spans="50:50">
      <c r="AX29572" s="159"/>
    </row>
    <row r="29573" spans="50:50">
      <c r="AX29573" s="159"/>
    </row>
    <row r="29574" spans="50:50">
      <c r="AX29574" s="159"/>
    </row>
    <row r="29575" spans="50:50">
      <c r="AX29575" s="159"/>
    </row>
    <row r="29576" spans="50:50">
      <c r="AX29576" s="159"/>
    </row>
    <row r="29577" spans="50:50">
      <c r="AX29577" s="159"/>
    </row>
    <row r="29578" spans="50:50">
      <c r="AX29578" s="159"/>
    </row>
    <row r="29579" spans="50:50">
      <c r="AX29579" s="159"/>
    </row>
    <row r="29580" spans="50:50">
      <c r="AX29580" s="159"/>
    </row>
    <row r="29581" spans="50:50">
      <c r="AX29581" s="159"/>
    </row>
    <row r="29582" spans="50:50">
      <c r="AX29582" s="159"/>
    </row>
    <row r="29583" spans="50:50">
      <c r="AX29583" s="159"/>
    </row>
    <row r="29584" spans="50:50">
      <c r="AX29584" s="159"/>
    </row>
    <row r="29585" spans="50:50">
      <c r="AX29585" s="159"/>
    </row>
    <row r="29586" spans="50:50">
      <c r="AX29586" s="159"/>
    </row>
    <row r="29587" spans="50:50">
      <c r="AX29587" s="159"/>
    </row>
    <row r="29588" spans="50:50">
      <c r="AX29588" s="159"/>
    </row>
    <row r="29589" spans="50:50">
      <c r="AX29589" s="159"/>
    </row>
    <row r="29590" spans="50:50">
      <c r="AX29590" s="159"/>
    </row>
    <row r="29591" spans="50:50">
      <c r="AX29591" s="159"/>
    </row>
    <row r="29592" spans="50:50">
      <c r="AX29592" s="159"/>
    </row>
    <row r="29593" spans="50:50">
      <c r="AX29593" s="159"/>
    </row>
    <row r="29594" spans="50:50">
      <c r="AX29594" s="159"/>
    </row>
    <row r="29595" spans="50:50">
      <c r="AX29595" s="159"/>
    </row>
    <row r="29596" spans="50:50">
      <c r="AX29596" s="159"/>
    </row>
    <row r="29597" spans="50:50">
      <c r="AX29597" s="159"/>
    </row>
    <row r="29598" spans="50:50">
      <c r="AX29598" s="159"/>
    </row>
    <row r="29599" spans="50:50">
      <c r="AX29599" s="159"/>
    </row>
    <row r="29600" spans="50:50">
      <c r="AX29600" s="159"/>
    </row>
    <row r="29601" spans="50:50">
      <c r="AX29601" s="159"/>
    </row>
    <row r="29602" spans="50:50">
      <c r="AX29602" s="159"/>
    </row>
    <row r="29603" spans="50:50">
      <c r="AX29603" s="159"/>
    </row>
    <row r="29604" spans="50:50">
      <c r="AX29604" s="159"/>
    </row>
    <row r="29605" spans="50:50">
      <c r="AX29605" s="159"/>
    </row>
    <row r="29606" spans="50:50">
      <c r="AX29606" s="159"/>
    </row>
    <row r="29607" spans="50:50">
      <c r="AX29607" s="159"/>
    </row>
    <row r="29608" spans="50:50">
      <c r="AX29608" s="159"/>
    </row>
    <row r="29609" spans="50:50">
      <c r="AX29609" s="159"/>
    </row>
    <row r="29610" spans="50:50">
      <c r="AX29610" s="159"/>
    </row>
    <row r="29611" spans="50:50">
      <c r="AX29611" s="159"/>
    </row>
    <row r="29612" spans="50:50">
      <c r="AX29612" s="159"/>
    </row>
    <row r="29613" spans="50:50">
      <c r="AX29613" s="159"/>
    </row>
    <row r="29614" spans="50:50">
      <c r="AX29614" s="159"/>
    </row>
    <row r="29615" spans="50:50">
      <c r="AX29615" s="159"/>
    </row>
    <row r="29616" spans="50:50">
      <c r="AX29616" s="159"/>
    </row>
    <row r="29617" spans="50:50">
      <c r="AX29617" s="159"/>
    </row>
    <row r="29618" spans="50:50">
      <c r="AX29618" s="159"/>
    </row>
    <row r="29619" spans="50:50">
      <c r="AX29619" s="159"/>
    </row>
    <row r="29620" spans="50:50">
      <c r="AX29620" s="159"/>
    </row>
    <row r="29621" spans="50:50">
      <c r="AX29621" s="159"/>
    </row>
    <row r="29622" spans="50:50">
      <c r="AX29622" s="159"/>
    </row>
    <row r="29623" spans="50:50">
      <c r="AX29623" s="159"/>
    </row>
    <row r="29624" spans="50:50">
      <c r="AX29624" s="159"/>
    </row>
    <row r="29625" spans="50:50">
      <c r="AX29625" s="159"/>
    </row>
    <row r="29626" spans="50:50">
      <c r="AX29626" s="159"/>
    </row>
    <row r="29627" spans="50:50">
      <c r="AX29627" s="159"/>
    </row>
    <row r="29628" spans="50:50">
      <c r="AX29628" s="159"/>
    </row>
    <row r="29629" spans="50:50">
      <c r="AX29629" s="159"/>
    </row>
    <row r="29630" spans="50:50">
      <c r="AX29630" s="159"/>
    </row>
    <row r="29631" spans="50:50">
      <c r="AX29631" s="159"/>
    </row>
    <row r="29632" spans="50:50">
      <c r="AX29632" s="159"/>
    </row>
    <row r="29633" spans="50:50">
      <c r="AX29633" s="159"/>
    </row>
    <row r="29634" spans="50:50">
      <c r="AX29634" s="159"/>
    </row>
    <row r="29635" spans="50:50">
      <c r="AX29635" s="159"/>
    </row>
    <row r="29636" spans="50:50">
      <c r="AX29636" s="159"/>
    </row>
    <row r="29637" spans="50:50">
      <c r="AX29637" s="159"/>
    </row>
    <row r="29638" spans="50:50">
      <c r="AX29638" s="159"/>
    </row>
    <row r="29639" spans="50:50">
      <c r="AX29639" s="159"/>
    </row>
    <row r="29640" spans="50:50">
      <c r="AX29640" s="159"/>
    </row>
    <row r="29641" spans="50:50">
      <c r="AX29641" s="159"/>
    </row>
    <row r="29642" spans="50:50">
      <c r="AX29642" s="159"/>
    </row>
    <row r="29643" spans="50:50">
      <c r="AX29643" s="159"/>
    </row>
    <row r="29644" spans="50:50">
      <c r="AX29644" s="159"/>
    </row>
    <row r="29645" spans="50:50">
      <c r="AX29645" s="159"/>
    </row>
    <row r="29646" spans="50:50">
      <c r="AX29646" s="159"/>
    </row>
    <row r="29647" spans="50:50">
      <c r="AX29647" s="159"/>
    </row>
    <row r="29648" spans="50:50">
      <c r="AX29648" s="159"/>
    </row>
    <row r="29649" spans="50:50">
      <c r="AX29649" s="159"/>
    </row>
    <row r="29650" spans="50:50">
      <c r="AX29650" s="159"/>
    </row>
    <row r="29651" spans="50:50">
      <c r="AX29651" s="159"/>
    </row>
    <row r="29652" spans="50:50">
      <c r="AX29652" s="159"/>
    </row>
    <row r="29653" spans="50:50">
      <c r="AX29653" s="159"/>
    </row>
    <row r="29654" spans="50:50">
      <c r="AX29654" s="159"/>
    </row>
    <row r="29655" spans="50:50">
      <c r="AX29655" s="159"/>
    </row>
    <row r="29656" spans="50:50">
      <c r="AX29656" s="159"/>
    </row>
    <row r="29657" spans="50:50">
      <c r="AX29657" s="159"/>
    </row>
    <row r="29658" spans="50:50">
      <c r="AX29658" s="159"/>
    </row>
    <row r="29659" spans="50:50">
      <c r="AX29659" s="159"/>
    </row>
    <row r="29660" spans="50:50">
      <c r="AX29660" s="159"/>
    </row>
    <row r="29661" spans="50:50">
      <c r="AX29661" s="159"/>
    </row>
    <row r="29662" spans="50:50">
      <c r="AX29662" s="159"/>
    </row>
    <row r="29663" spans="50:50">
      <c r="AX29663" s="159"/>
    </row>
    <row r="29664" spans="50:50">
      <c r="AX29664" s="159"/>
    </row>
    <row r="29665" spans="50:50">
      <c r="AX29665" s="159"/>
    </row>
    <row r="29666" spans="50:50">
      <c r="AX29666" s="159"/>
    </row>
    <row r="29667" spans="50:50">
      <c r="AX29667" s="159"/>
    </row>
    <row r="29668" spans="50:50">
      <c r="AX29668" s="159"/>
    </row>
    <row r="29669" spans="50:50">
      <c r="AX29669" s="159"/>
    </row>
    <row r="29670" spans="50:50">
      <c r="AX29670" s="159"/>
    </row>
    <row r="29671" spans="50:50">
      <c r="AX29671" s="159"/>
    </row>
    <row r="29672" spans="50:50">
      <c r="AX29672" s="159"/>
    </row>
    <row r="29673" spans="50:50">
      <c r="AX29673" s="159"/>
    </row>
    <row r="29674" spans="50:50">
      <c r="AX29674" s="159"/>
    </row>
    <row r="29675" spans="50:50">
      <c r="AX29675" s="159"/>
    </row>
    <row r="29676" spans="50:50">
      <c r="AX29676" s="159"/>
    </row>
    <row r="29677" spans="50:50">
      <c r="AX29677" s="159"/>
    </row>
    <row r="29678" spans="50:50">
      <c r="AX29678" s="159"/>
    </row>
    <row r="29679" spans="50:50">
      <c r="AX29679" s="159"/>
    </row>
    <row r="29680" spans="50:50">
      <c r="AX29680" s="159"/>
    </row>
    <row r="29681" spans="50:50">
      <c r="AX29681" s="159"/>
    </row>
    <row r="29682" spans="50:50">
      <c r="AX29682" s="159"/>
    </row>
    <row r="29683" spans="50:50">
      <c r="AX29683" s="159"/>
    </row>
    <row r="29684" spans="50:50">
      <c r="AX29684" s="159"/>
    </row>
    <row r="29685" spans="50:50">
      <c r="AX29685" s="159"/>
    </row>
    <row r="29686" spans="50:50">
      <c r="AX29686" s="159"/>
    </row>
    <row r="29687" spans="50:50">
      <c r="AX29687" s="159"/>
    </row>
    <row r="29688" spans="50:50">
      <c r="AX29688" s="159"/>
    </row>
    <row r="29689" spans="50:50">
      <c r="AX29689" s="159"/>
    </row>
    <row r="29690" spans="50:50">
      <c r="AX29690" s="159"/>
    </row>
    <row r="29691" spans="50:50">
      <c r="AX29691" s="159"/>
    </row>
    <row r="29692" spans="50:50">
      <c r="AX29692" s="159"/>
    </row>
    <row r="29693" spans="50:50">
      <c r="AX29693" s="159"/>
    </row>
    <row r="29694" spans="50:50">
      <c r="AX29694" s="159"/>
    </row>
    <row r="29695" spans="50:50">
      <c r="AX29695" s="159"/>
    </row>
    <row r="29696" spans="50:50">
      <c r="AX29696" s="159"/>
    </row>
    <row r="29697" spans="50:50">
      <c r="AX29697" s="159"/>
    </row>
    <row r="29698" spans="50:50">
      <c r="AX29698" s="159"/>
    </row>
    <row r="29699" spans="50:50">
      <c r="AX29699" s="159"/>
    </row>
    <row r="29700" spans="50:50">
      <c r="AX29700" s="159"/>
    </row>
    <row r="29701" spans="50:50">
      <c r="AX29701" s="159"/>
    </row>
    <row r="29702" spans="50:50">
      <c r="AX29702" s="159"/>
    </row>
    <row r="29703" spans="50:50">
      <c r="AX29703" s="159"/>
    </row>
    <row r="29704" spans="50:50">
      <c r="AX29704" s="159"/>
    </row>
    <row r="29705" spans="50:50">
      <c r="AX29705" s="159"/>
    </row>
    <row r="29706" spans="50:50">
      <c r="AX29706" s="159"/>
    </row>
    <row r="29707" spans="50:50">
      <c r="AX29707" s="159"/>
    </row>
    <row r="29708" spans="50:50">
      <c r="AX29708" s="159"/>
    </row>
    <row r="29709" spans="50:50">
      <c r="AX29709" s="159"/>
    </row>
    <row r="29710" spans="50:50">
      <c r="AX29710" s="159"/>
    </row>
    <row r="29711" spans="50:50">
      <c r="AX29711" s="159"/>
    </row>
    <row r="29712" spans="50:50">
      <c r="AX29712" s="159"/>
    </row>
    <row r="29713" spans="50:50">
      <c r="AX29713" s="159"/>
    </row>
    <row r="29714" spans="50:50">
      <c r="AX29714" s="159"/>
    </row>
    <row r="29715" spans="50:50">
      <c r="AX29715" s="159"/>
    </row>
    <row r="29716" spans="50:50">
      <c r="AX29716" s="159"/>
    </row>
    <row r="29717" spans="50:50">
      <c r="AX29717" s="159"/>
    </row>
    <row r="29718" spans="50:50">
      <c r="AX29718" s="159"/>
    </row>
    <row r="29719" spans="50:50">
      <c r="AX29719" s="159"/>
    </row>
    <row r="29720" spans="50:50">
      <c r="AX29720" s="159"/>
    </row>
    <row r="29721" spans="50:50">
      <c r="AX29721" s="159"/>
    </row>
    <row r="29722" spans="50:50">
      <c r="AX29722" s="159"/>
    </row>
    <row r="29723" spans="50:50">
      <c r="AX29723" s="159"/>
    </row>
    <row r="29724" spans="50:50">
      <c r="AX29724" s="159"/>
    </row>
    <row r="29725" spans="50:50">
      <c r="AX29725" s="159"/>
    </row>
    <row r="29726" spans="50:50">
      <c r="AX29726" s="159"/>
    </row>
    <row r="29727" spans="50:50">
      <c r="AX29727" s="159"/>
    </row>
    <row r="29728" spans="50:50">
      <c r="AX29728" s="159"/>
    </row>
    <row r="29729" spans="50:50">
      <c r="AX29729" s="159"/>
    </row>
    <row r="29730" spans="50:50">
      <c r="AX29730" s="159"/>
    </row>
    <row r="29731" spans="50:50">
      <c r="AX29731" s="159"/>
    </row>
    <row r="29732" spans="50:50">
      <c r="AX29732" s="159"/>
    </row>
    <row r="29733" spans="50:50">
      <c r="AX29733" s="159"/>
    </row>
    <row r="29734" spans="50:50">
      <c r="AX29734" s="159"/>
    </row>
    <row r="29735" spans="50:50">
      <c r="AX29735" s="159"/>
    </row>
    <row r="29736" spans="50:50">
      <c r="AX29736" s="159"/>
    </row>
    <row r="29737" spans="50:50">
      <c r="AX29737" s="159"/>
    </row>
    <row r="29738" spans="50:50">
      <c r="AX29738" s="159"/>
    </row>
    <row r="29739" spans="50:50">
      <c r="AX29739" s="159"/>
    </row>
    <row r="29740" spans="50:50">
      <c r="AX29740" s="159"/>
    </row>
    <row r="29741" spans="50:50">
      <c r="AX29741" s="159"/>
    </row>
    <row r="29742" spans="50:50">
      <c r="AX29742" s="159"/>
    </row>
    <row r="29743" spans="50:50">
      <c r="AX29743" s="159"/>
    </row>
    <row r="29744" spans="50:50">
      <c r="AX29744" s="159"/>
    </row>
    <row r="29745" spans="50:50">
      <c r="AX29745" s="159"/>
    </row>
    <row r="29746" spans="50:50">
      <c r="AX29746" s="159"/>
    </row>
    <row r="29747" spans="50:50">
      <c r="AX29747" s="159"/>
    </row>
    <row r="29748" spans="50:50">
      <c r="AX29748" s="159"/>
    </row>
    <row r="29749" spans="50:50">
      <c r="AX29749" s="159"/>
    </row>
    <row r="29750" spans="50:50">
      <c r="AX29750" s="159"/>
    </row>
    <row r="29751" spans="50:50">
      <c r="AX29751" s="159"/>
    </row>
    <row r="29752" spans="50:50">
      <c r="AX29752" s="159"/>
    </row>
    <row r="29753" spans="50:50">
      <c r="AX29753" s="159"/>
    </row>
    <row r="29754" spans="50:50">
      <c r="AX29754" s="159"/>
    </row>
    <row r="29755" spans="50:50">
      <c r="AX29755" s="159"/>
    </row>
    <row r="29756" spans="50:50">
      <c r="AX29756" s="159"/>
    </row>
    <row r="29757" spans="50:50">
      <c r="AX29757" s="159"/>
    </row>
    <row r="29758" spans="50:50">
      <c r="AX29758" s="159"/>
    </row>
    <row r="29759" spans="50:50">
      <c r="AX29759" s="159"/>
    </row>
    <row r="29760" spans="50:50">
      <c r="AX29760" s="159"/>
    </row>
    <row r="29761" spans="50:50">
      <c r="AX29761" s="159"/>
    </row>
    <row r="29762" spans="50:50">
      <c r="AX29762" s="159"/>
    </row>
    <row r="29763" spans="50:50">
      <c r="AX29763" s="159"/>
    </row>
    <row r="29764" spans="50:50">
      <c r="AX29764" s="159"/>
    </row>
    <row r="29765" spans="50:50">
      <c r="AX29765" s="159"/>
    </row>
    <row r="29766" spans="50:50">
      <c r="AX29766" s="159"/>
    </row>
    <row r="29767" spans="50:50">
      <c r="AX29767" s="159"/>
    </row>
    <row r="29768" spans="50:50">
      <c r="AX29768" s="159"/>
    </row>
    <row r="29769" spans="50:50">
      <c r="AX29769" s="159"/>
    </row>
    <row r="29770" spans="50:50">
      <c r="AX29770" s="159"/>
    </row>
    <row r="29771" spans="50:50">
      <c r="AX29771" s="159"/>
    </row>
    <row r="29772" spans="50:50">
      <c r="AX29772" s="159"/>
    </row>
    <row r="29773" spans="50:50">
      <c r="AX29773" s="159"/>
    </row>
    <row r="29774" spans="50:50">
      <c r="AX29774" s="159"/>
    </row>
    <row r="29775" spans="50:50">
      <c r="AX29775" s="159"/>
    </row>
    <row r="29776" spans="50:50">
      <c r="AX29776" s="159"/>
    </row>
    <row r="29777" spans="50:50">
      <c r="AX29777" s="159"/>
    </row>
    <row r="29778" spans="50:50">
      <c r="AX29778" s="159"/>
    </row>
    <row r="29779" spans="50:50">
      <c r="AX29779" s="159"/>
    </row>
    <row r="29780" spans="50:50">
      <c r="AX29780" s="159"/>
    </row>
    <row r="29781" spans="50:50">
      <c r="AX29781" s="159"/>
    </row>
    <row r="29782" spans="50:50">
      <c r="AX29782" s="159"/>
    </row>
    <row r="29783" spans="50:50">
      <c r="AX29783" s="159"/>
    </row>
    <row r="29784" spans="50:50">
      <c r="AX29784" s="159"/>
    </row>
    <row r="29785" spans="50:50">
      <c r="AX29785" s="159"/>
    </row>
    <row r="29786" spans="50:50">
      <c r="AX29786" s="159"/>
    </row>
    <row r="29787" spans="50:50">
      <c r="AX29787" s="159"/>
    </row>
    <row r="29788" spans="50:50">
      <c r="AX29788" s="159"/>
    </row>
    <row r="29789" spans="50:50">
      <c r="AX29789" s="159"/>
    </row>
    <row r="29790" spans="50:50">
      <c r="AX29790" s="159"/>
    </row>
    <row r="29791" spans="50:50">
      <c r="AX29791" s="159"/>
    </row>
    <row r="29792" spans="50:50">
      <c r="AX29792" s="159"/>
    </row>
    <row r="29793" spans="50:50">
      <c r="AX29793" s="159"/>
    </row>
    <row r="29794" spans="50:50">
      <c r="AX29794" s="159"/>
    </row>
    <row r="29795" spans="50:50">
      <c r="AX29795" s="159"/>
    </row>
    <row r="29796" spans="50:50">
      <c r="AX29796" s="159"/>
    </row>
    <row r="29797" spans="50:50">
      <c r="AX29797" s="159"/>
    </row>
    <row r="29798" spans="50:50">
      <c r="AX29798" s="159"/>
    </row>
    <row r="29799" spans="50:50">
      <c r="AX29799" s="159"/>
    </row>
    <row r="29800" spans="50:50">
      <c r="AX29800" s="159"/>
    </row>
    <row r="29801" spans="50:50">
      <c r="AX29801" s="159"/>
    </row>
    <row r="29802" spans="50:50">
      <c r="AX29802" s="159"/>
    </row>
    <row r="29803" spans="50:50">
      <c r="AX29803" s="159"/>
    </row>
    <row r="29804" spans="50:50">
      <c r="AX29804" s="159"/>
    </row>
    <row r="29805" spans="50:50">
      <c r="AX29805" s="159"/>
    </row>
    <row r="29806" spans="50:50">
      <c r="AX29806" s="159"/>
    </row>
    <row r="29807" spans="50:50">
      <c r="AX29807" s="159"/>
    </row>
    <row r="29808" spans="50:50">
      <c r="AX29808" s="159"/>
    </row>
    <row r="29809" spans="50:50">
      <c r="AX29809" s="159"/>
    </row>
    <row r="29810" spans="50:50">
      <c r="AX29810" s="159"/>
    </row>
    <row r="29811" spans="50:50">
      <c r="AX29811" s="159"/>
    </row>
    <row r="29812" spans="50:50">
      <c r="AX29812" s="159"/>
    </row>
    <row r="29813" spans="50:50">
      <c r="AX29813" s="159"/>
    </row>
    <row r="29814" spans="50:50">
      <c r="AX29814" s="159"/>
    </row>
    <row r="29815" spans="50:50">
      <c r="AX29815" s="159"/>
    </row>
    <row r="29816" spans="50:50">
      <c r="AX29816" s="159"/>
    </row>
    <row r="29817" spans="50:50">
      <c r="AX29817" s="159"/>
    </row>
    <row r="29818" spans="50:50">
      <c r="AX29818" s="159"/>
    </row>
    <row r="29819" spans="50:50">
      <c r="AX29819" s="159"/>
    </row>
    <row r="29820" spans="50:50">
      <c r="AX29820" s="159"/>
    </row>
    <row r="29821" spans="50:50">
      <c r="AX29821" s="159"/>
    </row>
    <row r="29822" spans="50:50">
      <c r="AX29822" s="159"/>
    </row>
    <row r="29823" spans="50:50">
      <c r="AX29823" s="159"/>
    </row>
    <row r="29824" spans="50:50">
      <c r="AX29824" s="159"/>
    </row>
    <row r="29825" spans="50:50">
      <c r="AX29825" s="159"/>
    </row>
    <row r="29826" spans="50:50">
      <c r="AX29826" s="159"/>
    </row>
    <row r="29827" spans="50:50">
      <c r="AX29827" s="159"/>
    </row>
    <row r="29828" spans="50:50">
      <c r="AX29828" s="159"/>
    </row>
    <row r="29829" spans="50:50">
      <c r="AX29829" s="159"/>
    </row>
    <row r="29830" spans="50:50">
      <c r="AX29830" s="159"/>
    </row>
    <row r="29831" spans="50:50">
      <c r="AX29831" s="159"/>
    </row>
    <row r="29832" spans="50:50">
      <c r="AX29832" s="159"/>
    </row>
    <row r="29833" spans="50:50">
      <c r="AX29833" s="159"/>
    </row>
    <row r="29834" spans="50:50">
      <c r="AX29834" s="159"/>
    </row>
    <row r="29835" spans="50:50">
      <c r="AX29835" s="159"/>
    </row>
    <row r="29836" spans="50:50">
      <c r="AX29836" s="159"/>
    </row>
    <row r="29837" spans="50:50">
      <c r="AX29837" s="159"/>
    </row>
    <row r="29838" spans="50:50">
      <c r="AX29838" s="159"/>
    </row>
    <row r="29839" spans="50:50">
      <c r="AX29839" s="159"/>
    </row>
    <row r="29840" spans="50:50">
      <c r="AX29840" s="159"/>
    </row>
    <row r="29841" spans="50:50">
      <c r="AX29841" s="159"/>
    </row>
    <row r="29842" spans="50:50">
      <c r="AX29842" s="159"/>
    </row>
    <row r="29843" spans="50:50">
      <c r="AX29843" s="159"/>
    </row>
    <row r="29844" spans="50:50">
      <c r="AX29844" s="159"/>
    </row>
    <row r="29845" spans="50:50">
      <c r="AX29845" s="159"/>
    </row>
    <row r="29846" spans="50:50">
      <c r="AX29846" s="159"/>
    </row>
    <row r="29847" spans="50:50">
      <c r="AX29847" s="159"/>
    </row>
    <row r="29848" spans="50:50">
      <c r="AX29848" s="159"/>
    </row>
    <row r="29849" spans="50:50">
      <c r="AX29849" s="159"/>
    </row>
    <row r="29850" spans="50:50">
      <c r="AX29850" s="159"/>
    </row>
    <row r="29851" spans="50:50">
      <c r="AX29851" s="159"/>
    </row>
    <row r="29852" spans="50:50">
      <c r="AX29852" s="159"/>
    </row>
    <row r="29853" spans="50:50">
      <c r="AX29853" s="159"/>
    </row>
    <row r="29854" spans="50:50">
      <c r="AX29854" s="159"/>
    </row>
    <row r="29855" spans="50:50">
      <c r="AX29855" s="159"/>
    </row>
    <row r="29856" spans="50:50">
      <c r="AX29856" s="159"/>
    </row>
    <row r="29857" spans="50:50">
      <c r="AX29857" s="159"/>
    </row>
    <row r="29858" spans="50:50">
      <c r="AX29858" s="159"/>
    </row>
    <row r="29859" spans="50:50">
      <c r="AX29859" s="159"/>
    </row>
    <row r="29860" spans="50:50">
      <c r="AX29860" s="159"/>
    </row>
    <row r="29861" spans="50:50">
      <c r="AX29861" s="159"/>
    </row>
    <row r="29862" spans="50:50">
      <c r="AX29862" s="159"/>
    </row>
    <row r="29863" spans="50:50">
      <c r="AX29863" s="159"/>
    </row>
    <row r="29864" spans="50:50">
      <c r="AX29864" s="159"/>
    </row>
    <row r="29865" spans="50:50">
      <c r="AX29865" s="159"/>
    </row>
    <row r="29866" spans="50:50">
      <c r="AX29866" s="159"/>
    </row>
    <row r="29867" spans="50:50">
      <c r="AX29867" s="159"/>
    </row>
    <row r="29868" spans="50:50">
      <c r="AX29868" s="159"/>
    </row>
    <row r="29869" spans="50:50">
      <c r="AX29869" s="159"/>
    </row>
    <row r="29870" spans="50:50">
      <c r="AX29870" s="159"/>
    </row>
    <row r="29871" spans="50:50">
      <c r="AX29871" s="159"/>
    </row>
    <row r="29872" spans="50:50">
      <c r="AX29872" s="159"/>
    </row>
    <row r="29873" spans="50:50">
      <c r="AX29873" s="159"/>
    </row>
    <row r="29874" spans="50:50">
      <c r="AX29874" s="159"/>
    </row>
    <row r="29875" spans="50:50">
      <c r="AX29875" s="159"/>
    </row>
    <row r="29876" spans="50:50">
      <c r="AX29876" s="159"/>
    </row>
    <row r="29877" spans="50:50">
      <c r="AX29877" s="159"/>
    </row>
    <row r="29878" spans="50:50">
      <c r="AX29878" s="159"/>
    </row>
    <row r="29879" spans="50:50">
      <c r="AX29879" s="159"/>
    </row>
    <row r="29880" spans="50:50">
      <c r="AX29880" s="159"/>
    </row>
    <row r="29881" spans="50:50">
      <c r="AX29881" s="159"/>
    </row>
    <row r="29882" spans="50:50">
      <c r="AX29882" s="159"/>
    </row>
    <row r="29883" spans="50:50">
      <c r="AX29883" s="159"/>
    </row>
    <row r="29884" spans="50:50">
      <c r="AX29884" s="159"/>
    </row>
    <row r="29885" spans="50:50">
      <c r="AX29885" s="159"/>
    </row>
    <row r="29886" spans="50:50">
      <c r="AX29886" s="159"/>
    </row>
    <row r="29887" spans="50:50">
      <c r="AX29887" s="159"/>
    </row>
    <row r="29888" spans="50:50">
      <c r="AX29888" s="159"/>
    </row>
    <row r="29889" spans="50:50">
      <c r="AX29889" s="159"/>
    </row>
    <row r="29890" spans="50:50">
      <c r="AX29890" s="159"/>
    </row>
    <row r="29891" spans="50:50">
      <c r="AX29891" s="159"/>
    </row>
    <row r="29892" spans="50:50">
      <c r="AX29892" s="159"/>
    </row>
    <row r="29893" spans="50:50">
      <c r="AX29893" s="159"/>
    </row>
    <row r="29894" spans="50:50">
      <c r="AX29894" s="159"/>
    </row>
    <row r="29895" spans="50:50">
      <c r="AX29895" s="159"/>
    </row>
    <row r="29896" spans="50:50">
      <c r="AX29896" s="159"/>
    </row>
    <row r="29897" spans="50:50">
      <c r="AX29897" s="159"/>
    </row>
    <row r="29898" spans="50:50">
      <c r="AX29898" s="159"/>
    </row>
    <row r="29899" spans="50:50">
      <c r="AX29899" s="159"/>
    </row>
    <row r="29900" spans="50:50">
      <c r="AX29900" s="159"/>
    </row>
    <row r="29901" spans="50:50">
      <c r="AX29901" s="159"/>
    </row>
    <row r="29902" spans="50:50">
      <c r="AX29902" s="159"/>
    </row>
    <row r="29903" spans="50:50">
      <c r="AX29903" s="159"/>
    </row>
    <row r="29904" spans="50:50">
      <c r="AX29904" s="159"/>
    </row>
    <row r="29905" spans="50:50">
      <c r="AX29905" s="159"/>
    </row>
    <row r="29906" spans="50:50">
      <c r="AX29906" s="159"/>
    </row>
    <row r="29907" spans="50:50">
      <c r="AX29907" s="159"/>
    </row>
    <row r="29908" spans="50:50">
      <c r="AX29908" s="159"/>
    </row>
    <row r="29909" spans="50:50">
      <c r="AX29909" s="159"/>
    </row>
    <row r="29910" spans="50:50">
      <c r="AX29910" s="159"/>
    </row>
    <row r="29911" spans="50:50">
      <c r="AX29911" s="159"/>
    </row>
    <row r="29912" spans="50:50">
      <c r="AX29912" s="159"/>
    </row>
    <row r="29913" spans="50:50">
      <c r="AX29913" s="159"/>
    </row>
    <row r="29914" spans="50:50">
      <c r="AX29914" s="159"/>
    </row>
    <row r="29915" spans="50:50">
      <c r="AX29915" s="159"/>
    </row>
    <row r="29916" spans="50:50">
      <c r="AX29916" s="159"/>
    </row>
    <row r="29917" spans="50:50">
      <c r="AX29917" s="159"/>
    </row>
    <row r="29918" spans="50:50">
      <c r="AX29918" s="159"/>
    </row>
    <row r="29919" spans="50:50">
      <c r="AX29919" s="159"/>
    </row>
    <row r="29920" spans="50:50">
      <c r="AX29920" s="159"/>
    </row>
    <row r="29921" spans="50:50">
      <c r="AX29921" s="159"/>
    </row>
    <row r="29922" spans="50:50">
      <c r="AX29922" s="159"/>
    </row>
    <row r="29923" spans="50:50">
      <c r="AX29923" s="159"/>
    </row>
    <row r="29924" spans="50:50">
      <c r="AX29924" s="159"/>
    </row>
    <row r="29925" spans="50:50">
      <c r="AX29925" s="159"/>
    </row>
    <row r="29926" spans="50:50">
      <c r="AX29926" s="159"/>
    </row>
    <row r="29927" spans="50:50">
      <c r="AX29927" s="159"/>
    </row>
    <row r="29928" spans="50:50">
      <c r="AX29928" s="159"/>
    </row>
    <row r="29929" spans="50:50">
      <c r="AX29929" s="159"/>
    </row>
    <row r="29930" spans="50:50">
      <c r="AX29930" s="159"/>
    </row>
    <row r="29931" spans="50:50">
      <c r="AX29931" s="159"/>
    </row>
    <row r="29932" spans="50:50">
      <c r="AX29932" s="159"/>
    </row>
    <row r="29933" spans="50:50">
      <c r="AX29933" s="159"/>
    </row>
    <row r="29934" spans="50:50">
      <c r="AX29934" s="159"/>
    </row>
    <row r="29935" spans="50:50">
      <c r="AX29935" s="159"/>
    </row>
    <row r="29936" spans="50:50">
      <c r="AX29936" s="159"/>
    </row>
    <row r="29937" spans="50:50">
      <c r="AX29937" s="159"/>
    </row>
    <row r="29938" spans="50:50">
      <c r="AX29938" s="159"/>
    </row>
    <row r="29939" spans="50:50">
      <c r="AX29939" s="159"/>
    </row>
    <row r="29940" spans="50:50">
      <c r="AX29940" s="159"/>
    </row>
    <row r="29941" spans="50:50">
      <c r="AX29941" s="159"/>
    </row>
    <row r="29942" spans="50:50">
      <c r="AX29942" s="159"/>
    </row>
    <row r="29943" spans="50:50">
      <c r="AX29943" s="159"/>
    </row>
    <row r="29944" spans="50:50">
      <c r="AX29944" s="159"/>
    </row>
    <row r="29945" spans="50:50">
      <c r="AX29945" s="159"/>
    </row>
    <row r="29946" spans="50:50">
      <c r="AX29946" s="159"/>
    </row>
    <row r="29947" spans="50:50">
      <c r="AX29947" s="159"/>
    </row>
    <row r="29948" spans="50:50">
      <c r="AX29948" s="159"/>
    </row>
    <row r="29949" spans="50:50">
      <c r="AX29949" s="159"/>
    </row>
    <row r="29950" spans="50:50">
      <c r="AX29950" s="159"/>
    </row>
    <row r="29951" spans="50:50">
      <c r="AX29951" s="159"/>
    </row>
    <row r="29952" spans="50:50">
      <c r="AX29952" s="159"/>
    </row>
    <row r="29953" spans="50:50">
      <c r="AX29953" s="159"/>
    </row>
    <row r="29954" spans="50:50">
      <c r="AX29954" s="159"/>
    </row>
    <row r="29955" spans="50:50">
      <c r="AX29955" s="159"/>
    </row>
    <row r="29956" spans="50:50">
      <c r="AX29956" s="159"/>
    </row>
    <row r="29957" spans="50:50">
      <c r="AX29957" s="159"/>
    </row>
    <row r="29958" spans="50:50">
      <c r="AX29958" s="159"/>
    </row>
    <row r="29959" spans="50:50">
      <c r="AX29959" s="159"/>
    </row>
    <row r="29960" spans="50:50">
      <c r="AX29960" s="159"/>
    </row>
    <row r="29961" spans="50:50">
      <c r="AX29961" s="159"/>
    </row>
    <row r="29962" spans="50:50">
      <c r="AX29962" s="159"/>
    </row>
    <row r="29963" spans="50:50">
      <c r="AX29963" s="159"/>
    </row>
    <row r="29964" spans="50:50">
      <c r="AX29964" s="159"/>
    </row>
    <row r="29965" spans="50:50">
      <c r="AX29965" s="159"/>
    </row>
    <row r="29966" spans="50:50">
      <c r="AX29966" s="159"/>
    </row>
    <row r="29967" spans="50:50">
      <c r="AX29967" s="159"/>
    </row>
    <row r="29968" spans="50:50">
      <c r="AX29968" s="159"/>
    </row>
    <row r="29969" spans="50:50">
      <c r="AX29969" s="159"/>
    </row>
    <row r="29970" spans="50:50">
      <c r="AX29970" s="159"/>
    </row>
    <row r="29971" spans="50:50">
      <c r="AX29971" s="159"/>
    </row>
    <row r="29972" spans="50:50">
      <c r="AX29972" s="159"/>
    </row>
    <row r="29973" spans="50:50">
      <c r="AX29973" s="159"/>
    </row>
    <row r="29974" spans="50:50">
      <c r="AX29974" s="159"/>
    </row>
    <row r="29975" spans="50:50">
      <c r="AX29975" s="159"/>
    </row>
    <row r="29976" spans="50:50">
      <c r="AX29976" s="159"/>
    </row>
    <row r="29977" spans="50:50">
      <c r="AX29977" s="159"/>
    </row>
    <row r="29978" spans="50:50">
      <c r="AX29978" s="159"/>
    </row>
    <row r="29979" spans="50:50">
      <c r="AX29979" s="159"/>
    </row>
    <row r="29980" spans="50:50">
      <c r="AX29980" s="159"/>
    </row>
    <row r="29981" spans="50:50">
      <c r="AX29981" s="159"/>
    </row>
    <row r="29982" spans="50:50">
      <c r="AX29982" s="159"/>
    </row>
    <row r="29983" spans="50:50">
      <c r="AX29983" s="159"/>
    </row>
    <row r="29984" spans="50:50">
      <c r="AX29984" s="159"/>
    </row>
    <row r="29985" spans="50:50">
      <c r="AX29985" s="159"/>
    </row>
    <row r="29986" spans="50:50">
      <c r="AX29986" s="159"/>
    </row>
    <row r="29987" spans="50:50">
      <c r="AX29987" s="159"/>
    </row>
    <row r="29988" spans="50:50">
      <c r="AX29988" s="159"/>
    </row>
    <row r="29989" spans="50:50">
      <c r="AX29989" s="159"/>
    </row>
    <row r="29990" spans="50:50">
      <c r="AX29990" s="159"/>
    </row>
    <row r="29991" spans="50:50">
      <c r="AX29991" s="159"/>
    </row>
    <row r="29992" spans="50:50">
      <c r="AX29992" s="159"/>
    </row>
    <row r="29993" spans="50:50">
      <c r="AX29993" s="159"/>
    </row>
    <row r="29994" spans="50:50">
      <c r="AX29994" s="159"/>
    </row>
    <row r="29995" spans="50:50">
      <c r="AX29995" s="159"/>
    </row>
    <row r="29996" spans="50:50">
      <c r="AX29996" s="159"/>
    </row>
    <row r="29997" spans="50:50">
      <c r="AX29997" s="159"/>
    </row>
    <row r="29998" spans="50:50">
      <c r="AX29998" s="159"/>
    </row>
    <row r="29999" spans="50:50">
      <c r="AX29999" s="159"/>
    </row>
    <row r="30000" spans="50:50">
      <c r="AX30000" s="159"/>
    </row>
    <row r="30001" spans="50:50">
      <c r="AX30001" s="159"/>
    </row>
    <row r="30002" spans="50:50">
      <c r="AX30002" s="159"/>
    </row>
    <row r="30003" spans="50:50">
      <c r="AX30003" s="159"/>
    </row>
    <row r="30004" spans="50:50">
      <c r="AX30004" s="159"/>
    </row>
    <row r="30005" spans="50:50">
      <c r="AX30005" s="159"/>
    </row>
    <row r="30006" spans="50:50">
      <c r="AX30006" s="159"/>
    </row>
    <row r="30007" spans="50:50">
      <c r="AX30007" s="159"/>
    </row>
    <row r="30008" spans="50:50">
      <c r="AX30008" s="159"/>
    </row>
    <row r="30009" spans="50:50">
      <c r="AX30009" s="159"/>
    </row>
    <row r="30010" spans="50:50">
      <c r="AX30010" s="159"/>
    </row>
    <row r="30011" spans="50:50">
      <c r="AX30011" s="159"/>
    </row>
    <row r="30012" spans="50:50">
      <c r="AX30012" s="159"/>
    </row>
    <row r="30013" spans="50:50">
      <c r="AX30013" s="159"/>
    </row>
    <row r="30014" spans="50:50">
      <c r="AX30014" s="159"/>
    </row>
    <row r="30015" spans="50:50">
      <c r="AX30015" s="159"/>
    </row>
    <row r="30016" spans="50:50">
      <c r="AX30016" s="159"/>
    </row>
    <row r="30017" spans="50:50">
      <c r="AX30017" s="159"/>
    </row>
    <row r="30018" spans="50:50">
      <c r="AX30018" s="159"/>
    </row>
    <row r="30019" spans="50:50">
      <c r="AX30019" s="159"/>
    </row>
    <row r="30020" spans="50:50">
      <c r="AX30020" s="159"/>
    </row>
    <row r="30021" spans="50:50">
      <c r="AX30021" s="159"/>
    </row>
    <row r="30022" spans="50:50">
      <c r="AX30022" s="159"/>
    </row>
    <row r="30023" spans="50:50">
      <c r="AX30023" s="159"/>
    </row>
    <row r="30024" spans="50:50">
      <c r="AX30024" s="159"/>
    </row>
    <row r="30025" spans="50:50">
      <c r="AX30025" s="159"/>
    </row>
    <row r="30026" spans="50:50">
      <c r="AX30026" s="159"/>
    </row>
    <row r="30027" spans="50:50">
      <c r="AX30027" s="159"/>
    </row>
    <row r="30028" spans="50:50">
      <c r="AX30028" s="159"/>
    </row>
    <row r="30029" spans="50:50">
      <c r="AX30029" s="159"/>
    </row>
    <row r="30030" spans="50:50">
      <c r="AX30030" s="159"/>
    </row>
    <row r="30031" spans="50:50">
      <c r="AX30031" s="159"/>
    </row>
    <row r="30032" spans="50:50">
      <c r="AX30032" s="159"/>
    </row>
    <row r="30033" spans="50:50">
      <c r="AX30033" s="159"/>
    </row>
    <row r="30034" spans="50:50">
      <c r="AX30034" s="159"/>
    </row>
    <row r="30035" spans="50:50">
      <c r="AX30035" s="159"/>
    </row>
    <row r="30036" spans="50:50">
      <c r="AX30036" s="159"/>
    </row>
    <row r="30037" spans="50:50">
      <c r="AX30037" s="159"/>
    </row>
    <row r="30038" spans="50:50">
      <c r="AX30038" s="159"/>
    </row>
    <row r="30039" spans="50:50">
      <c r="AX30039" s="159"/>
    </row>
    <row r="30040" spans="50:50">
      <c r="AX30040" s="159"/>
    </row>
    <row r="30041" spans="50:50">
      <c r="AX30041" s="159"/>
    </row>
    <row r="30042" spans="50:50">
      <c r="AX30042" s="159"/>
    </row>
    <row r="30043" spans="50:50">
      <c r="AX30043" s="159"/>
    </row>
    <row r="30044" spans="50:50">
      <c r="AX30044" s="159"/>
    </row>
    <row r="30045" spans="50:50">
      <c r="AX30045" s="159"/>
    </row>
    <row r="30046" spans="50:50">
      <c r="AX30046" s="159"/>
    </row>
    <row r="30047" spans="50:50">
      <c r="AX30047" s="159"/>
    </row>
    <row r="30048" spans="50:50">
      <c r="AX30048" s="159"/>
    </row>
    <row r="30049" spans="50:50">
      <c r="AX30049" s="159"/>
    </row>
    <row r="30050" spans="50:50">
      <c r="AX30050" s="159"/>
    </row>
    <row r="30051" spans="50:50">
      <c r="AX30051" s="159"/>
    </row>
    <row r="30052" spans="50:50">
      <c r="AX30052" s="159"/>
    </row>
    <row r="30053" spans="50:50">
      <c r="AX30053" s="159"/>
    </row>
    <row r="30054" spans="50:50">
      <c r="AX30054" s="159"/>
    </row>
    <row r="30055" spans="50:50">
      <c r="AX30055" s="159"/>
    </row>
    <row r="30056" spans="50:50">
      <c r="AX30056" s="159"/>
    </row>
    <row r="30057" spans="50:50">
      <c r="AX30057" s="159"/>
    </row>
    <row r="30058" spans="50:50">
      <c r="AX30058" s="159"/>
    </row>
    <row r="30059" spans="50:50">
      <c r="AX30059" s="159"/>
    </row>
    <row r="30060" spans="50:50">
      <c r="AX30060" s="159"/>
    </row>
    <row r="30061" spans="50:50">
      <c r="AX30061" s="159"/>
    </row>
    <row r="30062" spans="50:50">
      <c r="AX30062" s="159"/>
    </row>
    <row r="30063" spans="50:50">
      <c r="AX30063" s="159"/>
    </row>
    <row r="30064" spans="50:50">
      <c r="AX30064" s="159"/>
    </row>
    <row r="30065" spans="50:50">
      <c r="AX30065" s="159"/>
    </row>
    <row r="30066" spans="50:50">
      <c r="AX30066" s="159"/>
    </row>
    <row r="30067" spans="50:50">
      <c r="AX30067" s="159"/>
    </row>
    <row r="30068" spans="50:50">
      <c r="AX30068" s="159"/>
    </row>
    <row r="30069" spans="50:50">
      <c r="AX30069" s="159"/>
    </row>
    <row r="30070" spans="50:50">
      <c r="AX30070" s="159"/>
    </row>
    <row r="30071" spans="50:50">
      <c r="AX30071" s="159"/>
    </row>
    <row r="30072" spans="50:50">
      <c r="AX30072" s="159"/>
    </row>
    <row r="30073" spans="50:50">
      <c r="AX30073" s="159"/>
    </row>
    <row r="30074" spans="50:50">
      <c r="AX30074" s="159"/>
    </row>
    <row r="30075" spans="50:50">
      <c r="AX30075" s="159"/>
    </row>
    <row r="30076" spans="50:50">
      <c r="AX30076" s="159"/>
    </row>
    <row r="30077" spans="50:50">
      <c r="AX30077" s="159"/>
    </row>
    <row r="30078" spans="50:50">
      <c r="AX30078" s="159"/>
    </row>
    <row r="30079" spans="50:50">
      <c r="AX30079" s="159"/>
    </row>
    <row r="30080" spans="50:50">
      <c r="AX30080" s="159"/>
    </row>
    <row r="30081" spans="50:50">
      <c r="AX30081" s="159"/>
    </row>
    <row r="30082" spans="50:50">
      <c r="AX30082" s="159"/>
    </row>
    <row r="30083" spans="50:50">
      <c r="AX30083" s="159"/>
    </row>
    <row r="30084" spans="50:50">
      <c r="AX30084" s="159"/>
    </row>
    <row r="30085" spans="50:50">
      <c r="AX30085" s="159"/>
    </row>
    <row r="30086" spans="50:50">
      <c r="AX30086" s="159"/>
    </row>
    <row r="30087" spans="50:50">
      <c r="AX30087" s="159"/>
    </row>
    <row r="30088" spans="50:50">
      <c r="AX30088" s="159"/>
    </row>
    <row r="30089" spans="50:50">
      <c r="AX30089" s="159"/>
    </row>
    <row r="30090" spans="50:50">
      <c r="AX30090" s="159"/>
    </row>
    <row r="30091" spans="50:50">
      <c r="AX30091" s="159"/>
    </row>
    <row r="30092" spans="50:50">
      <c r="AX30092" s="159"/>
    </row>
    <row r="30093" spans="50:50">
      <c r="AX30093" s="159"/>
    </row>
    <row r="30094" spans="50:50">
      <c r="AX30094" s="159"/>
    </row>
    <row r="30095" spans="50:50">
      <c r="AX30095" s="159"/>
    </row>
    <row r="30096" spans="50:50">
      <c r="AX30096" s="159"/>
    </row>
    <row r="30097" spans="50:50">
      <c r="AX30097" s="159"/>
    </row>
    <row r="46061" spans="50:50">
      <c r="AX46061" s="159"/>
    </row>
    <row r="46062" spans="50:50">
      <c r="AX46062" s="159"/>
    </row>
    <row r="46063" spans="50:50">
      <c r="AX46063" s="159"/>
    </row>
    <row r="46064" spans="50:50">
      <c r="AX46064" s="159"/>
    </row>
    <row r="46065" spans="50:50">
      <c r="AX46065" s="159"/>
    </row>
    <row r="46066" spans="50:50">
      <c r="AX46066" s="159"/>
    </row>
    <row r="46067" spans="50:50">
      <c r="AX46067" s="159"/>
    </row>
    <row r="46068" spans="50:50">
      <c r="AX46068" s="159"/>
    </row>
    <row r="46069" spans="50:50">
      <c r="AX46069" s="159"/>
    </row>
    <row r="46070" spans="50:50">
      <c r="AX46070" s="159"/>
    </row>
    <row r="46071" spans="50:50">
      <c r="AX46071" s="159"/>
    </row>
    <row r="46072" spans="50:50">
      <c r="AX46072" s="159"/>
    </row>
    <row r="46073" spans="50:50">
      <c r="AX46073" s="159"/>
    </row>
    <row r="46074" spans="50:50">
      <c r="AX46074" s="159"/>
    </row>
    <row r="46075" spans="50:50">
      <c r="AX46075" s="159"/>
    </row>
    <row r="46076" spans="50:50">
      <c r="AX46076" s="159"/>
    </row>
    <row r="46077" spans="50:50">
      <c r="AX46077" s="159"/>
    </row>
    <row r="46078" spans="50:50">
      <c r="AX46078" s="159"/>
    </row>
    <row r="46079" spans="50:50">
      <c r="AX46079" s="159"/>
    </row>
    <row r="46080" spans="50:50">
      <c r="AX46080" s="159"/>
    </row>
    <row r="46081" spans="50:50">
      <c r="AX46081" s="159"/>
    </row>
    <row r="46082" spans="50:50">
      <c r="AX46082" s="159"/>
    </row>
    <row r="46083" spans="50:50">
      <c r="AX46083" s="159"/>
    </row>
    <row r="46084" spans="50:50">
      <c r="AX46084" s="159"/>
    </row>
    <row r="46085" spans="50:50">
      <c r="AX46085" s="159"/>
    </row>
    <row r="46086" spans="50:50">
      <c r="AX46086" s="159"/>
    </row>
    <row r="46087" spans="50:50">
      <c r="AX46087" s="159"/>
    </row>
    <row r="46088" spans="50:50">
      <c r="AX46088" s="159"/>
    </row>
    <row r="46089" spans="50:50">
      <c r="AX46089" s="159"/>
    </row>
    <row r="46090" spans="50:50">
      <c r="AX46090" s="159"/>
    </row>
    <row r="46091" spans="50:50">
      <c r="AX46091" s="159"/>
    </row>
    <row r="46092" spans="50:50">
      <c r="AX46092" s="159"/>
    </row>
    <row r="46093" spans="50:50">
      <c r="AX46093" s="159"/>
    </row>
    <row r="46094" spans="50:50">
      <c r="AX46094" s="159"/>
    </row>
    <row r="46095" spans="50:50">
      <c r="AX46095" s="159"/>
    </row>
    <row r="46096" spans="50:50">
      <c r="AX46096" s="159"/>
    </row>
    <row r="46097" spans="50:50">
      <c r="AX46097" s="159"/>
    </row>
    <row r="46098" spans="50:50">
      <c r="AX46098" s="159"/>
    </row>
    <row r="46099" spans="50:50">
      <c r="AX46099" s="159"/>
    </row>
    <row r="46100" spans="50:50">
      <c r="AX46100" s="159"/>
    </row>
    <row r="46101" spans="50:50">
      <c r="AX46101" s="159"/>
    </row>
    <row r="46102" spans="50:50">
      <c r="AX46102" s="159"/>
    </row>
    <row r="46103" spans="50:50">
      <c r="AX46103" s="159"/>
    </row>
    <row r="46104" spans="50:50">
      <c r="AX46104" s="159"/>
    </row>
    <row r="46105" spans="50:50">
      <c r="AX46105" s="159"/>
    </row>
    <row r="46106" spans="50:50">
      <c r="AX46106" s="159"/>
    </row>
    <row r="46107" spans="50:50">
      <c r="AX46107" s="159"/>
    </row>
    <row r="46108" spans="50:50">
      <c r="AX46108" s="159"/>
    </row>
    <row r="46109" spans="50:50">
      <c r="AX46109" s="159"/>
    </row>
    <row r="46110" spans="50:50">
      <c r="AX46110" s="159"/>
    </row>
    <row r="46111" spans="50:50">
      <c r="AX46111" s="159"/>
    </row>
    <row r="46112" spans="50:50">
      <c r="AX46112" s="159"/>
    </row>
    <row r="46113" spans="50:50">
      <c r="AX46113" s="159"/>
    </row>
    <row r="46114" spans="50:50">
      <c r="AX46114" s="159"/>
    </row>
    <row r="46115" spans="50:50">
      <c r="AX46115" s="159"/>
    </row>
    <row r="46116" spans="50:50">
      <c r="AX46116" s="159"/>
    </row>
    <row r="46117" spans="50:50">
      <c r="AX46117" s="159"/>
    </row>
    <row r="46118" spans="50:50">
      <c r="AX46118" s="159"/>
    </row>
    <row r="46119" spans="50:50">
      <c r="AX46119" s="159"/>
    </row>
    <row r="46120" spans="50:50">
      <c r="AX46120" s="159"/>
    </row>
    <row r="46121" spans="50:50">
      <c r="AX46121" s="159"/>
    </row>
    <row r="46122" spans="50:50">
      <c r="AX46122" s="159"/>
    </row>
    <row r="46123" spans="50:50">
      <c r="AX46123" s="159"/>
    </row>
    <row r="46124" spans="50:50">
      <c r="AX46124" s="159"/>
    </row>
    <row r="46125" spans="50:50">
      <c r="AX46125" s="159"/>
    </row>
    <row r="46126" spans="50:50">
      <c r="AX46126" s="159"/>
    </row>
    <row r="46127" spans="50:50">
      <c r="AX46127" s="159"/>
    </row>
    <row r="46128" spans="50:50">
      <c r="AX46128" s="159"/>
    </row>
    <row r="46129" spans="50:50">
      <c r="AX46129" s="159"/>
    </row>
    <row r="46130" spans="50:50">
      <c r="AX46130" s="159"/>
    </row>
    <row r="46131" spans="50:50">
      <c r="AX46131" s="159"/>
    </row>
    <row r="46132" spans="50:50">
      <c r="AX46132" s="159"/>
    </row>
    <row r="46133" spans="50:50">
      <c r="AX46133" s="159"/>
    </row>
    <row r="46134" spans="50:50">
      <c r="AX46134" s="159"/>
    </row>
    <row r="46135" spans="50:50">
      <c r="AX46135" s="159"/>
    </row>
    <row r="46136" spans="50:50">
      <c r="AX46136" s="159"/>
    </row>
    <row r="46137" spans="50:50">
      <c r="AX46137" s="159"/>
    </row>
    <row r="46138" spans="50:50">
      <c r="AX46138" s="159"/>
    </row>
    <row r="46139" spans="50:50">
      <c r="AX46139" s="159"/>
    </row>
    <row r="46140" spans="50:50">
      <c r="AX46140" s="159"/>
    </row>
    <row r="46141" spans="50:50">
      <c r="AX46141" s="159"/>
    </row>
    <row r="46142" spans="50:50">
      <c r="AX46142" s="159"/>
    </row>
    <row r="46143" spans="50:50">
      <c r="AX46143" s="159"/>
    </row>
    <row r="46144" spans="50:50">
      <c r="AX46144" s="159"/>
    </row>
    <row r="46145" spans="50:50">
      <c r="AX46145" s="159"/>
    </row>
    <row r="46146" spans="50:50">
      <c r="AX46146" s="159"/>
    </row>
    <row r="46147" spans="50:50">
      <c r="AX46147" s="159"/>
    </row>
    <row r="46148" spans="50:50">
      <c r="AX46148" s="159"/>
    </row>
    <row r="46149" spans="50:50">
      <c r="AX46149" s="159"/>
    </row>
    <row r="46150" spans="50:50">
      <c r="AX46150" s="159"/>
    </row>
    <row r="46151" spans="50:50">
      <c r="AX46151" s="159"/>
    </row>
    <row r="46152" spans="50:50">
      <c r="AX46152" s="159"/>
    </row>
    <row r="46153" spans="50:50">
      <c r="AX46153" s="159"/>
    </row>
    <row r="46154" spans="50:50">
      <c r="AX46154" s="159"/>
    </row>
    <row r="46155" spans="50:50">
      <c r="AX46155" s="159"/>
    </row>
    <row r="46156" spans="50:50">
      <c r="AX46156" s="159"/>
    </row>
    <row r="46157" spans="50:50">
      <c r="AX46157" s="159"/>
    </row>
    <row r="46158" spans="50:50">
      <c r="AX46158" s="159"/>
    </row>
    <row r="46159" spans="50:50">
      <c r="AX46159" s="159"/>
    </row>
    <row r="46160" spans="50:50">
      <c r="AX46160" s="159"/>
    </row>
    <row r="46161" spans="50:50">
      <c r="AX46161" s="159"/>
    </row>
    <row r="46162" spans="50:50">
      <c r="AX46162" s="159"/>
    </row>
    <row r="46163" spans="50:50">
      <c r="AX46163" s="159"/>
    </row>
    <row r="46164" spans="50:50">
      <c r="AX46164" s="159"/>
    </row>
    <row r="46165" spans="50:50">
      <c r="AX46165" s="159"/>
    </row>
    <row r="46166" spans="50:50">
      <c r="AX46166" s="159"/>
    </row>
    <row r="46167" spans="50:50">
      <c r="AX46167" s="159"/>
    </row>
    <row r="46168" spans="50:50">
      <c r="AX46168" s="159"/>
    </row>
    <row r="46169" spans="50:50">
      <c r="AX46169" s="159"/>
    </row>
    <row r="46170" spans="50:50">
      <c r="AX46170" s="159"/>
    </row>
    <row r="46171" spans="50:50">
      <c r="AX46171" s="159"/>
    </row>
    <row r="46172" spans="50:50">
      <c r="AX46172" s="159"/>
    </row>
    <row r="46173" spans="50:50">
      <c r="AX46173" s="159"/>
    </row>
    <row r="46174" spans="50:50">
      <c r="AX46174" s="159"/>
    </row>
    <row r="46175" spans="50:50">
      <c r="AX46175" s="159"/>
    </row>
    <row r="46176" spans="50:50">
      <c r="AX46176" s="159"/>
    </row>
    <row r="46177" spans="50:50">
      <c r="AX46177" s="159"/>
    </row>
    <row r="46178" spans="50:50">
      <c r="AX46178" s="159"/>
    </row>
    <row r="46179" spans="50:50">
      <c r="AX46179" s="159"/>
    </row>
    <row r="46180" spans="50:50">
      <c r="AX46180" s="159"/>
    </row>
    <row r="46181" spans="50:50">
      <c r="AX46181" s="159"/>
    </row>
    <row r="46182" spans="50:50">
      <c r="AX46182" s="159"/>
    </row>
    <row r="46183" spans="50:50">
      <c r="AX46183" s="159"/>
    </row>
    <row r="46184" spans="50:50">
      <c r="AX46184" s="159"/>
    </row>
    <row r="46185" spans="50:50">
      <c r="AX46185" s="159"/>
    </row>
    <row r="46186" spans="50:50">
      <c r="AX46186" s="159"/>
    </row>
    <row r="46187" spans="50:50">
      <c r="AX46187" s="159"/>
    </row>
    <row r="46188" spans="50:50">
      <c r="AX46188" s="159"/>
    </row>
    <row r="46189" spans="50:50">
      <c r="AX46189" s="159"/>
    </row>
    <row r="46190" spans="50:50">
      <c r="AX46190" s="159"/>
    </row>
    <row r="46191" spans="50:50">
      <c r="AX46191" s="159"/>
    </row>
    <row r="46192" spans="50:50">
      <c r="AX46192" s="159"/>
    </row>
    <row r="46193" spans="50:50">
      <c r="AX46193" s="159"/>
    </row>
    <row r="46194" spans="50:50">
      <c r="AX46194" s="159"/>
    </row>
    <row r="46195" spans="50:50">
      <c r="AX46195" s="159"/>
    </row>
    <row r="46196" spans="50:50">
      <c r="AX46196" s="159"/>
    </row>
    <row r="46197" spans="50:50">
      <c r="AX46197" s="159"/>
    </row>
    <row r="46198" spans="50:50">
      <c r="AX46198" s="159"/>
    </row>
    <row r="46199" spans="50:50">
      <c r="AX46199" s="159"/>
    </row>
    <row r="46200" spans="50:50">
      <c r="AX46200" s="159"/>
    </row>
    <row r="46201" spans="50:50">
      <c r="AX46201" s="159"/>
    </row>
    <row r="46202" spans="50:50">
      <c r="AX46202" s="159"/>
    </row>
    <row r="46203" spans="50:50">
      <c r="AX46203" s="159"/>
    </row>
    <row r="46204" spans="50:50">
      <c r="AX46204" s="159"/>
    </row>
    <row r="46205" spans="50:50">
      <c r="AX46205" s="159"/>
    </row>
    <row r="46206" spans="50:50">
      <c r="AX46206" s="159"/>
    </row>
    <row r="46207" spans="50:50">
      <c r="AX46207" s="159"/>
    </row>
    <row r="46208" spans="50:50">
      <c r="AX46208" s="159"/>
    </row>
    <row r="46209" spans="50:50">
      <c r="AX46209" s="159"/>
    </row>
    <row r="46210" spans="50:50">
      <c r="AX46210" s="159"/>
    </row>
    <row r="46211" spans="50:50">
      <c r="AX46211" s="159"/>
    </row>
    <row r="46212" spans="50:50">
      <c r="AX46212" s="159"/>
    </row>
    <row r="46213" spans="50:50">
      <c r="AX46213" s="159"/>
    </row>
    <row r="46214" spans="50:50">
      <c r="AX46214" s="159"/>
    </row>
    <row r="46215" spans="50:50">
      <c r="AX46215" s="159"/>
    </row>
    <row r="46216" spans="50:50">
      <c r="AX46216" s="159"/>
    </row>
    <row r="46217" spans="50:50">
      <c r="AX46217" s="159"/>
    </row>
    <row r="46218" spans="50:50">
      <c r="AX46218" s="159"/>
    </row>
    <row r="46219" spans="50:50">
      <c r="AX46219" s="159"/>
    </row>
    <row r="46220" spans="50:50">
      <c r="AX46220" s="159"/>
    </row>
    <row r="46221" spans="50:50">
      <c r="AX46221" s="159"/>
    </row>
    <row r="46222" spans="50:50">
      <c r="AX46222" s="159"/>
    </row>
    <row r="46223" spans="50:50">
      <c r="AX46223" s="159"/>
    </row>
    <row r="46224" spans="50:50">
      <c r="AX46224" s="159"/>
    </row>
    <row r="46225" spans="50:50">
      <c r="AX46225" s="159"/>
    </row>
    <row r="46226" spans="50:50">
      <c r="AX46226" s="159"/>
    </row>
    <row r="46227" spans="50:50">
      <c r="AX46227" s="159"/>
    </row>
    <row r="46228" spans="50:50">
      <c r="AX46228" s="159"/>
    </row>
    <row r="46229" spans="50:50">
      <c r="AX46229" s="159"/>
    </row>
    <row r="46230" spans="50:50">
      <c r="AX46230" s="159"/>
    </row>
    <row r="46231" spans="50:50">
      <c r="AX46231" s="159"/>
    </row>
    <row r="46232" spans="50:50">
      <c r="AX46232" s="159"/>
    </row>
    <row r="46233" spans="50:50">
      <c r="AX46233" s="159"/>
    </row>
    <row r="46234" spans="50:50">
      <c r="AX46234" s="159"/>
    </row>
    <row r="46235" spans="50:50">
      <c r="AX46235" s="159"/>
    </row>
    <row r="46236" spans="50:50">
      <c r="AX46236" s="159"/>
    </row>
    <row r="46237" spans="50:50">
      <c r="AX46237" s="159"/>
    </row>
    <row r="46238" spans="50:50">
      <c r="AX46238" s="159"/>
    </row>
    <row r="46239" spans="50:50">
      <c r="AX46239" s="159"/>
    </row>
    <row r="46240" spans="50:50">
      <c r="AX46240" s="159"/>
    </row>
    <row r="46241" spans="50:50">
      <c r="AX46241" s="159"/>
    </row>
    <row r="46242" spans="50:50">
      <c r="AX46242" s="159"/>
    </row>
    <row r="46243" spans="50:50">
      <c r="AX46243" s="159"/>
    </row>
    <row r="46244" spans="50:50">
      <c r="AX46244" s="159"/>
    </row>
    <row r="46245" spans="50:50">
      <c r="AX46245" s="159"/>
    </row>
    <row r="46246" spans="50:50">
      <c r="AX46246" s="159"/>
    </row>
    <row r="46247" spans="50:50">
      <c r="AX46247" s="159"/>
    </row>
    <row r="46248" spans="50:50">
      <c r="AX46248" s="159"/>
    </row>
    <row r="46249" spans="50:50">
      <c r="AX46249" s="159"/>
    </row>
    <row r="46250" spans="50:50">
      <c r="AX46250" s="159"/>
    </row>
    <row r="46251" spans="50:50">
      <c r="AX46251" s="159"/>
    </row>
    <row r="46252" spans="50:50">
      <c r="AX46252" s="159"/>
    </row>
    <row r="46253" spans="50:50">
      <c r="AX46253" s="159"/>
    </row>
    <row r="46254" spans="50:50">
      <c r="AX46254" s="159"/>
    </row>
    <row r="46255" spans="50:50">
      <c r="AX46255" s="159"/>
    </row>
    <row r="46256" spans="50:50">
      <c r="AX46256" s="159"/>
    </row>
    <row r="46257" spans="50:50">
      <c r="AX46257" s="159"/>
    </row>
    <row r="46258" spans="50:50">
      <c r="AX46258" s="159"/>
    </row>
    <row r="46259" spans="50:50">
      <c r="AX46259" s="159"/>
    </row>
    <row r="46260" spans="50:50">
      <c r="AX46260" s="159"/>
    </row>
    <row r="46261" spans="50:50">
      <c r="AX46261" s="159"/>
    </row>
    <row r="46262" spans="50:50">
      <c r="AX46262" s="159"/>
    </row>
    <row r="46263" spans="50:50">
      <c r="AX46263" s="159"/>
    </row>
    <row r="46264" spans="50:50">
      <c r="AX46264" s="159"/>
    </row>
    <row r="46265" spans="50:50">
      <c r="AX46265" s="159"/>
    </row>
    <row r="46266" spans="50:50">
      <c r="AX46266" s="159"/>
    </row>
    <row r="46267" spans="50:50">
      <c r="AX46267" s="159"/>
    </row>
    <row r="46268" spans="50:50">
      <c r="AX46268" s="159"/>
    </row>
    <row r="46269" spans="50:50">
      <c r="AX46269" s="159"/>
    </row>
    <row r="46270" spans="50:50">
      <c r="AX46270" s="159"/>
    </row>
    <row r="46271" spans="50:50">
      <c r="AX46271" s="159"/>
    </row>
    <row r="46272" spans="50:50">
      <c r="AX46272" s="159"/>
    </row>
    <row r="46273" spans="50:50">
      <c r="AX46273" s="159"/>
    </row>
    <row r="46274" spans="50:50">
      <c r="AX46274" s="159"/>
    </row>
    <row r="46275" spans="50:50">
      <c r="AX46275" s="159"/>
    </row>
    <row r="46276" spans="50:50">
      <c r="AX46276" s="159"/>
    </row>
    <row r="46277" spans="50:50">
      <c r="AX46277" s="159"/>
    </row>
    <row r="46278" spans="50:50">
      <c r="AX46278" s="159"/>
    </row>
    <row r="46279" spans="50:50">
      <c r="AX46279" s="159"/>
    </row>
    <row r="46280" spans="50:50">
      <c r="AX46280" s="159"/>
    </row>
    <row r="46281" spans="50:50">
      <c r="AX46281" s="159"/>
    </row>
    <row r="46282" spans="50:50">
      <c r="AX46282" s="159"/>
    </row>
    <row r="46283" spans="50:50">
      <c r="AX46283" s="159"/>
    </row>
    <row r="46284" spans="50:50">
      <c r="AX46284" s="159"/>
    </row>
    <row r="46285" spans="50:50">
      <c r="AX46285" s="159"/>
    </row>
    <row r="46286" spans="50:50">
      <c r="AX46286" s="159"/>
    </row>
    <row r="46287" spans="50:50">
      <c r="AX46287" s="159"/>
    </row>
    <row r="46288" spans="50:50">
      <c r="AX46288" s="159"/>
    </row>
    <row r="46289" spans="50:50">
      <c r="AX46289" s="159"/>
    </row>
    <row r="46290" spans="50:50">
      <c r="AX46290" s="159"/>
    </row>
    <row r="46291" spans="50:50">
      <c r="AX46291" s="159"/>
    </row>
    <row r="46292" spans="50:50">
      <c r="AX46292" s="159"/>
    </row>
    <row r="46293" spans="50:50">
      <c r="AX46293" s="159"/>
    </row>
    <row r="46294" spans="50:50">
      <c r="AX46294" s="159"/>
    </row>
    <row r="46295" spans="50:50">
      <c r="AX46295" s="159"/>
    </row>
    <row r="46296" spans="50:50">
      <c r="AX46296" s="159"/>
    </row>
    <row r="46297" spans="50:50">
      <c r="AX46297" s="159"/>
    </row>
    <row r="46298" spans="50:50">
      <c r="AX46298" s="159"/>
    </row>
    <row r="46299" spans="50:50">
      <c r="AX46299" s="159"/>
    </row>
    <row r="46300" spans="50:50">
      <c r="AX46300" s="159"/>
    </row>
    <row r="46301" spans="50:50">
      <c r="AX46301" s="159"/>
    </row>
    <row r="46302" spans="50:50">
      <c r="AX46302" s="159"/>
    </row>
    <row r="46303" spans="50:50">
      <c r="AX46303" s="159"/>
    </row>
    <row r="46304" spans="50:50">
      <c r="AX46304" s="159"/>
    </row>
    <row r="46305" spans="50:50">
      <c r="AX46305" s="159"/>
    </row>
    <row r="46306" spans="50:50">
      <c r="AX46306" s="159"/>
    </row>
    <row r="46307" spans="50:50">
      <c r="AX46307" s="159"/>
    </row>
    <row r="46308" spans="50:50">
      <c r="AX46308" s="159"/>
    </row>
    <row r="46309" spans="50:50">
      <c r="AX46309" s="159"/>
    </row>
    <row r="46310" spans="50:50">
      <c r="AX46310" s="159"/>
    </row>
    <row r="46311" spans="50:50">
      <c r="AX46311" s="159"/>
    </row>
    <row r="46312" spans="50:50">
      <c r="AX46312" s="159"/>
    </row>
    <row r="46313" spans="50:50">
      <c r="AX46313" s="159"/>
    </row>
    <row r="46314" spans="50:50">
      <c r="AX46314" s="159"/>
    </row>
    <row r="46315" spans="50:50">
      <c r="AX46315" s="159"/>
    </row>
    <row r="46316" spans="50:50">
      <c r="AX46316" s="159"/>
    </row>
    <row r="46317" spans="50:50">
      <c r="AX46317" s="159"/>
    </row>
    <row r="46318" spans="50:50">
      <c r="AX46318" s="159"/>
    </row>
    <row r="46319" spans="50:50">
      <c r="AX46319" s="159"/>
    </row>
    <row r="46320" spans="50:50">
      <c r="AX46320" s="159"/>
    </row>
    <row r="46321" spans="50:50">
      <c r="AX46321" s="159"/>
    </row>
    <row r="46322" spans="50:50">
      <c r="AX46322" s="159"/>
    </row>
    <row r="46323" spans="50:50">
      <c r="AX46323" s="159"/>
    </row>
    <row r="46324" spans="50:50">
      <c r="AX46324" s="159"/>
    </row>
    <row r="46325" spans="50:50">
      <c r="AX46325" s="159"/>
    </row>
    <row r="46326" spans="50:50">
      <c r="AX46326" s="159"/>
    </row>
    <row r="46327" spans="50:50">
      <c r="AX46327" s="159"/>
    </row>
    <row r="46328" spans="50:50">
      <c r="AX46328" s="159"/>
    </row>
    <row r="46329" spans="50:50">
      <c r="AX46329" s="159"/>
    </row>
    <row r="46330" spans="50:50">
      <c r="AX46330" s="159"/>
    </row>
    <row r="46331" spans="50:50">
      <c r="AX46331" s="159"/>
    </row>
    <row r="46332" spans="50:50">
      <c r="AX46332" s="159"/>
    </row>
    <row r="46333" spans="50:50">
      <c r="AX46333" s="159"/>
    </row>
    <row r="46334" spans="50:50">
      <c r="AX46334" s="159"/>
    </row>
    <row r="46335" spans="50:50">
      <c r="AX46335" s="159"/>
    </row>
    <row r="46336" spans="50:50">
      <c r="AX46336" s="159"/>
    </row>
    <row r="46337" spans="50:50">
      <c r="AX46337" s="159"/>
    </row>
    <row r="46338" spans="50:50">
      <c r="AX46338" s="159"/>
    </row>
    <row r="46339" spans="50:50">
      <c r="AX46339" s="159"/>
    </row>
    <row r="46340" spans="50:50">
      <c r="AX46340" s="159"/>
    </row>
    <row r="46341" spans="50:50">
      <c r="AX46341" s="159"/>
    </row>
    <row r="46342" spans="50:50">
      <c r="AX46342" s="159"/>
    </row>
    <row r="46343" spans="50:50">
      <c r="AX46343" s="159"/>
    </row>
    <row r="46344" spans="50:50">
      <c r="AX46344" s="159"/>
    </row>
    <row r="46345" spans="50:50">
      <c r="AX46345" s="159"/>
    </row>
    <row r="46346" spans="50:50">
      <c r="AX46346" s="159"/>
    </row>
    <row r="46347" spans="50:50">
      <c r="AX46347" s="159"/>
    </row>
    <row r="46348" spans="50:50">
      <c r="AX46348" s="159"/>
    </row>
    <row r="46349" spans="50:50">
      <c r="AX46349" s="159"/>
    </row>
    <row r="46350" spans="50:50">
      <c r="AX46350" s="159"/>
    </row>
    <row r="46351" spans="50:50">
      <c r="AX46351" s="159"/>
    </row>
    <row r="46352" spans="50:50">
      <c r="AX46352" s="159"/>
    </row>
    <row r="46353" spans="50:50">
      <c r="AX46353" s="159"/>
    </row>
    <row r="46354" spans="50:50">
      <c r="AX46354" s="159"/>
    </row>
    <row r="46355" spans="50:50">
      <c r="AX46355" s="159"/>
    </row>
    <row r="46356" spans="50:50">
      <c r="AX46356" s="159"/>
    </row>
    <row r="46357" spans="50:50">
      <c r="AX46357" s="159"/>
    </row>
    <row r="46358" spans="50:50">
      <c r="AX46358" s="159"/>
    </row>
    <row r="46359" spans="50:50">
      <c r="AX46359" s="159"/>
    </row>
    <row r="46360" spans="50:50">
      <c r="AX46360" s="159"/>
    </row>
    <row r="46361" spans="50:50">
      <c r="AX46361" s="159"/>
    </row>
    <row r="46362" spans="50:50">
      <c r="AX46362" s="159"/>
    </row>
    <row r="46363" spans="50:50">
      <c r="AX46363" s="159"/>
    </row>
    <row r="46364" spans="50:50">
      <c r="AX46364" s="159"/>
    </row>
    <row r="46365" spans="50:50">
      <c r="AX46365" s="159"/>
    </row>
    <row r="46366" spans="50:50">
      <c r="AX46366" s="159"/>
    </row>
    <row r="46367" spans="50:50">
      <c r="AX46367" s="159"/>
    </row>
    <row r="46368" spans="50:50">
      <c r="AX46368" s="159"/>
    </row>
    <row r="46369" spans="50:50">
      <c r="AX46369" s="159"/>
    </row>
    <row r="46370" spans="50:50">
      <c r="AX46370" s="159"/>
    </row>
    <row r="46371" spans="50:50">
      <c r="AX46371" s="159"/>
    </row>
    <row r="46372" spans="50:50">
      <c r="AX46372" s="159"/>
    </row>
    <row r="46373" spans="50:50">
      <c r="AX46373" s="159"/>
    </row>
    <row r="46374" spans="50:50">
      <c r="AX46374" s="159"/>
    </row>
    <row r="46375" spans="50:50">
      <c r="AX46375" s="159"/>
    </row>
    <row r="46376" spans="50:50">
      <c r="AX46376" s="159"/>
    </row>
    <row r="46377" spans="50:50">
      <c r="AX46377" s="159"/>
    </row>
    <row r="46378" spans="50:50">
      <c r="AX46378" s="159"/>
    </row>
    <row r="46379" spans="50:50">
      <c r="AX46379" s="159"/>
    </row>
    <row r="46380" spans="50:50">
      <c r="AX46380" s="159"/>
    </row>
    <row r="46381" spans="50:50">
      <c r="AX46381" s="159"/>
    </row>
    <row r="46382" spans="50:50">
      <c r="AX46382" s="159"/>
    </row>
    <row r="46383" spans="50:50">
      <c r="AX46383" s="159"/>
    </row>
    <row r="46384" spans="50:50">
      <c r="AX46384" s="159"/>
    </row>
    <row r="46385" spans="50:50">
      <c r="AX46385" s="159"/>
    </row>
    <row r="46386" spans="50:50">
      <c r="AX46386" s="159"/>
    </row>
    <row r="46387" spans="50:50">
      <c r="AX46387" s="159"/>
    </row>
    <row r="46388" spans="50:50">
      <c r="AX46388" s="159"/>
    </row>
    <row r="46389" spans="50:50">
      <c r="AX46389" s="159"/>
    </row>
    <row r="46390" spans="50:50">
      <c r="AX46390" s="159"/>
    </row>
    <row r="46391" spans="50:50">
      <c r="AX46391" s="159"/>
    </row>
    <row r="46392" spans="50:50">
      <c r="AX46392" s="159"/>
    </row>
    <row r="46393" spans="50:50">
      <c r="AX46393" s="159"/>
    </row>
    <row r="46394" spans="50:50">
      <c r="AX46394" s="159"/>
    </row>
    <row r="46395" spans="50:50">
      <c r="AX46395" s="159"/>
    </row>
    <row r="46396" spans="50:50">
      <c r="AX46396" s="159"/>
    </row>
    <row r="46397" spans="50:50">
      <c r="AX46397" s="159"/>
    </row>
    <row r="46398" spans="50:50">
      <c r="AX46398" s="159"/>
    </row>
    <row r="46399" spans="50:50">
      <c r="AX46399" s="159"/>
    </row>
    <row r="46400" spans="50:50">
      <c r="AX46400" s="159"/>
    </row>
    <row r="46401" spans="50:50">
      <c r="AX46401" s="159"/>
    </row>
    <row r="46402" spans="50:50">
      <c r="AX46402" s="159"/>
    </row>
    <row r="46403" spans="50:50">
      <c r="AX46403" s="159"/>
    </row>
    <row r="46404" spans="50:50">
      <c r="AX46404" s="159"/>
    </row>
    <row r="46405" spans="50:50">
      <c r="AX46405" s="159"/>
    </row>
    <row r="46406" spans="50:50">
      <c r="AX46406" s="159"/>
    </row>
    <row r="46407" spans="50:50">
      <c r="AX46407" s="159"/>
    </row>
    <row r="46408" spans="50:50">
      <c r="AX46408" s="159"/>
    </row>
    <row r="46409" spans="50:50">
      <c r="AX46409" s="159"/>
    </row>
    <row r="46410" spans="50:50">
      <c r="AX46410" s="159"/>
    </row>
    <row r="46411" spans="50:50">
      <c r="AX46411" s="159"/>
    </row>
    <row r="46412" spans="50:50">
      <c r="AX46412" s="159"/>
    </row>
    <row r="46413" spans="50:50">
      <c r="AX46413" s="159"/>
    </row>
    <row r="46414" spans="50:50">
      <c r="AX46414" s="159"/>
    </row>
    <row r="46415" spans="50:50">
      <c r="AX46415" s="159"/>
    </row>
    <row r="46416" spans="50:50">
      <c r="AX46416" s="159"/>
    </row>
    <row r="46417" spans="50:50">
      <c r="AX46417" s="159"/>
    </row>
    <row r="46418" spans="50:50">
      <c r="AX46418" s="159"/>
    </row>
    <row r="46419" spans="50:50">
      <c r="AX46419" s="159"/>
    </row>
    <row r="46420" spans="50:50">
      <c r="AX46420" s="159"/>
    </row>
    <row r="46421" spans="50:50">
      <c r="AX46421" s="159"/>
    </row>
    <row r="46422" spans="50:50">
      <c r="AX46422" s="159"/>
    </row>
    <row r="46423" spans="50:50">
      <c r="AX46423" s="159"/>
    </row>
    <row r="46424" spans="50:50">
      <c r="AX46424" s="159"/>
    </row>
    <row r="46425" spans="50:50">
      <c r="AX46425" s="159"/>
    </row>
    <row r="46426" spans="50:50">
      <c r="AX46426" s="159"/>
    </row>
    <row r="46427" spans="50:50">
      <c r="AX46427" s="159"/>
    </row>
    <row r="46428" spans="50:50">
      <c r="AX46428" s="159"/>
    </row>
    <row r="46429" spans="50:50">
      <c r="AX46429" s="159"/>
    </row>
    <row r="46430" spans="50:50">
      <c r="AX46430" s="159"/>
    </row>
    <row r="46431" spans="50:50">
      <c r="AX46431" s="159"/>
    </row>
    <row r="46432" spans="50:50">
      <c r="AX46432" s="159"/>
    </row>
    <row r="46433" spans="50:50">
      <c r="AX46433" s="159"/>
    </row>
    <row r="46434" spans="50:50">
      <c r="AX46434" s="159"/>
    </row>
    <row r="46435" spans="50:50">
      <c r="AX46435" s="159"/>
    </row>
    <row r="46436" spans="50:50">
      <c r="AX46436" s="159"/>
    </row>
    <row r="46437" spans="50:50">
      <c r="AX46437" s="159"/>
    </row>
    <row r="46438" spans="50:50">
      <c r="AX46438" s="159"/>
    </row>
    <row r="46439" spans="50:50">
      <c r="AX46439" s="159"/>
    </row>
    <row r="46440" spans="50:50">
      <c r="AX46440" s="159"/>
    </row>
    <row r="46441" spans="50:50">
      <c r="AX46441" s="159"/>
    </row>
    <row r="46442" spans="50:50">
      <c r="AX46442" s="159"/>
    </row>
    <row r="46443" spans="50:50">
      <c r="AX46443" s="159"/>
    </row>
    <row r="46444" spans="50:50">
      <c r="AX46444" s="159"/>
    </row>
    <row r="46445" spans="50:50">
      <c r="AX46445" s="159"/>
    </row>
    <row r="46446" spans="50:50">
      <c r="AX46446" s="159"/>
    </row>
    <row r="46447" spans="50:50">
      <c r="AX46447" s="159"/>
    </row>
    <row r="46448" spans="50:50">
      <c r="AX46448" s="159"/>
    </row>
    <row r="46449" spans="50:50">
      <c r="AX46449" s="159"/>
    </row>
    <row r="46450" spans="50:50">
      <c r="AX46450" s="159"/>
    </row>
    <row r="46451" spans="50:50">
      <c r="AX46451" s="159"/>
    </row>
    <row r="46452" spans="50:50">
      <c r="AX46452" s="159"/>
    </row>
    <row r="46453" spans="50:50">
      <c r="AX46453" s="159"/>
    </row>
    <row r="46454" spans="50:50">
      <c r="AX46454" s="159"/>
    </row>
    <row r="46455" spans="50:50">
      <c r="AX46455" s="159"/>
    </row>
    <row r="46456" spans="50:50">
      <c r="AX46456" s="159"/>
    </row>
    <row r="46457" spans="50:50">
      <c r="AX46457" s="159"/>
    </row>
    <row r="46458" spans="50:50">
      <c r="AX46458" s="159"/>
    </row>
    <row r="46459" spans="50:50">
      <c r="AX46459" s="159"/>
    </row>
    <row r="46460" spans="50:50">
      <c r="AX46460" s="159"/>
    </row>
    <row r="46461" spans="50:50">
      <c r="AX46461" s="159"/>
    </row>
    <row r="46462" spans="50:50">
      <c r="AX46462" s="159"/>
    </row>
    <row r="46463" spans="50:50">
      <c r="AX46463" s="159"/>
    </row>
    <row r="46464" spans="50:50">
      <c r="AX46464" s="159"/>
    </row>
    <row r="46465" spans="50:50">
      <c r="AX46465" s="159"/>
    </row>
    <row r="46466" spans="50:50">
      <c r="AX46466" s="159"/>
    </row>
    <row r="46467" spans="50:50">
      <c r="AX46467" s="159"/>
    </row>
    <row r="46468" spans="50:50">
      <c r="AX46468" s="159"/>
    </row>
    <row r="46469" spans="50:50">
      <c r="AX46469" s="159"/>
    </row>
    <row r="46470" spans="50:50">
      <c r="AX46470" s="159"/>
    </row>
    <row r="46471" spans="50:50">
      <c r="AX46471" s="159"/>
    </row>
    <row r="46472" spans="50:50">
      <c r="AX46472" s="159"/>
    </row>
    <row r="46473" spans="50:50">
      <c r="AX46473" s="159"/>
    </row>
    <row r="46474" spans="50:50">
      <c r="AX46474" s="159"/>
    </row>
    <row r="46475" spans="50:50">
      <c r="AX46475" s="159"/>
    </row>
    <row r="46476" spans="50:50">
      <c r="AX46476" s="159"/>
    </row>
    <row r="46477" spans="50:50">
      <c r="AX46477" s="159"/>
    </row>
    <row r="46478" spans="50:50">
      <c r="AX46478" s="159"/>
    </row>
    <row r="46479" spans="50:50">
      <c r="AX46479" s="159"/>
    </row>
    <row r="46480" spans="50:50">
      <c r="AX46480" s="159"/>
    </row>
    <row r="46481" spans="50:50">
      <c r="AX46481" s="159"/>
    </row>
    <row r="46482" spans="50:50">
      <c r="AX46482" s="159"/>
    </row>
    <row r="46483" spans="50:50">
      <c r="AX46483" s="159"/>
    </row>
    <row r="46484" spans="50:50">
      <c r="AX46484" s="159"/>
    </row>
    <row r="46485" spans="50:50">
      <c r="AX46485" s="159"/>
    </row>
    <row r="46486" spans="50:50">
      <c r="AX46486" s="159"/>
    </row>
    <row r="46487" spans="50:50">
      <c r="AX46487" s="159"/>
    </row>
    <row r="46488" spans="50:50">
      <c r="AX46488" s="159"/>
    </row>
    <row r="46489" spans="50:50">
      <c r="AX46489" s="159"/>
    </row>
    <row r="46490" spans="50:50">
      <c r="AX46490" s="159"/>
    </row>
    <row r="46491" spans="50:50">
      <c r="AX46491" s="159"/>
    </row>
    <row r="46492" spans="50:50">
      <c r="AX46492" s="159"/>
    </row>
    <row r="46493" spans="50:50">
      <c r="AX46493" s="159"/>
    </row>
    <row r="46494" spans="50:50">
      <c r="AX46494" s="159"/>
    </row>
    <row r="46495" spans="50:50">
      <c r="AX46495" s="159"/>
    </row>
    <row r="46496" spans="50:50">
      <c r="AX46496" s="159"/>
    </row>
    <row r="46497" spans="50:50">
      <c r="AX46497" s="159"/>
    </row>
    <row r="46498" spans="50:50">
      <c r="AX46498" s="159"/>
    </row>
    <row r="46499" spans="50:50">
      <c r="AX46499" s="159"/>
    </row>
    <row r="46500" spans="50:50">
      <c r="AX46500" s="159"/>
    </row>
    <row r="46501" spans="50:50">
      <c r="AX46501" s="159"/>
    </row>
    <row r="46502" spans="50:50">
      <c r="AX46502" s="159"/>
    </row>
    <row r="46503" spans="50:50">
      <c r="AX46503" s="159"/>
    </row>
    <row r="46504" spans="50:50">
      <c r="AX46504" s="159"/>
    </row>
    <row r="46505" spans="50:50">
      <c r="AX46505" s="159"/>
    </row>
    <row r="46506" spans="50:50">
      <c r="AX46506" s="159"/>
    </row>
    <row r="46507" spans="50:50">
      <c r="AX46507" s="159"/>
    </row>
    <row r="46508" spans="50:50">
      <c r="AX46508" s="159"/>
    </row>
    <row r="46509" spans="50:50">
      <c r="AX46509" s="159"/>
    </row>
    <row r="46510" spans="50:50">
      <c r="AX46510" s="159"/>
    </row>
    <row r="46511" spans="50:50">
      <c r="AX46511" s="159"/>
    </row>
    <row r="46512" spans="50:50">
      <c r="AX46512" s="159"/>
    </row>
    <row r="46513" spans="50:50">
      <c r="AX46513" s="159"/>
    </row>
    <row r="46514" spans="50:50">
      <c r="AX46514" s="159"/>
    </row>
    <row r="46515" spans="50:50">
      <c r="AX46515" s="159"/>
    </row>
    <row r="46516" spans="50:50">
      <c r="AX46516" s="159"/>
    </row>
    <row r="46517" spans="50:50">
      <c r="AX46517" s="159"/>
    </row>
    <row r="46518" spans="50:50">
      <c r="AX46518" s="159"/>
    </row>
    <row r="46519" spans="50:50">
      <c r="AX46519" s="159"/>
    </row>
    <row r="46520" spans="50:50">
      <c r="AX46520" s="159"/>
    </row>
    <row r="46521" spans="50:50">
      <c r="AX46521" s="159"/>
    </row>
    <row r="46522" spans="50:50">
      <c r="AX46522" s="159"/>
    </row>
    <row r="46523" spans="50:50">
      <c r="AX46523" s="159"/>
    </row>
    <row r="46524" spans="50:50">
      <c r="AX46524" s="159"/>
    </row>
    <row r="46525" spans="50:50">
      <c r="AX46525" s="159"/>
    </row>
    <row r="46526" spans="50:50">
      <c r="AX46526" s="159"/>
    </row>
    <row r="46527" spans="50:50">
      <c r="AX46527" s="159"/>
    </row>
    <row r="46528" spans="50:50">
      <c r="AX46528" s="159"/>
    </row>
    <row r="46529" spans="50:50">
      <c r="AX46529" s="159"/>
    </row>
    <row r="46530" spans="50:50">
      <c r="AX46530" s="159"/>
    </row>
    <row r="46531" spans="50:50">
      <c r="AX46531" s="159"/>
    </row>
    <row r="46532" spans="50:50">
      <c r="AX46532" s="159"/>
    </row>
    <row r="46533" spans="50:50">
      <c r="AX46533" s="159"/>
    </row>
    <row r="46534" spans="50:50">
      <c r="AX46534" s="159"/>
    </row>
    <row r="46535" spans="50:50">
      <c r="AX46535" s="159"/>
    </row>
    <row r="46536" spans="50:50">
      <c r="AX46536" s="159"/>
    </row>
    <row r="46537" spans="50:50">
      <c r="AX46537" s="159"/>
    </row>
    <row r="46538" spans="50:50">
      <c r="AX46538" s="159"/>
    </row>
    <row r="46539" spans="50:50">
      <c r="AX46539" s="159"/>
    </row>
    <row r="46540" spans="50:50">
      <c r="AX46540" s="159"/>
    </row>
    <row r="46541" spans="50:50">
      <c r="AX46541" s="159"/>
    </row>
    <row r="46542" spans="50:50">
      <c r="AX46542" s="159"/>
    </row>
    <row r="46543" spans="50:50">
      <c r="AX46543" s="159"/>
    </row>
    <row r="46544" spans="50:50">
      <c r="AX46544" s="159"/>
    </row>
    <row r="46545" spans="50:50">
      <c r="AX46545" s="159"/>
    </row>
    <row r="46546" spans="50:50">
      <c r="AX46546" s="159"/>
    </row>
    <row r="46547" spans="50:50">
      <c r="AX46547" s="159"/>
    </row>
    <row r="46548" spans="50:50">
      <c r="AX46548" s="159"/>
    </row>
    <row r="46549" spans="50:50">
      <c r="AX46549" s="159"/>
    </row>
    <row r="46550" spans="50:50">
      <c r="AX46550" s="159"/>
    </row>
    <row r="46551" spans="50:50">
      <c r="AX46551" s="159"/>
    </row>
    <row r="46552" spans="50:50">
      <c r="AX46552" s="159"/>
    </row>
    <row r="46553" spans="50:50">
      <c r="AX46553" s="159"/>
    </row>
    <row r="46554" spans="50:50">
      <c r="AX46554" s="159"/>
    </row>
    <row r="46555" spans="50:50">
      <c r="AX46555" s="159"/>
    </row>
    <row r="46556" spans="50:50">
      <c r="AX46556" s="159"/>
    </row>
    <row r="46557" spans="50:50">
      <c r="AX46557" s="159"/>
    </row>
    <row r="46558" spans="50:50">
      <c r="AX46558" s="159"/>
    </row>
    <row r="46559" spans="50:50">
      <c r="AX46559" s="159"/>
    </row>
    <row r="46560" spans="50:50">
      <c r="AX46560" s="159"/>
    </row>
    <row r="46561" spans="50:50">
      <c r="AX46561" s="159"/>
    </row>
    <row r="46562" spans="50:50">
      <c r="AX46562" s="159"/>
    </row>
    <row r="46563" spans="50:50">
      <c r="AX46563" s="159"/>
    </row>
    <row r="46564" spans="50:50">
      <c r="AX46564" s="159"/>
    </row>
    <row r="46565" spans="50:50">
      <c r="AX46565" s="159"/>
    </row>
    <row r="46566" spans="50:50">
      <c r="AX46566" s="159"/>
    </row>
    <row r="46567" spans="50:50">
      <c r="AX46567" s="159"/>
    </row>
    <row r="46568" spans="50:50">
      <c r="AX46568" s="159"/>
    </row>
    <row r="46569" spans="50:50">
      <c r="AX46569" s="159"/>
    </row>
    <row r="46570" spans="50:50">
      <c r="AX46570" s="159"/>
    </row>
    <row r="46571" spans="50:50">
      <c r="AX46571" s="159"/>
    </row>
    <row r="46572" spans="50:50">
      <c r="AX46572" s="159"/>
    </row>
    <row r="46573" spans="50:50">
      <c r="AX46573" s="159"/>
    </row>
    <row r="46574" spans="50:50">
      <c r="AX46574" s="159"/>
    </row>
    <row r="46575" spans="50:50">
      <c r="AX46575" s="159"/>
    </row>
    <row r="46576" spans="50:50">
      <c r="AX46576" s="159"/>
    </row>
    <row r="46577" spans="50:50">
      <c r="AX46577" s="159"/>
    </row>
    <row r="46578" spans="50:50">
      <c r="AX46578" s="159"/>
    </row>
    <row r="46579" spans="50:50">
      <c r="AX46579" s="159"/>
    </row>
    <row r="46580" spans="50:50">
      <c r="AX46580" s="159"/>
    </row>
    <row r="46581" spans="50:50">
      <c r="AX46581" s="159"/>
    </row>
    <row r="46582" spans="50:50">
      <c r="AX46582" s="159"/>
    </row>
    <row r="46583" spans="50:50">
      <c r="AX46583" s="159"/>
    </row>
    <row r="46584" spans="50:50">
      <c r="AX46584" s="159"/>
    </row>
    <row r="46585" spans="50:50">
      <c r="AX46585" s="159"/>
    </row>
    <row r="46586" spans="50:50">
      <c r="AX46586" s="159"/>
    </row>
    <row r="46587" spans="50:50">
      <c r="AX46587" s="159"/>
    </row>
    <row r="46588" spans="50:50">
      <c r="AX46588" s="159"/>
    </row>
    <row r="46589" spans="50:50">
      <c r="AX46589" s="159"/>
    </row>
    <row r="46590" spans="50:50">
      <c r="AX46590" s="159"/>
    </row>
    <row r="46591" spans="50:50">
      <c r="AX46591" s="159"/>
    </row>
    <row r="46592" spans="50:50">
      <c r="AX46592" s="159"/>
    </row>
    <row r="46593" spans="50:50">
      <c r="AX46593" s="159"/>
    </row>
    <row r="46594" spans="50:50">
      <c r="AX46594" s="159"/>
    </row>
    <row r="46595" spans="50:50">
      <c r="AX46595" s="159"/>
    </row>
    <row r="46596" spans="50:50">
      <c r="AX46596" s="159"/>
    </row>
    <row r="46597" spans="50:50">
      <c r="AX46597" s="159"/>
    </row>
    <row r="46598" spans="50:50">
      <c r="AX46598" s="159"/>
    </row>
    <row r="46599" spans="50:50">
      <c r="AX46599" s="159"/>
    </row>
    <row r="46600" spans="50:50">
      <c r="AX46600" s="159"/>
    </row>
    <row r="46601" spans="50:50">
      <c r="AX46601" s="159"/>
    </row>
    <row r="46602" spans="50:50">
      <c r="AX46602" s="159"/>
    </row>
    <row r="46603" spans="50:50">
      <c r="AX46603" s="159"/>
    </row>
    <row r="46604" spans="50:50">
      <c r="AX46604" s="159"/>
    </row>
    <row r="46605" spans="50:50">
      <c r="AX46605" s="159"/>
    </row>
    <row r="46606" spans="50:50">
      <c r="AX46606" s="159"/>
    </row>
    <row r="46607" spans="50:50">
      <c r="AX46607" s="159"/>
    </row>
    <row r="46608" spans="50:50">
      <c r="AX46608" s="159"/>
    </row>
    <row r="46609" spans="50:50">
      <c r="AX46609" s="159"/>
    </row>
    <row r="46610" spans="50:50">
      <c r="AX46610" s="159"/>
    </row>
    <row r="46611" spans="50:50">
      <c r="AX46611" s="159"/>
    </row>
    <row r="46612" spans="50:50">
      <c r="AX46612" s="159"/>
    </row>
    <row r="46613" spans="50:50">
      <c r="AX46613" s="159"/>
    </row>
    <row r="46614" spans="50:50">
      <c r="AX46614" s="159"/>
    </row>
    <row r="46615" spans="50:50">
      <c r="AX46615" s="159"/>
    </row>
    <row r="46616" spans="50:50">
      <c r="AX46616" s="159"/>
    </row>
    <row r="46617" spans="50:50">
      <c r="AX46617" s="159"/>
    </row>
    <row r="46618" spans="50:50">
      <c r="AX46618" s="159"/>
    </row>
    <row r="46619" spans="50:50">
      <c r="AX46619" s="159"/>
    </row>
    <row r="46620" spans="50:50">
      <c r="AX46620" s="159"/>
    </row>
    <row r="46621" spans="50:50">
      <c r="AX46621" s="159"/>
    </row>
    <row r="46622" spans="50:50">
      <c r="AX46622" s="159"/>
    </row>
    <row r="46623" spans="50:50">
      <c r="AX46623" s="159"/>
    </row>
    <row r="46624" spans="50:50">
      <c r="AX46624" s="159"/>
    </row>
    <row r="46625" spans="50:50">
      <c r="AX46625" s="159"/>
    </row>
    <row r="46626" spans="50:50">
      <c r="AX46626" s="159"/>
    </row>
    <row r="46627" spans="50:50">
      <c r="AX46627" s="159"/>
    </row>
    <row r="46628" spans="50:50">
      <c r="AX46628" s="159"/>
    </row>
    <row r="46629" spans="50:50">
      <c r="AX46629" s="159"/>
    </row>
    <row r="46630" spans="50:50">
      <c r="AX46630" s="159"/>
    </row>
    <row r="46631" spans="50:50">
      <c r="AX46631" s="159"/>
    </row>
    <row r="46632" spans="50:50">
      <c r="AX46632" s="159"/>
    </row>
    <row r="46633" spans="50:50">
      <c r="AX46633" s="159"/>
    </row>
    <row r="46634" spans="50:50">
      <c r="AX46634" s="159"/>
    </row>
    <row r="46635" spans="50:50">
      <c r="AX46635" s="159"/>
    </row>
    <row r="46636" spans="50:50">
      <c r="AX46636" s="159"/>
    </row>
    <row r="46637" spans="50:50">
      <c r="AX46637" s="159"/>
    </row>
    <row r="46638" spans="50:50">
      <c r="AX46638" s="159"/>
    </row>
    <row r="46639" spans="50:50">
      <c r="AX46639" s="159"/>
    </row>
    <row r="46640" spans="50:50">
      <c r="AX46640" s="159"/>
    </row>
    <row r="46641" spans="50:50">
      <c r="AX46641" s="159"/>
    </row>
    <row r="46642" spans="50:50">
      <c r="AX46642" s="159"/>
    </row>
    <row r="46643" spans="50:50">
      <c r="AX46643" s="159"/>
    </row>
    <row r="46644" spans="50:50">
      <c r="AX46644" s="159"/>
    </row>
    <row r="46645" spans="50:50">
      <c r="AX46645" s="159"/>
    </row>
    <row r="46646" spans="50:50">
      <c r="AX46646" s="159"/>
    </row>
    <row r="46647" spans="50:50">
      <c r="AX46647" s="159"/>
    </row>
    <row r="46648" spans="50:50">
      <c r="AX46648" s="159"/>
    </row>
    <row r="46649" spans="50:50">
      <c r="AX46649" s="159"/>
    </row>
    <row r="46650" spans="50:50">
      <c r="AX46650" s="159"/>
    </row>
    <row r="46651" spans="50:50">
      <c r="AX46651" s="159"/>
    </row>
    <row r="46652" spans="50:50">
      <c r="AX46652" s="159"/>
    </row>
    <row r="46653" spans="50:50">
      <c r="AX46653" s="159"/>
    </row>
    <row r="46654" spans="50:50">
      <c r="AX46654" s="159"/>
    </row>
    <row r="46655" spans="50:50">
      <c r="AX46655" s="159"/>
    </row>
    <row r="46656" spans="50:50">
      <c r="AX46656" s="159"/>
    </row>
    <row r="46657" spans="50:50">
      <c r="AX46657" s="159"/>
    </row>
    <row r="46658" spans="50:50">
      <c r="AX46658" s="159"/>
    </row>
    <row r="46659" spans="50:50">
      <c r="AX46659" s="159"/>
    </row>
    <row r="46660" spans="50:50">
      <c r="AX46660" s="159"/>
    </row>
    <row r="46661" spans="50:50">
      <c r="AX46661" s="159"/>
    </row>
    <row r="46662" spans="50:50">
      <c r="AX46662" s="159"/>
    </row>
    <row r="46663" spans="50:50">
      <c r="AX46663" s="159"/>
    </row>
    <row r="46664" spans="50:50">
      <c r="AX46664" s="159"/>
    </row>
    <row r="46665" spans="50:50">
      <c r="AX46665" s="159"/>
    </row>
    <row r="46666" spans="50:50">
      <c r="AX46666" s="159"/>
    </row>
    <row r="46667" spans="50:50">
      <c r="AX46667" s="159"/>
    </row>
    <row r="46668" spans="50:50">
      <c r="AX46668" s="159"/>
    </row>
    <row r="46669" spans="50:50">
      <c r="AX46669" s="159"/>
    </row>
    <row r="46670" spans="50:50">
      <c r="AX46670" s="159"/>
    </row>
    <row r="46671" spans="50:50">
      <c r="AX46671" s="159"/>
    </row>
    <row r="46672" spans="50:50">
      <c r="AX46672" s="159"/>
    </row>
    <row r="46673" spans="50:50">
      <c r="AX46673" s="159"/>
    </row>
    <row r="46674" spans="50:50">
      <c r="AX46674" s="159"/>
    </row>
    <row r="46675" spans="50:50">
      <c r="AX46675" s="159"/>
    </row>
    <row r="46676" spans="50:50">
      <c r="AX46676" s="159"/>
    </row>
    <row r="46677" spans="50:50">
      <c r="AX46677" s="159"/>
    </row>
    <row r="46678" spans="50:50">
      <c r="AX46678" s="159"/>
    </row>
    <row r="46679" spans="50:50">
      <c r="AX46679" s="159"/>
    </row>
    <row r="46680" spans="50:50">
      <c r="AX46680" s="159"/>
    </row>
    <row r="46681" spans="50:50">
      <c r="AX46681" s="159"/>
    </row>
    <row r="46682" spans="50:50">
      <c r="AX46682" s="159"/>
    </row>
    <row r="46683" spans="50:50">
      <c r="AX46683" s="159"/>
    </row>
    <row r="46684" spans="50:50">
      <c r="AX46684" s="159"/>
    </row>
    <row r="46685" spans="50:50">
      <c r="AX46685" s="159"/>
    </row>
    <row r="46686" spans="50:50">
      <c r="AX46686" s="159"/>
    </row>
    <row r="46687" spans="50:50">
      <c r="AX46687" s="159"/>
    </row>
    <row r="46688" spans="50:50">
      <c r="AX46688" s="159"/>
    </row>
    <row r="46689" spans="50:50">
      <c r="AX46689" s="159"/>
    </row>
    <row r="46690" spans="50:50">
      <c r="AX46690" s="159"/>
    </row>
    <row r="46691" spans="50:50">
      <c r="AX46691" s="159"/>
    </row>
    <row r="46692" spans="50:50">
      <c r="AX46692" s="159"/>
    </row>
    <row r="46693" spans="50:50">
      <c r="AX46693" s="159"/>
    </row>
    <row r="46694" spans="50:50">
      <c r="AX46694" s="159"/>
    </row>
    <row r="46695" spans="50:50">
      <c r="AX46695" s="159"/>
    </row>
    <row r="46696" spans="50:50">
      <c r="AX46696" s="159"/>
    </row>
    <row r="46697" spans="50:50">
      <c r="AX46697" s="159"/>
    </row>
    <row r="46698" spans="50:50">
      <c r="AX46698" s="159"/>
    </row>
    <row r="46699" spans="50:50">
      <c r="AX46699" s="159"/>
    </row>
    <row r="46700" spans="50:50">
      <c r="AX46700" s="159"/>
    </row>
    <row r="46701" spans="50:50">
      <c r="AX46701" s="159"/>
    </row>
    <row r="46702" spans="50:50">
      <c r="AX46702" s="159"/>
    </row>
    <row r="46703" spans="50:50">
      <c r="AX46703" s="159"/>
    </row>
    <row r="46704" spans="50:50">
      <c r="AX46704" s="159"/>
    </row>
    <row r="46705" spans="50:50">
      <c r="AX46705" s="159"/>
    </row>
    <row r="46706" spans="50:50">
      <c r="AX46706" s="159"/>
    </row>
    <row r="46707" spans="50:50">
      <c r="AX46707" s="159"/>
    </row>
    <row r="46708" spans="50:50">
      <c r="AX46708" s="159"/>
    </row>
    <row r="46709" spans="50:50">
      <c r="AX46709" s="159"/>
    </row>
    <row r="46710" spans="50:50">
      <c r="AX46710" s="159"/>
    </row>
    <row r="46711" spans="50:50">
      <c r="AX46711" s="159"/>
    </row>
    <row r="46712" spans="50:50">
      <c r="AX46712" s="159"/>
    </row>
    <row r="46713" spans="50:50">
      <c r="AX46713" s="159"/>
    </row>
    <row r="46714" spans="50:50">
      <c r="AX46714" s="159"/>
    </row>
    <row r="46715" spans="50:50">
      <c r="AX46715" s="159"/>
    </row>
    <row r="46716" spans="50:50">
      <c r="AX46716" s="159"/>
    </row>
    <row r="46717" spans="50:50">
      <c r="AX46717" s="159"/>
    </row>
    <row r="46718" spans="50:50">
      <c r="AX46718" s="159"/>
    </row>
    <row r="46719" spans="50:50">
      <c r="AX46719" s="159"/>
    </row>
    <row r="46720" spans="50:50">
      <c r="AX46720" s="159"/>
    </row>
    <row r="46721" spans="50:50">
      <c r="AX46721" s="159"/>
    </row>
    <row r="46722" spans="50:50">
      <c r="AX46722" s="159"/>
    </row>
    <row r="46723" spans="50:50">
      <c r="AX46723" s="159"/>
    </row>
    <row r="46724" spans="50:50">
      <c r="AX46724" s="159"/>
    </row>
    <row r="46725" spans="50:50">
      <c r="AX46725" s="159"/>
    </row>
    <row r="46726" spans="50:50">
      <c r="AX46726" s="159"/>
    </row>
    <row r="46727" spans="50:50">
      <c r="AX46727" s="159"/>
    </row>
    <row r="46728" spans="50:50">
      <c r="AX46728" s="159"/>
    </row>
    <row r="46729" spans="50:50">
      <c r="AX46729" s="159"/>
    </row>
    <row r="46730" spans="50:50">
      <c r="AX46730" s="159"/>
    </row>
    <row r="46731" spans="50:50">
      <c r="AX46731" s="159"/>
    </row>
    <row r="46732" spans="50:50">
      <c r="AX46732" s="159"/>
    </row>
    <row r="46733" spans="50:50">
      <c r="AX46733" s="159"/>
    </row>
    <row r="46734" spans="50:50">
      <c r="AX46734" s="159"/>
    </row>
    <row r="46735" spans="50:50">
      <c r="AX46735" s="159"/>
    </row>
    <row r="46736" spans="50:50">
      <c r="AX46736" s="159"/>
    </row>
    <row r="46737" spans="50:50">
      <c r="AX46737" s="159"/>
    </row>
    <row r="46738" spans="50:50">
      <c r="AX46738" s="159"/>
    </row>
    <row r="46739" spans="50:50">
      <c r="AX46739" s="159"/>
    </row>
    <row r="46740" spans="50:50">
      <c r="AX46740" s="159"/>
    </row>
    <row r="46741" spans="50:50">
      <c r="AX46741" s="159"/>
    </row>
    <row r="46742" spans="50:50">
      <c r="AX46742" s="159"/>
    </row>
    <row r="46743" spans="50:50">
      <c r="AX46743" s="159"/>
    </row>
    <row r="46744" spans="50:50">
      <c r="AX46744" s="159"/>
    </row>
    <row r="46745" spans="50:50">
      <c r="AX46745" s="159"/>
    </row>
    <row r="46746" spans="50:50">
      <c r="AX46746" s="159"/>
    </row>
    <row r="46747" spans="50:50">
      <c r="AX46747" s="159"/>
    </row>
    <row r="46748" spans="50:50">
      <c r="AX46748" s="159"/>
    </row>
    <row r="46749" spans="50:50">
      <c r="AX46749" s="159"/>
    </row>
    <row r="46750" spans="50:50">
      <c r="AX46750" s="159"/>
    </row>
    <row r="46751" spans="50:50">
      <c r="AX46751" s="159"/>
    </row>
    <row r="46752" spans="50:50">
      <c r="AX46752" s="159"/>
    </row>
    <row r="46753" spans="50:50">
      <c r="AX46753" s="159"/>
    </row>
    <row r="46754" spans="50:50">
      <c r="AX46754" s="159"/>
    </row>
    <row r="46755" spans="50:50">
      <c r="AX46755" s="159"/>
    </row>
    <row r="46756" spans="50:50">
      <c r="AX46756" s="159"/>
    </row>
    <row r="46757" spans="50:50">
      <c r="AX46757" s="159"/>
    </row>
    <row r="46758" spans="50:50">
      <c r="AX46758" s="159"/>
    </row>
    <row r="46759" spans="50:50">
      <c r="AX46759" s="159"/>
    </row>
    <row r="46760" spans="50:50">
      <c r="AX46760" s="159"/>
    </row>
    <row r="46761" spans="50:50">
      <c r="AX46761" s="159"/>
    </row>
    <row r="46762" spans="50:50">
      <c r="AX46762" s="159"/>
    </row>
    <row r="46763" spans="50:50">
      <c r="AX46763" s="159"/>
    </row>
    <row r="46764" spans="50:50">
      <c r="AX46764" s="159"/>
    </row>
    <row r="46765" spans="50:50">
      <c r="AX46765" s="159"/>
    </row>
    <row r="46766" spans="50:50">
      <c r="AX46766" s="159"/>
    </row>
    <row r="46767" spans="50:50">
      <c r="AX46767" s="159"/>
    </row>
    <row r="46768" spans="50:50">
      <c r="AX46768" s="159"/>
    </row>
    <row r="46769" spans="50:50">
      <c r="AX46769" s="159"/>
    </row>
    <row r="46770" spans="50:50">
      <c r="AX46770" s="159"/>
    </row>
    <row r="46771" spans="50:50">
      <c r="AX46771" s="159"/>
    </row>
    <row r="46772" spans="50:50">
      <c r="AX46772" s="159"/>
    </row>
    <row r="46773" spans="50:50">
      <c r="AX46773" s="159"/>
    </row>
    <row r="46774" spans="50:50">
      <c r="AX46774" s="159"/>
    </row>
    <row r="46775" spans="50:50">
      <c r="AX46775" s="159"/>
    </row>
    <row r="46776" spans="50:50">
      <c r="AX46776" s="159"/>
    </row>
    <row r="46777" spans="50:50">
      <c r="AX46777" s="159"/>
    </row>
    <row r="46778" spans="50:50">
      <c r="AX46778" s="159"/>
    </row>
    <row r="46779" spans="50:50">
      <c r="AX46779" s="159"/>
    </row>
    <row r="46780" spans="50:50">
      <c r="AX46780" s="159"/>
    </row>
    <row r="46781" spans="50:50">
      <c r="AX46781" s="159"/>
    </row>
    <row r="46782" spans="50:50">
      <c r="AX46782" s="159"/>
    </row>
    <row r="46783" spans="50:50">
      <c r="AX46783" s="159"/>
    </row>
    <row r="46784" spans="50:50">
      <c r="AX46784" s="159"/>
    </row>
    <row r="46785" spans="50:50">
      <c r="AX46785" s="159"/>
    </row>
    <row r="46786" spans="50:50">
      <c r="AX46786" s="159"/>
    </row>
    <row r="46787" spans="50:50">
      <c r="AX46787" s="159"/>
    </row>
    <row r="46788" spans="50:50">
      <c r="AX46788" s="159"/>
    </row>
    <row r="46789" spans="50:50">
      <c r="AX46789" s="159"/>
    </row>
    <row r="46790" spans="50:50">
      <c r="AX46790" s="159"/>
    </row>
    <row r="46791" spans="50:50">
      <c r="AX46791" s="159"/>
    </row>
    <row r="46792" spans="50:50">
      <c r="AX46792" s="159"/>
    </row>
    <row r="46793" spans="50:50">
      <c r="AX46793" s="159"/>
    </row>
    <row r="46794" spans="50:50">
      <c r="AX46794" s="159"/>
    </row>
    <row r="46795" spans="50:50">
      <c r="AX46795" s="159"/>
    </row>
    <row r="46796" spans="50:50">
      <c r="AX46796" s="159"/>
    </row>
    <row r="46797" spans="50:50">
      <c r="AX46797" s="159"/>
    </row>
    <row r="46798" spans="50:50">
      <c r="AX46798" s="159"/>
    </row>
    <row r="46799" spans="50:50">
      <c r="AX46799" s="159"/>
    </row>
    <row r="46800" spans="50:50">
      <c r="AX46800" s="159"/>
    </row>
    <row r="46801" spans="50:50">
      <c r="AX46801" s="159"/>
    </row>
    <row r="46802" spans="50:50">
      <c r="AX46802" s="159"/>
    </row>
    <row r="46803" spans="50:50">
      <c r="AX46803" s="159"/>
    </row>
    <row r="46804" spans="50:50">
      <c r="AX46804" s="159"/>
    </row>
    <row r="46805" spans="50:50">
      <c r="AX46805" s="159"/>
    </row>
    <row r="46806" spans="50:50">
      <c r="AX46806" s="159"/>
    </row>
    <row r="46807" spans="50:50">
      <c r="AX46807" s="159"/>
    </row>
    <row r="46808" spans="50:50">
      <c r="AX46808" s="159"/>
    </row>
    <row r="46809" spans="50:50">
      <c r="AX46809" s="159"/>
    </row>
    <row r="46810" spans="50:50">
      <c r="AX46810" s="159"/>
    </row>
    <row r="46811" spans="50:50">
      <c r="AX46811" s="159"/>
    </row>
    <row r="46812" spans="50:50">
      <c r="AX46812" s="159"/>
    </row>
    <row r="46813" spans="50:50">
      <c r="AX46813" s="159"/>
    </row>
    <row r="46814" spans="50:50">
      <c r="AX46814" s="159"/>
    </row>
    <row r="46815" spans="50:50">
      <c r="AX46815" s="159"/>
    </row>
    <row r="46816" spans="50:50">
      <c r="AX46816" s="159"/>
    </row>
    <row r="46817" spans="50:50">
      <c r="AX46817" s="159"/>
    </row>
    <row r="46818" spans="50:50">
      <c r="AX46818" s="159"/>
    </row>
    <row r="46819" spans="50:50">
      <c r="AX46819" s="159"/>
    </row>
    <row r="46820" spans="50:50">
      <c r="AX46820" s="159"/>
    </row>
    <row r="46821" spans="50:50">
      <c r="AX46821" s="159"/>
    </row>
    <row r="46822" spans="50:50">
      <c r="AX46822" s="159"/>
    </row>
    <row r="46823" spans="50:50">
      <c r="AX46823" s="159"/>
    </row>
    <row r="46824" spans="50:50">
      <c r="AX46824" s="159"/>
    </row>
    <row r="46825" spans="50:50">
      <c r="AX46825" s="159"/>
    </row>
    <row r="46826" spans="50:50">
      <c r="AX46826" s="159"/>
    </row>
    <row r="46827" spans="50:50">
      <c r="AX46827" s="159"/>
    </row>
    <row r="46828" spans="50:50">
      <c r="AX46828" s="159"/>
    </row>
    <row r="46829" spans="50:50">
      <c r="AX46829" s="159"/>
    </row>
    <row r="46830" spans="50:50">
      <c r="AX46830" s="159"/>
    </row>
    <row r="46831" spans="50:50">
      <c r="AX46831" s="159"/>
    </row>
    <row r="46832" spans="50:50">
      <c r="AX46832" s="159"/>
    </row>
    <row r="46833" spans="50:50">
      <c r="AX46833" s="159"/>
    </row>
    <row r="46834" spans="50:50">
      <c r="AX46834" s="159"/>
    </row>
    <row r="46835" spans="50:50">
      <c r="AX46835" s="159"/>
    </row>
    <row r="46836" spans="50:50">
      <c r="AX46836" s="159"/>
    </row>
    <row r="46837" spans="50:50">
      <c r="AX46837" s="159"/>
    </row>
    <row r="46838" spans="50:50">
      <c r="AX46838" s="159"/>
    </row>
    <row r="46839" spans="50:50">
      <c r="AX46839" s="159"/>
    </row>
    <row r="46840" spans="50:50">
      <c r="AX46840" s="159"/>
    </row>
    <row r="46841" spans="50:50">
      <c r="AX46841" s="159"/>
    </row>
    <row r="46842" spans="50:50">
      <c r="AX46842" s="159"/>
    </row>
    <row r="46843" spans="50:50">
      <c r="AX46843" s="159"/>
    </row>
    <row r="46844" spans="50:50">
      <c r="AX46844" s="159"/>
    </row>
    <row r="46845" spans="50:50">
      <c r="AX46845" s="159"/>
    </row>
    <row r="46846" spans="50:50">
      <c r="AX46846" s="159"/>
    </row>
    <row r="46847" spans="50:50">
      <c r="AX46847" s="159"/>
    </row>
    <row r="46848" spans="50:50">
      <c r="AX46848" s="159"/>
    </row>
    <row r="46849" spans="50:50">
      <c r="AX46849" s="159"/>
    </row>
    <row r="46850" spans="50:50">
      <c r="AX46850" s="159"/>
    </row>
    <row r="46851" spans="50:50">
      <c r="AX46851" s="159"/>
    </row>
    <row r="46852" spans="50:50">
      <c r="AX46852" s="159"/>
    </row>
    <row r="46853" spans="50:50">
      <c r="AX46853" s="159"/>
    </row>
    <row r="46854" spans="50:50">
      <c r="AX46854" s="159"/>
    </row>
    <row r="46855" spans="50:50">
      <c r="AX46855" s="159"/>
    </row>
    <row r="46856" spans="50:50">
      <c r="AX46856" s="159"/>
    </row>
    <row r="46857" spans="50:50">
      <c r="AX46857" s="159"/>
    </row>
    <row r="46858" spans="50:50">
      <c r="AX46858" s="159"/>
    </row>
    <row r="46859" spans="50:50">
      <c r="AX46859" s="159"/>
    </row>
    <row r="46860" spans="50:50">
      <c r="AX46860" s="159"/>
    </row>
    <row r="46861" spans="50:50">
      <c r="AX46861" s="159"/>
    </row>
    <row r="46862" spans="50:50">
      <c r="AX46862" s="159"/>
    </row>
    <row r="46863" spans="50:50">
      <c r="AX46863" s="159"/>
    </row>
    <row r="46864" spans="50:50">
      <c r="AX46864" s="159"/>
    </row>
    <row r="46865" spans="50:50">
      <c r="AX46865" s="159"/>
    </row>
    <row r="46866" spans="50:50">
      <c r="AX46866" s="159"/>
    </row>
    <row r="46867" spans="50:50">
      <c r="AX46867" s="159"/>
    </row>
    <row r="46868" spans="50:50">
      <c r="AX46868" s="159"/>
    </row>
    <row r="46869" spans="50:50">
      <c r="AX46869" s="159"/>
    </row>
    <row r="46870" spans="50:50">
      <c r="AX46870" s="159"/>
    </row>
    <row r="46871" spans="50:50">
      <c r="AX46871" s="159"/>
    </row>
    <row r="46872" spans="50:50">
      <c r="AX46872" s="159"/>
    </row>
    <row r="46873" spans="50:50">
      <c r="AX46873" s="159"/>
    </row>
    <row r="46874" spans="50:50">
      <c r="AX46874" s="159"/>
    </row>
    <row r="46875" spans="50:50">
      <c r="AX46875" s="159"/>
    </row>
    <row r="46876" spans="50:50">
      <c r="AX46876" s="159"/>
    </row>
    <row r="46877" spans="50:50">
      <c r="AX46877" s="159"/>
    </row>
    <row r="46878" spans="50:50">
      <c r="AX46878" s="159"/>
    </row>
    <row r="46879" spans="50:50">
      <c r="AX46879" s="159"/>
    </row>
    <row r="46880" spans="50:50">
      <c r="AX46880" s="159"/>
    </row>
    <row r="46881" spans="50:50">
      <c r="AX46881" s="159"/>
    </row>
    <row r="46882" spans="50:50">
      <c r="AX46882" s="159"/>
    </row>
    <row r="46883" spans="50:50">
      <c r="AX46883" s="159"/>
    </row>
    <row r="46884" spans="50:50">
      <c r="AX46884" s="159"/>
    </row>
    <row r="46885" spans="50:50">
      <c r="AX46885" s="159"/>
    </row>
    <row r="46886" spans="50:50">
      <c r="AX46886" s="159"/>
    </row>
    <row r="46887" spans="50:50">
      <c r="AX46887" s="159"/>
    </row>
    <row r="46888" spans="50:50">
      <c r="AX46888" s="159"/>
    </row>
    <row r="46889" spans="50:50">
      <c r="AX46889" s="159"/>
    </row>
    <row r="46890" spans="50:50">
      <c r="AX46890" s="159"/>
    </row>
    <row r="46891" spans="50:50">
      <c r="AX46891" s="159"/>
    </row>
    <row r="46892" spans="50:50">
      <c r="AX46892" s="159"/>
    </row>
    <row r="46893" spans="50:50">
      <c r="AX46893" s="159"/>
    </row>
    <row r="46894" spans="50:50">
      <c r="AX46894" s="159"/>
    </row>
    <row r="46895" spans="50:50">
      <c r="AX46895" s="159"/>
    </row>
    <row r="46896" spans="50:50">
      <c r="AX46896" s="159"/>
    </row>
    <row r="46897" spans="50:50">
      <c r="AX46897" s="159"/>
    </row>
    <row r="46898" spans="50:50">
      <c r="AX46898" s="159"/>
    </row>
    <row r="46899" spans="50:50">
      <c r="AX46899" s="159"/>
    </row>
    <row r="46900" spans="50:50">
      <c r="AX46900" s="159"/>
    </row>
    <row r="46901" spans="50:50">
      <c r="AX46901" s="159"/>
    </row>
    <row r="46902" spans="50:50">
      <c r="AX46902" s="159"/>
    </row>
    <row r="46903" spans="50:50">
      <c r="AX46903" s="159"/>
    </row>
    <row r="46904" spans="50:50">
      <c r="AX46904" s="159"/>
    </row>
    <row r="46905" spans="50:50">
      <c r="AX46905" s="159"/>
    </row>
    <row r="46906" spans="50:50">
      <c r="AX46906" s="159"/>
    </row>
    <row r="46907" spans="50:50">
      <c r="AX46907" s="159"/>
    </row>
    <row r="46908" spans="50:50">
      <c r="AX46908" s="159"/>
    </row>
    <row r="46909" spans="50:50">
      <c r="AX46909" s="159"/>
    </row>
    <row r="46910" spans="50:50">
      <c r="AX46910" s="159"/>
    </row>
    <row r="46911" spans="50:50">
      <c r="AX46911" s="159"/>
    </row>
    <row r="46912" spans="50:50">
      <c r="AX46912" s="159"/>
    </row>
    <row r="46913" spans="50:50">
      <c r="AX46913" s="159"/>
    </row>
    <row r="46914" spans="50:50">
      <c r="AX46914" s="159"/>
    </row>
    <row r="46915" spans="50:50">
      <c r="AX46915" s="159"/>
    </row>
    <row r="46916" spans="50:50">
      <c r="AX46916" s="159"/>
    </row>
    <row r="46917" spans="50:50">
      <c r="AX46917" s="159"/>
    </row>
    <row r="46918" spans="50:50">
      <c r="AX46918" s="159"/>
    </row>
    <row r="46919" spans="50:50">
      <c r="AX46919" s="159"/>
    </row>
    <row r="46920" spans="50:50">
      <c r="AX46920" s="159"/>
    </row>
    <row r="46921" spans="50:50">
      <c r="AX46921" s="159"/>
    </row>
    <row r="46922" spans="50:50">
      <c r="AX46922" s="159"/>
    </row>
    <row r="46923" spans="50:50">
      <c r="AX46923" s="159"/>
    </row>
    <row r="46924" spans="50:50">
      <c r="AX46924" s="159"/>
    </row>
    <row r="46925" spans="50:50">
      <c r="AX46925" s="159"/>
    </row>
    <row r="46926" spans="50:50">
      <c r="AX46926" s="159"/>
    </row>
    <row r="46927" spans="50:50">
      <c r="AX46927" s="159"/>
    </row>
    <row r="46928" spans="50:50">
      <c r="AX46928" s="159"/>
    </row>
    <row r="46929" spans="50:50">
      <c r="AX46929" s="159"/>
    </row>
    <row r="46930" spans="50:50">
      <c r="AX46930" s="159"/>
    </row>
    <row r="46931" spans="50:50">
      <c r="AX46931" s="159"/>
    </row>
    <row r="46932" spans="50:50">
      <c r="AX46932" s="159"/>
    </row>
    <row r="46933" spans="50:50">
      <c r="AX46933" s="159"/>
    </row>
    <row r="46934" spans="50:50">
      <c r="AX46934" s="159"/>
    </row>
    <row r="46935" spans="50:50">
      <c r="AX46935" s="159"/>
    </row>
    <row r="46936" spans="50:50">
      <c r="AX46936" s="159"/>
    </row>
    <row r="46937" spans="50:50">
      <c r="AX46937" s="159"/>
    </row>
    <row r="46938" spans="50:50">
      <c r="AX46938" s="159"/>
    </row>
    <row r="46939" spans="50:50">
      <c r="AX46939" s="159"/>
    </row>
    <row r="46940" spans="50:50">
      <c r="AX46940" s="159"/>
    </row>
    <row r="46941" spans="50:50">
      <c r="AX46941" s="159"/>
    </row>
    <row r="46942" spans="50:50">
      <c r="AX46942" s="159"/>
    </row>
    <row r="46943" spans="50:50">
      <c r="AX46943" s="159"/>
    </row>
    <row r="46944" spans="50:50">
      <c r="AX46944" s="159"/>
    </row>
    <row r="46945" spans="50:50">
      <c r="AX46945" s="159"/>
    </row>
    <row r="46946" spans="50:50">
      <c r="AX46946" s="159"/>
    </row>
    <row r="46947" spans="50:50">
      <c r="AX46947" s="159"/>
    </row>
    <row r="46948" spans="50:50">
      <c r="AX46948" s="159"/>
    </row>
    <row r="46949" spans="50:50">
      <c r="AX46949" s="159"/>
    </row>
    <row r="46950" spans="50:50">
      <c r="AX46950" s="159"/>
    </row>
    <row r="46951" spans="50:50">
      <c r="AX46951" s="159"/>
    </row>
    <row r="46952" spans="50:50">
      <c r="AX46952" s="159"/>
    </row>
    <row r="46953" spans="50:50">
      <c r="AX46953" s="159"/>
    </row>
    <row r="46954" spans="50:50">
      <c r="AX46954" s="159"/>
    </row>
    <row r="46955" spans="50:50">
      <c r="AX46955" s="159"/>
    </row>
    <row r="46956" spans="50:50">
      <c r="AX46956" s="159"/>
    </row>
    <row r="46957" spans="50:50">
      <c r="AX46957" s="159"/>
    </row>
    <row r="46958" spans="50:50">
      <c r="AX46958" s="159"/>
    </row>
    <row r="46959" spans="50:50">
      <c r="AX46959" s="159"/>
    </row>
    <row r="46960" spans="50:50">
      <c r="AX46960" s="159"/>
    </row>
    <row r="46961" spans="50:50">
      <c r="AX46961" s="159"/>
    </row>
    <row r="46962" spans="50:50">
      <c r="AX46962" s="159"/>
    </row>
    <row r="46963" spans="50:50">
      <c r="AX46963" s="159"/>
    </row>
    <row r="46964" spans="50:50">
      <c r="AX46964" s="159"/>
    </row>
    <row r="46965" spans="50:50">
      <c r="AX46965" s="159"/>
    </row>
    <row r="46966" spans="50:50">
      <c r="AX46966" s="159"/>
    </row>
    <row r="46967" spans="50:50">
      <c r="AX46967" s="159"/>
    </row>
    <row r="46968" spans="50:50">
      <c r="AX46968" s="159"/>
    </row>
    <row r="46969" spans="50:50">
      <c r="AX46969" s="159"/>
    </row>
    <row r="46970" spans="50:50">
      <c r="AX46970" s="159"/>
    </row>
    <row r="46971" spans="50:50">
      <c r="AX46971" s="159"/>
    </row>
    <row r="46972" spans="50:50">
      <c r="AX46972" s="159"/>
    </row>
    <row r="46973" spans="50:50">
      <c r="AX46973" s="159"/>
    </row>
    <row r="46974" spans="50:50">
      <c r="AX46974" s="159"/>
    </row>
    <row r="46975" spans="50:50">
      <c r="AX46975" s="159"/>
    </row>
    <row r="46976" spans="50:50">
      <c r="AX46976" s="159"/>
    </row>
    <row r="46977" spans="50:50">
      <c r="AX46977" s="159"/>
    </row>
    <row r="46978" spans="50:50">
      <c r="AX46978" s="159"/>
    </row>
    <row r="46979" spans="50:50">
      <c r="AX46979" s="159"/>
    </row>
    <row r="46980" spans="50:50">
      <c r="AX46980" s="159"/>
    </row>
    <row r="46981" spans="50:50">
      <c r="AX46981" s="159"/>
    </row>
    <row r="46982" spans="50:50">
      <c r="AX46982" s="159"/>
    </row>
    <row r="46983" spans="50:50">
      <c r="AX46983" s="159"/>
    </row>
    <row r="46984" spans="50:50">
      <c r="AX46984" s="159"/>
    </row>
    <row r="46985" spans="50:50">
      <c r="AX46985" s="159"/>
    </row>
    <row r="46986" spans="50:50">
      <c r="AX46986" s="159"/>
    </row>
    <row r="46987" spans="50:50">
      <c r="AX46987" s="159"/>
    </row>
    <row r="46988" spans="50:50">
      <c r="AX46988" s="159"/>
    </row>
    <row r="46989" spans="50:50">
      <c r="AX46989" s="159"/>
    </row>
    <row r="46990" spans="50:50">
      <c r="AX46990" s="159"/>
    </row>
    <row r="46991" spans="50:50">
      <c r="AX46991" s="159"/>
    </row>
    <row r="46992" spans="50:50">
      <c r="AX46992" s="159"/>
    </row>
    <row r="46993" spans="50:50">
      <c r="AX46993" s="159"/>
    </row>
    <row r="46994" spans="50:50">
      <c r="AX46994" s="159"/>
    </row>
    <row r="46995" spans="50:50">
      <c r="AX46995" s="159"/>
    </row>
    <row r="46996" spans="50:50">
      <c r="AX46996" s="159"/>
    </row>
    <row r="46997" spans="50:50">
      <c r="AX46997" s="159"/>
    </row>
    <row r="46998" spans="50:50">
      <c r="AX46998" s="159"/>
    </row>
    <row r="46999" spans="50:50">
      <c r="AX46999" s="159"/>
    </row>
    <row r="47000" spans="50:50">
      <c r="AX47000" s="159"/>
    </row>
    <row r="47001" spans="50:50">
      <c r="AX47001" s="159"/>
    </row>
    <row r="47002" spans="50:50">
      <c r="AX47002" s="159"/>
    </row>
    <row r="47003" spans="50:50">
      <c r="AX47003" s="159"/>
    </row>
    <row r="47004" spans="50:50">
      <c r="AX47004" s="159"/>
    </row>
    <row r="47005" spans="50:50">
      <c r="AX47005" s="159"/>
    </row>
    <row r="47006" spans="50:50">
      <c r="AX47006" s="159"/>
    </row>
    <row r="47007" spans="50:50">
      <c r="AX47007" s="159"/>
    </row>
    <row r="47008" spans="50:50">
      <c r="AX47008" s="159"/>
    </row>
    <row r="47009" spans="50:50">
      <c r="AX47009" s="159"/>
    </row>
    <row r="47010" spans="50:50">
      <c r="AX47010" s="159"/>
    </row>
    <row r="47011" spans="50:50">
      <c r="AX47011" s="159"/>
    </row>
    <row r="47012" spans="50:50">
      <c r="AX47012" s="159"/>
    </row>
    <row r="47013" spans="50:50">
      <c r="AX47013" s="159"/>
    </row>
    <row r="47014" spans="50:50">
      <c r="AX47014" s="159"/>
    </row>
    <row r="47015" spans="50:50">
      <c r="AX47015" s="159"/>
    </row>
    <row r="47016" spans="50:50">
      <c r="AX47016" s="159"/>
    </row>
    <row r="47017" spans="50:50">
      <c r="AX47017" s="159"/>
    </row>
    <row r="47018" spans="50:50">
      <c r="AX47018" s="159"/>
    </row>
    <row r="47019" spans="50:50">
      <c r="AX47019" s="159"/>
    </row>
    <row r="47020" spans="50:50">
      <c r="AX47020" s="159"/>
    </row>
    <row r="47021" spans="50:50">
      <c r="AX47021" s="159"/>
    </row>
    <row r="47022" spans="50:50">
      <c r="AX47022" s="159"/>
    </row>
    <row r="47023" spans="50:50">
      <c r="AX47023" s="159"/>
    </row>
    <row r="47024" spans="50:50">
      <c r="AX47024" s="159"/>
    </row>
    <row r="47025" spans="50:50">
      <c r="AX47025" s="159"/>
    </row>
    <row r="47026" spans="50:50">
      <c r="AX47026" s="159"/>
    </row>
    <row r="47027" spans="50:50">
      <c r="AX47027" s="159"/>
    </row>
    <row r="47028" spans="50:50">
      <c r="AX47028" s="159"/>
    </row>
    <row r="47029" spans="50:50">
      <c r="AX47029" s="159"/>
    </row>
    <row r="47030" spans="50:50">
      <c r="AX47030" s="159"/>
    </row>
    <row r="47031" spans="50:50">
      <c r="AX47031" s="159"/>
    </row>
    <row r="47032" spans="50:50">
      <c r="AX47032" s="159"/>
    </row>
    <row r="47033" spans="50:50">
      <c r="AX47033" s="159"/>
    </row>
    <row r="47034" spans="50:50">
      <c r="AX47034" s="159"/>
    </row>
    <row r="47035" spans="50:50">
      <c r="AX47035" s="159"/>
    </row>
    <row r="47036" spans="50:50">
      <c r="AX47036" s="159"/>
    </row>
    <row r="47037" spans="50:50">
      <c r="AX47037" s="159"/>
    </row>
    <row r="47038" spans="50:50">
      <c r="AX47038" s="159"/>
    </row>
    <row r="47039" spans="50:50">
      <c r="AX47039" s="159"/>
    </row>
    <row r="47040" spans="50:50">
      <c r="AX47040" s="159"/>
    </row>
    <row r="47041" spans="50:50">
      <c r="AX47041" s="159"/>
    </row>
    <row r="47042" spans="50:50">
      <c r="AX47042" s="159"/>
    </row>
    <row r="47043" spans="50:50">
      <c r="AX47043" s="159"/>
    </row>
    <row r="47044" spans="50:50">
      <c r="AX47044" s="159"/>
    </row>
    <row r="47045" spans="50:50">
      <c r="AX47045" s="159"/>
    </row>
    <row r="47046" spans="50:50">
      <c r="AX47046" s="159"/>
    </row>
    <row r="47047" spans="50:50">
      <c r="AX47047" s="159"/>
    </row>
    <row r="47048" spans="50:50">
      <c r="AX47048" s="159"/>
    </row>
    <row r="47049" spans="50:50">
      <c r="AX47049" s="159"/>
    </row>
    <row r="47050" spans="50:50">
      <c r="AX47050" s="159"/>
    </row>
    <row r="47051" spans="50:50">
      <c r="AX47051" s="159"/>
    </row>
    <row r="47052" spans="50:50">
      <c r="AX47052" s="159"/>
    </row>
    <row r="47053" spans="50:50">
      <c r="AX47053" s="159"/>
    </row>
    <row r="47054" spans="50:50">
      <c r="AX47054" s="159"/>
    </row>
    <row r="47055" spans="50:50">
      <c r="AX47055" s="159"/>
    </row>
    <row r="47056" spans="50:50">
      <c r="AX47056" s="159"/>
    </row>
    <row r="47057" spans="50:50">
      <c r="AX47057" s="159"/>
    </row>
    <row r="47058" spans="50:50">
      <c r="AX47058" s="159"/>
    </row>
    <row r="47059" spans="50:50">
      <c r="AX47059" s="159"/>
    </row>
    <row r="47060" spans="50:50">
      <c r="AX47060" s="159"/>
    </row>
    <row r="47061" spans="50:50">
      <c r="AX47061" s="159"/>
    </row>
    <row r="47062" spans="50:50">
      <c r="AX47062" s="159"/>
    </row>
    <row r="47063" spans="50:50">
      <c r="AX47063" s="159"/>
    </row>
    <row r="47064" spans="50:50">
      <c r="AX47064" s="159"/>
    </row>
    <row r="47065" spans="50:50">
      <c r="AX47065" s="159"/>
    </row>
    <row r="47066" spans="50:50">
      <c r="AX47066" s="159"/>
    </row>
    <row r="47067" spans="50:50">
      <c r="AX47067" s="159"/>
    </row>
    <row r="47068" spans="50:50">
      <c r="AX47068" s="159"/>
    </row>
    <row r="47069" spans="50:50">
      <c r="AX47069" s="159"/>
    </row>
    <row r="47070" spans="50:50">
      <c r="AX47070" s="159"/>
    </row>
    <row r="47071" spans="50:50">
      <c r="AX47071" s="159"/>
    </row>
    <row r="47072" spans="50:50">
      <c r="AX47072" s="159"/>
    </row>
    <row r="47073" spans="50:50">
      <c r="AX47073" s="159"/>
    </row>
    <row r="47074" spans="50:50">
      <c r="AX47074" s="159"/>
    </row>
    <row r="47075" spans="50:50">
      <c r="AX47075" s="159"/>
    </row>
    <row r="47076" spans="50:50">
      <c r="AX47076" s="159"/>
    </row>
    <row r="47077" spans="50:50">
      <c r="AX47077" s="159"/>
    </row>
    <row r="47078" spans="50:50">
      <c r="AX47078" s="159"/>
    </row>
    <row r="47079" spans="50:50">
      <c r="AX47079" s="159"/>
    </row>
    <row r="47080" spans="50:50">
      <c r="AX47080" s="159"/>
    </row>
    <row r="47081" spans="50:50">
      <c r="AX47081" s="159"/>
    </row>
    <row r="47082" spans="50:50">
      <c r="AX47082" s="159"/>
    </row>
    <row r="47083" spans="50:50">
      <c r="AX47083" s="159"/>
    </row>
    <row r="47084" spans="50:50">
      <c r="AX47084" s="159"/>
    </row>
    <row r="47085" spans="50:50">
      <c r="AX47085" s="159"/>
    </row>
    <row r="47086" spans="50:50">
      <c r="AX47086" s="159"/>
    </row>
    <row r="47087" spans="50:50">
      <c r="AX47087" s="159"/>
    </row>
    <row r="47088" spans="50:50">
      <c r="AX47088" s="159"/>
    </row>
    <row r="47089" spans="50:50">
      <c r="AX47089" s="159"/>
    </row>
    <row r="47090" spans="50:50">
      <c r="AX47090" s="159"/>
    </row>
    <row r="47091" spans="50:50">
      <c r="AX47091" s="159"/>
    </row>
    <row r="47092" spans="50:50">
      <c r="AX47092" s="159"/>
    </row>
    <row r="47093" spans="50:50">
      <c r="AX47093" s="159"/>
    </row>
    <row r="47094" spans="50:50">
      <c r="AX47094" s="159"/>
    </row>
    <row r="47095" spans="50:50">
      <c r="AX47095" s="159"/>
    </row>
    <row r="47096" spans="50:50">
      <c r="AX47096" s="159"/>
    </row>
    <row r="47097" spans="50:50">
      <c r="AX47097" s="159"/>
    </row>
    <row r="47098" spans="50:50">
      <c r="AX47098" s="159"/>
    </row>
    <row r="47099" spans="50:50">
      <c r="AX47099" s="159"/>
    </row>
    <row r="47100" spans="50:50">
      <c r="AX47100" s="159"/>
    </row>
    <row r="47101" spans="50:50">
      <c r="AX47101" s="159"/>
    </row>
    <row r="47102" spans="50:50">
      <c r="AX47102" s="159"/>
    </row>
    <row r="47103" spans="50:50">
      <c r="AX47103" s="159"/>
    </row>
    <row r="47104" spans="50:50">
      <c r="AX47104" s="159"/>
    </row>
    <row r="47105" spans="50:50">
      <c r="AX47105" s="159"/>
    </row>
    <row r="47106" spans="50:50">
      <c r="AX47106" s="159"/>
    </row>
    <row r="47107" spans="50:50">
      <c r="AX47107" s="159"/>
    </row>
    <row r="47108" spans="50:50">
      <c r="AX47108" s="159"/>
    </row>
    <row r="47109" spans="50:50">
      <c r="AX47109" s="159"/>
    </row>
    <row r="47110" spans="50:50">
      <c r="AX47110" s="159"/>
    </row>
    <row r="47111" spans="50:50">
      <c r="AX47111" s="159"/>
    </row>
    <row r="47112" spans="50:50">
      <c r="AX47112" s="159"/>
    </row>
    <row r="47113" spans="50:50">
      <c r="AX47113" s="159"/>
    </row>
    <row r="47114" spans="50:50">
      <c r="AX47114" s="159"/>
    </row>
    <row r="47115" spans="50:50">
      <c r="AX47115" s="159"/>
    </row>
    <row r="47116" spans="50:50">
      <c r="AX47116" s="159"/>
    </row>
    <row r="47117" spans="50:50">
      <c r="AX47117" s="159"/>
    </row>
    <row r="47118" spans="50:50">
      <c r="AX47118" s="159"/>
    </row>
    <row r="47119" spans="50:50">
      <c r="AX47119" s="159"/>
    </row>
    <row r="47120" spans="50:50">
      <c r="AX47120" s="159"/>
    </row>
    <row r="47121" spans="50:50">
      <c r="AX47121" s="159"/>
    </row>
    <row r="47122" spans="50:50">
      <c r="AX47122" s="159"/>
    </row>
    <row r="47123" spans="50:50">
      <c r="AX47123" s="159"/>
    </row>
    <row r="47124" spans="50:50">
      <c r="AX47124" s="159"/>
    </row>
    <row r="47125" spans="50:50">
      <c r="AX47125" s="159"/>
    </row>
    <row r="47126" spans="50:50">
      <c r="AX47126" s="159"/>
    </row>
    <row r="47127" spans="50:50">
      <c r="AX47127" s="159"/>
    </row>
    <row r="47128" spans="50:50">
      <c r="AX47128" s="159"/>
    </row>
    <row r="47129" spans="50:50">
      <c r="AX47129" s="159"/>
    </row>
    <row r="47130" spans="50:50">
      <c r="AX47130" s="159"/>
    </row>
    <row r="47131" spans="50:50">
      <c r="AX47131" s="159"/>
    </row>
    <row r="47132" spans="50:50">
      <c r="AX47132" s="159"/>
    </row>
    <row r="47133" spans="50:50">
      <c r="AX47133" s="159"/>
    </row>
    <row r="47134" spans="50:50">
      <c r="AX47134" s="159"/>
    </row>
    <row r="47135" spans="50:50">
      <c r="AX47135" s="159"/>
    </row>
    <row r="47136" spans="50:50">
      <c r="AX47136" s="159"/>
    </row>
    <row r="47137" spans="50:50">
      <c r="AX47137" s="159"/>
    </row>
    <row r="47138" spans="50:50">
      <c r="AX47138" s="159"/>
    </row>
    <row r="47139" spans="50:50">
      <c r="AX47139" s="159"/>
    </row>
    <row r="47140" spans="50:50">
      <c r="AX47140" s="159"/>
    </row>
    <row r="47141" spans="50:50">
      <c r="AX47141" s="159"/>
    </row>
    <row r="47142" spans="50:50">
      <c r="AX47142" s="159"/>
    </row>
    <row r="47143" spans="50:50">
      <c r="AX47143" s="159"/>
    </row>
    <row r="47144" spans="50:50">
      <c r="AX47144" s="159"/>
    </row>
    <row r="47145" spans="50:50">
      <c r="AX47145" s="159"/>
    </row>
    <row r="47146" spans="50:50">
      <c r="AX47146" s="159"/>
    </row>
    <row r="47147" spans="50:50">
      <c r="AX47147" s="159"/>
    </row>
    <row r="47148" spans="50:50">
      <c r="AX47148" s="159"/>
    </row>
    <row r="47149" spans="50:50">
      <c r="AX47149" s="159"/>
    </row>
    <row r="47150" spans="50:50">
      <c r="AX47150" s="159"/>
    </row>
    <row r="47151" spans="50:50">
      <c r="AX47151" s="159"/>
    </row>
    <row r="47152" spans="50:50">
      <c r="AX47152" s="159"/>
    </row>
    <row r="47153" spans="50:50">
      <c r="AX47153" s="159"/>
    </row>
    <row r="47154" spans="50:50">
      <c r="AX47154" s="159"/>
    </row>
    <row r="47155" spans="50:50">
      <c r="AX47155" s="159"/>
    </row>
    <row r="47156" spans="50:50">
      <c r="AX47156" s="159"/>
    </row>
    <row r="47157" spans="50:50">
      <c r="AX47157" s="159"/>
    </row>
    <row r="47158" spans="50:50">
      <c r="AX47158" s="159"/>
    </row>
    <row r="47159" spans="50:50">
      <c r="AX47159" s="159"/>
    </row>
    <row r="47160" spans="50:50">
      <c r="AX47160" s="159"/>
    </row>
    <row r="47161" spans="50:50">
      <c r="AX47161" s="159"/>
    </row>
    <row r="47162" spans="50:50">
      <c r="AX47162" s="159"/>
    </row>
    <row r="47163" spans="50:50">
      <c r="AX47163" s="159"/>
    </row>
    <row r="47164" spans="50:50">
      <c r="AX47164" s="159"/>
    </row>
    <row r="47165" spans="50:50">
      <c r="AX47165" s="159"/>
    </row>
    <row r="47166" spans="50:50">
      <c r="AX47166" s="159"/>
    </row>
    <row r="47167" spans="50:50">
      <c r="AX47167" s="159"/>
    </row>
    <row r="47168" spans="50:50">
      <c r="AX47168" s="159"/>
    </row>
    <row r="47169" spans="50:50">
      <c r="AX47169" s="159"/>
    </row>
    <row r="47170" spans="50:50">
      <c r="AX47170" s="159"/>
    </row>
    <row r="47171" spans="50:50">
      <c r="AX47171" s="159"/>
    </row>
    <row r="47172" spans="50:50">
      <c r="AX47172" s="159"/>
    </row>
    <row r="47173" spans="50:50">
      <c r="AX47173" s="159"/>
    </row>
    <row r="47174" spans="50:50">
      <c r="AX47174" s="159"/>
    </row>
    <row r="47175" spans="50:50">
      <c r="AX47175" s="159"/>
    </row>
    <row r="47176" spans="50:50">
      <c r="AX47176" s="159"/>
    </row>
    <row r="47177" spans="50:50">
      <c r="AX47177" s="159"/>
    </row>
    <row r="47178" spans="50:50">
      <c r="AX47178" s="159"/>
    </row>
    <row r="47179" spans="50:50">
      <c r="AX47179" s="159"/>
    </row>
    <row r="47180" spans="50:50">
      <c r="AX47180" s="159"/>
    </row>
    <row r="47181" spans="50:50">
      <c r="AX47181" s="159"/>
    </row>
    <row r="47182" spans="50:50">
      <c r="AX47182" s="159"/>
    </row>
    <row r="47183" spans="50:50">
      <c r="AX47183" s="159"/>
    </row>
    <row r="47184" spans="50:50">
      <c r="AX47184" s="159"/>
    </row>
    <row r="47185" spans="50:50">
      <c r="AX47185" s="159"/>
    </row>
    <row r="47186" spans="50:50">
      <c r="AX47186" s="159"/>
    </row>
    <row r="47187" spans="50:50">
      <c r="AX47187" s="159"/>
    </row>
    <row r="47188" spans="50:50">
      <c r="AX47188" s="159"/>
    </row>
    <row r="47189" spans="50:50">
      <c r="AX47189" s="159"/>
    </row>
    <row r="47190" spans="50:50">
      <c r="AX47190" s="159"/>
    </row>
    <row r="47191" spans="50:50">
      <c r="AX47191" s="159"/>
    </row>
    <row r="47192" spans="50:50">
      <c r="AX47192" s="159"/>
    </row>
    <row r="47193" spans="50:50">
      <c r="AX47193" s="159"/>
    </row>
    <row r="47194" spans="50:50">
      <c r="AX47194" s="159"/>
    </row>
    <row r="47195" spans="50:50">
      <c r="AX47195" s="159"/>
    </row>
    <row r="47196" spans="50:50">
      <c r="AX47196" s="159"/>
    </row>
    <row r="47197" spans="50:50">
      <c r="AX47197" s="159"/>
    </row>
    <row r="47198" spans="50:50">
      <c r="AX47198" s="159"/>
    </row>
    <row r="47199" spans="50:50">
      <c r="AX47199" s="159"/>
    </row>
    <row r="47200" spans="50:50">
      <c r="AX47200" s="159"/>
    </row>
    <row r="47201" spans="50:50">
      <c r="AX47201" s="159"/>
    </row>
    <row r="47202" spans="50:50">
      <c r="AX47202" s="159"/>
    </row>
    <row r="47203" spans="50:50">
      <c r="AX47203" s="159"/>
    </row>
    <row r="47204" spans="50:50">
      <c r="AX47204" s="159"/>
    </row>
    <row r="47205" spans="50:50">
      <c r="AX47205" s="159"/>
    </row>
    <row r="47206" spans="50:50">
      <c r="AX47206" s="159"/>
    </row>
    <row r="47207" spans="50:50">
      <c r="AX47207" s="159"/>
    </row>
    <row r="47208" spans="50:50">
      <c r="AX47208" s="159"/>
    </row>
    <row r="47209" spans="50:50">
      <c r="AX47209" s="159"/>
    </row>
    <row r="47210" spans="50:50">
      <c r="AX47210" s="159"/>
    </row>
    <row r="47211" spans="50:50">
      <c r="AX47211" s="159"/>
    </row>
    <row r="47212" spans="50:50">
      <c r="AX47212" s="159"/>
    </row>
    <row r="47213" spans="50:50">
      <c r="AX47213" s="159"/>
    </row>
    <row r="47214" spans="50:50">
      <c r="AX47214" s="159"/>
    </row>
    <row r="47215" spans="50:50">
      <c r="AX47215" s="159"/>
    </row>
    <row r="47216" spans="50:50">
      <c r="AX47216" s="159"/>
    </row>
    <row r="47217" spans="50:50">
      <c r="AX47217" s="159"/>
    </row>
    <row r="47218" spans="50:50">
      <c r="AX47218" s="159"/>
    </row>
    <row r="47219" spans="50:50">
      <c r="AX47219" s="159"/>
    </row>
    <row r="47220" spans="50:50">
      <c r="AX47220" s="159"/>
    </row>
    <row r="47221" spans="50:50">
      <c r="AX47221" s="159"/>
    </row>
    <row r="47222" spans="50:50">
      <c r="AX47222" s="159"/>
    </row>
    <row r="47223" spans="50:50">
      <c r="AX47223" s="159"/>
    </row>
    <row r="47224" spans="50:50">
      <c r="AX47224" s="159"/>
    </row>
    <row r="47225" spans="50:50">
      <c r="AX47225" s="159"/>
    </row>
    <row r="47226" spans="50:50">
      <c r="AX47226" s="159"/>
    </row>
    <row r="47227" spans="50:50">
      <c r="AX47227" s="159"/>
    </row>
    <row r="47228" spans="50:50">
      <c r="AX47228" s="159"/>
    </row>
    <row r="47229" spans="50:50">
      <c r="AX47229" s="159"/>
    </row>
    <row r="47230" spans="50:50">
      <c r="AX47230" s="159"/>
    </row>
    <row r="47231" spans="50:50">
      <c r="AX47231" s="159"/>
    </row>
    <row r="47232" spans="50:50">
      <c r="AX47232" s="159"/>
    </row>
    <row r="47233" spans="50:50">
      <c r="AX47233" s="159"/>
    </row>
    <row r="47234" spans="50:50">
      <c r="AX47234" s="159"/>
    </row>
    <row r="47235" spans="50:50">
      <c r="AX47235" s="159"/>
    </row>
    <row r="47236" spans="50:50">
      <c r="AX47236" s="159"/>
    </row>
    <row r="47237" spans="50:50">
      <c r="AX47237" s="159"/>
    </row>
    <row r="47238" spans="50:50">
      <c r="AX47238" s="159"/>
    </row>
    <row r="47239" spans="50:50">
      <c r="AX47239" s="159"/>
    </row>
    <row r="47240" spans="50:50">
      <c r="AX47240" s="159"/>
    </row>
    <row r="47241" spans="50:50">
      <c r="AX47241" s="159"/>
    </row>
    <row r="47242" spans="50:50">
      <c r="AX47242" s="159"/>
    </row>
    <row r="47243" spans="50:50">
      <c r="AX47243" s="159"/>
    </row>
    <row r="47244" spans="50:50">
      <c r="AX47244" s="159"/>
    </row>
    <row r="47245" spans="50:50">
      <c r="AX47245" s="159"/>
    </row>
    <row r="47246" spans="50:50">
      <c r="AX47246" s="159"/>
    </row>
    <row r="47247" spans="50:50">
      <c r="AX47247" s="159"/>
    </row>
    <row r="47248" spans="50:50">
      <c r="AX47248" s="159"/>
    </row>
    <row r="47249" spans="50:50">
      <c r="AX47249" s="159"/>
    </row>
    <row r="47250" spans="50:50">
      <c r="AX47250" s="159"/>
    </row>
    <row r="47251" spans="50:50">
      <c r="AX47251" s="159"/>
    </row>
    <row r="47252" spans="50:50">
      <c r="AX47252" s="159"/>
    </row>
    <row r="47253" spans="50:50">
      <c r="AX47253" s="159"/>
    </row>
    <row r="47254" spans="50:50">
      <c r="AX47254" s="159"/>
    </row>
    <row r="47255" spans="50:50">
      <c r="AX47255" s="159"/>
    </row>
    <row r="47256" spans="50:50">
      <c r="AX47256" s="159"/>
    </row>
    <row r="47257" spans="50:50">
      <c r="AX47257" s="159"/>
    </row>
    <row r="47258" spans="50:50">
      <c r="AX47258" s="159"/>
    </row>
    <row r="47259" spans="50:50">
      <c r="AX47259" s="159"/>
    </row>
    <row r="47260" spans="50:50">
      <c r="AX47260" s="159"/>
    </row>
    <row r="47261" spans="50:50">
      <c r="AX47261" s="159"/>
    </row>
    <row r="47262" spans="50:50">
      <c r="AX47262" s="159"/>
    </row>
    <row r="47263" spans="50:50">
      <c r="AX47263" s="159"/>
    </row>
    <row r="47264" spans="50:50">
      <c r="AX47264" s="159"/>
    </row>
    <row r="47265" spans="50:50">
      <c r="AX47265" s="159"/>
    </row>
    <row r="47266" spans="50:50">
      <c r="AX47266" s="159"/>
    </row>
    <row r="47267" spans="50:50">
      <c r="AX47267" s="159"/>
    </row>
    <row r="47268" spans="50:50">
      <c r="AX47268" s="159"/>
    </row>
    <row r="47269" spans="50:50">
      <c r="AX47269" s="159"/>
    </row>
    <row r="47270" spans="50:50">
      <c r="AX47270" s="159"/>
    </row>
    <row r="47271" spans="50:50">
      <c r="AX47271" s="159"/>
    </row>
    <row r="47272" spans="50:50">
      <c r="AX47272" s="159"/>
    </row>
    <row r="47273" spans="50:50">
      <c r="AX47273" s="159"/>
    </row>
    <row r="47274" spans="50:50">
      <c r="AX47274" s="159"/>
    </row>
    <row r="47275" spans="50:50">
      <c r="AX47275" s="159"/>
    </row>
    <row r="47276" spans="50:50">
      <c r="AX47276" s="159"/>
    </row>
    <row r="47277" spans="50:50">
      <c r="AX47277" s="159"/>
    </row>
    <row r="47278" spans="50:50">
      <c r="AX47278" s="159"/>
    </row>
    <row r="47279" spans="50:50">
      <c r="AX47279" s="159"/>
    </row>
    <row r="47280" spans="50:50">
      <c r="AX47280" s="159"/>
    </row>
    <row r="47281" spans="50:50">
      <c r="AX47281" s="159"/>
    </row>
    <row r="47282" spans="50:50">
      <c r="AX47282" s="159"/>
    </row>
    <row r="47283" spans="50:50">
      <c r="AX47283" s="159"/>
    </row>
    <row r="47284" spans="50:50">
      <c r="AX47284" s="159"/>
    </row>
    <row r="47285" spans="50:50">
      <c r="AX47285" s="159"/>
    </row>
    <row r="47286" spans="50:50">
      <c r="AX47286" s="159"/>
    </row>
    <row r="47287" spans="50:50">
      <c r="AX47287" s="159"/>
    </row>
    <row r="47288" spans="50:50">
      <c r="AX47288" s="159"/>
    </row>
    <row r="47289" spans="50:50">
      <c r="AX47289" s="159"/>
    </row>
    <row r="47290" spans="50:50">
      <c r="AX47290" s="159"/>
    </row>
    <row r="47291" spans="50:50">
      <c r="AX47291" s="159"/>
    </row>
    <row r="47292" spans="50:50">
      <c r="AX47292" s="159"/>
    </row>
    <row r="47293" spans="50:50">
      <c r="AX47293" s="159"/>
    </row>
    <row r="47294" spans="50:50">
      <c r="AX47294" s="159"/>
    </row>
    <row r="47295" spans="50:50">
      <c r="AX47295" s="159"/>
    </row>
    <row r="47296" spans="50:50">
      <c r="AX47296" s="159"/>
    </row>
    <row r="47297" spans="50:50">
      <c r="AX47297" s="159"/>
    </row>
    <row r="47298" spans="50:50">
      <c r="AX47298" s="159"/>
    </row>
    <row r="47299" spans="50:50">
      <c r="AX47299" s="159"/>
    </row>
    <row r="47300" spans="50:50">
      <c r="AX47300" s="159"/>
    </row>
    <row r="47301" spans="50:50">
      <c r="AX47301" s="159"/>
    </row>
    <row r="47302" spans="50:50">
      <c r="AX47302" s="159"/>
    </row>
    <row r="47303" spans="50:50">
      <c r="AX47303" s="159"/>
    </row>
    <row r="47304" spans="50:50">
      <c r="AX47304" s="159"/>
    </row>
    <row r="47305" spans="50:50">
      <c r="AX47305" s="159"/>
    </row>
    <row r="47306" spans="50:50">
      <c r="AX47306" s="159"/>
    </row>
    <row r="47307" spans="50:50">
      <c r="AX47307" s="159"/>
    </row>
    <row r="47308" spans="50:50">
      <c r="AX47308" s="159"/>
    </row>
    <row r="47309" spans="50:50">
      <c r="AX47309" s="159"/>
    </row>
    <row r="47310" spans="50:50">
      <c r="AX47310" s="159"/>
    </row>
    <row r="47311" spans="50:50">
      <c r="AX47311" s="159"/>
    </row>
    <row r="47312" spans="50:50">
      <c r="AX47312" s="159"/>
    </row>
    <row r="47313" spans="50:50">
      <c r="AX47313" s="159"/>
    </row>
    <row r="47314" spans="50:50">
      <c r="AX47314" s="159"/>
    </row>
    <row r="47315" spans="50:50">
      <c r="AX47315" s="159"/>
    </row>
    <row r="47316" spans="50:50">
      <c r="AX47316" s="159"/>
    </row>
    <row r="47317" spans="50:50">
      <c r="AX47317" s="159"/>
    </row>
    <row r="47318" spans="50:50">
      <c r="AX47318" s="159"/>
    </row>
    <row r="47319" spans="50:50">
      <c r="AX47319" s="159"/>
    </row>
    <row r="47320" spans="50:50">
      <c r="AX47320" s="159"/>
    </row>
    <row r="47321" spans="50:50">
      <c r="AX47321" s="159"/>
    </row>
    <row r="47322" spans="50:50">
      <c r="AX47322" s="159"/>
    </row>
    <row r="47323" spans="50:50">
      <c r="AX47323" s="159"/>
    </row>
    <row r="47324" spans="50:50">
      <c r="AX47324" s="159"/>
    </row>
    <row r="47325" spans="50:50">
      <c r="AX47325" s="159"/>
    </row>
    <row r="47326" spans="50:50">
      <c r="AX47326" s="159"/>
    </row>
    <row r="47327" spans="50:50">
      <c r="AX47327" s="159"/>
    </row>
    <row r="47328" spans="50:50">
      <c r="AX47328" s="159"/>
    </row>
    <row r="47329" spans="50:50">
      <c r="AX47329" s="159"/>
    </row>
    <row r="47330" spans="50:50">
      <c r="AX47330" s="159"/>
    </row>
    <row r="47331" spans="50:50">
      <c r="AX47331" s="159"/>
    </row>
    <row r="47332" spans="50:50">
      <c r="AX47332" s="159"/>
    </row>
    <row r="47333" spans="50:50">
      <c r="AX47333" s="159"/>
    </row>
    <row r="47334" spans="50:50">
      <c r="AX47334" s="159"/>
    </row>
    <row r="47335" spans="50:50">
      <c r="AX47335" s="159"/>
    </row>
    <row r="47336" spans="50:50">
      <c r="AX47336" s="159"/>
    </row>
    <row r="47337" spans="50:50">
      <c r="AX47337" s="159"/>
    </row>
    <row r="47338" spans="50:50">
      <c r="AX47338" s="159"/>
    </row>
    <row r="47339" spans="50:50">
      <c r="AX47339" s="159"/>
    </row>
    <row r="47340" spans="50:50">
      <c r="AX47340" s="159"/>
    </row>
    <row r="47341" spans="50:50">
      <c r="AX47341" s="159"/>
    </row>
    <row r="47342" spans="50:50">
      <c r="AX47342" s="159"/>
    </row>
    <row r="47343" spans="50:50">
      <c r="AX47343" s="159"/>
    </row>
    <row r="47344" spans="50:50">
      <c r="AX47344" s="159"/>
    </row>
    <row r="47345" spans="50:50">
      <c r="AX47345" s="159"/>
    </row>
    <row r="47346" spans="50:50">
      <c r="AX47346" s="159"/>
    </row>
    <row r="47347" spans="50:50">
      <c r="AX47347" s="159"/>
    </row>
    <row r="47348" spans="50:50">
      <c r="AX47348" s="159"/>
    </row>
    <row r="47349" spans="50:50">
      <c r="AX47349" s="159"/>
    </row>
    <row r="47350" spans="50:50">
      <c r="AX47350" s="159"/>
    </row>
    <row r="47351" spans="50:50">
      <c r="AX47351" s="159"/>
    </row>
    <row r="47352" spans="50:50">
      <c r="AX47352" s="159"/>
    </row>
    <row r="47353" spans="50:50">
      <c r="AX47353" s="159"/>
    </row>
    <row r="47354" spans="50:50">
      <c r="AX47354" s="159"/>
    </row>
    <row r="47355" spans="50:50">
      <c r="AX47355" s="159"/>
    </row>
    <row r="47356" spans="50:50">
      <c r="AX47356" s="159"/>
    </row>
    <row r="47357" spans="50:50">
      <c r="AX47357" s="159"/>
    </row>
    <row r="47358" spans="50:50">
      <c r="AX47358" s="159"/>
    </row>
    <row r="47359" spans="50:50">
      <c r="AX47359" s="159"/>
    </row>
    <row r="47360" spans="50:50">
      <c r="AX47360" s="159"/>
    </row>
    <row r="47361" spans="50:50">
      <c r="AX47361" s="159"/>
    </row>
    <row r="47362" spans="50:50">
      <c r="AX47362" s="159"/>
    </row>
    <row r="47363" spans="50:50">
      <c r="AX47363" s="159"/>
    </row>
    <row r="47364" spans="50:50">
      <c r="AX47364" s="159"/>
    </row>
    <row r="47365" spans="50:50">
      <c r="AX47365" s="159"/>
    </row>
    <row r="47366" spans="50:50">
      <c r="AX47366" s="159"/>
    </row>
    <row r="47367" spans="50:50">
      <c r="AX47367" s="159"/>
    </row>
    <row r="47368" spans="50:50">
      <c r="AX47368" s="159"/>
    </row>
    <row r="47369" spans="50:50">
      <c r="AX47369" s="159"/>
    </row>
    <row r="47370" spans="50:50">
      <c r="AX47370" s="159"/>
    </row>
    <row r="47371" spans="50:50">
      <c r="AX47371" s="159"/>
    </row>
    <row r="47372" spans="50:50">
      <c r="AX47372" s="159"/>
    </row>
    <row r="47373" spans="50:50">
      <c r="AX47373" s="159"/>
    </row>
    <row r="47374" spans="50:50">
      <c r="AX47374" s="159"/>
    </row>
    <row r="47375" spans="50:50">
      <c r="AX47375" s="159"/>
    </row>
    <row r="47376" spans="50:50">
      <c r="AX47376" s="159"/>
    </row>
    <row r="47377" spans="50:50">
      <c r="AX47377" s="159"/>
    </row>
    <row r="47378" spans="50:50">
      <c r="AX47378" s="159"/>
    </row>
    <row r="47379" spans="50:50">
      <c r="AX47379" s="159"/>
    </row>
    <row r="47380" spans="50:50">
      <c r="AX47380" s="159"/>
    </row>
    <row r="47381" spans="50:50">
      <c r="AX47381" s="159"/>
    </row>
    <row r="47382" spans="50:50">
      <c r="AX47382" s="159"/>
    </row>
    <row r="47383" spans="50:50">
      <c r="AX47383" s="159"/>
    </row>
    <row r="47384" spans="50:50">
      <c r="AX47384" s="159"/>
    </row>
    <row r="47385" spans="50:50">
      <c r="AX47385" s="159"/>
    </row>
    <row r="47386" spans="50:50">
      <c r="AX47386" s="159"/>
    </row>
    <row r="47387" spans="50:50">
      <c r="AX47387" s="159"/>
    </row>
    <row r="47388" spans="50:50">
      <c r="AX47388" s="159"/>
    </row>
    <row r="47389" spans="50:50">
      <c r="AX47389" s="159"/>
    </row>
    <row r="47390" spans="50:50">
      <c r="AX47390" s="159"/>
    </row>
    <row r="47391" spans="50:50">
      <c r="AX47391" s="159"/>
    </row>
    <row r="47392" spans="50:50">
      <c r="AX47392" s="159"/>
    </row>
    <row r="47393" spans="50:50">
      <c r="AX47393" s="159"/>
    </row>
    <row r="47394" spans="50:50">
      <c r="AX47394" s="159"/>
    </row>
    <row r="47395" spans="50:50">
      <c r="AX47395" s="159"/>
    </row>
    <row r="47396" spans="50:50">
      <c r="AX47396" s="159"/>
    </row>
    <row r="47397" spans="50:50">
      <c r="AX47397" s="159"/>
    </row>
    <row r="47398" spans="50:50">
      <c r="AX47398" s="159"/>
    </row>
    <row r="47399" spans="50:50">
      <c r="AX47399" s="159"/>
    </row>
    <row r="47400" spans="50:50">
      <c r="AX47400" s="159"/>
    </row>
    <row r="47401" spans="50:50">
      <c r="AX47401" s="159"/>
    </row>
    <row r="47402" spans="50:50">
      <c r="AX47402" s="159"/>
    </row>
    <row r="47403" spans="50:50">
      <c r="AX47403" s="159"/>
    </row>
    <row r="47404" spans="50:50">
      <c r="AX47404" s="159"/>
    </row>
    <row r="47405" spans="50:50">
      <c r="AX47405" s="159"/>
    </row>
    <row r="47406" spans="50:50">
      <c r="AX47406" s="159"/>
    </row>
    <row r="47407" spans="50:50">
      <c r="AX47407" s="159"/>
    </row>
    <row r="47408" spans="50:50">
      <c r="AX47408" s="159"/>
    </row>
    <row r="47409" spans="50:50">
      <c r="AX47409" s="159"/>
    </row>
    <row r="47410" spans="50:50">
      <c r="AX47410" s="159"/>
    </row>
    <row r="47411" spans="50:50">
      <c r="AX47411" s="159"/>
    </row>
    <row r="47412" spans="50:50">
      <c r="AX47412" s="159"/>
    </row>
    <row r="47413" spans="50:50">
      <c r="AX47413" s="159"/>
    </row>
    <row r="47414" spans="50:50">
      <c r="AX47414" s="159"/>
    </row>
    <row r="47415" spans="50:50">
      <c r="AX47415" s="159"/>
    </row>
    <row r="47416" spans="50:50">
      <c r="AX47416" s="159"/>
    </row>
    <row r="47417" spans="50:50">
      <c r="AX47417" s="159"/>
    </row>
    <row r="47418" spans="50:50">
      <c r="AX47418" s="159"/>
    </row>
    <row r="47419" spans="50:50">
      <c r="AX47419" s="159"/>
    </row>
    <row r="47420" spans="50:50">
      <c r="AX47420" s="159"/>
    </row>
    <row r="47421" spans="50:50">
      <c r="AX47421" s="159"/>
    </row>
    <row r="47422" spans="50:50">
      <c r="AX47422" s="159"/>
    </row>
    <row r="47423" spans="50:50">
      <c r="AX47423" s="159"/>
    </row>
    <row r="47424" spans="50:50">
      <c r="AX47424" s="159"/>
    </row>
    <row r="47425" spans="50:50">
      <c r="AX47425" s="159"/>
    </row>
    <row r="47426" spans="50:50">
      <c r="AX47426" s="159"/>
    </row>
    <row r="47427" spans="50:50">
      <c r="AX47427" s="159"/>
    </row>
    <row r="47428" spans="50:50">
      <c r="AX47428" s="159"/>
    </row>
    <row r="47429" spans="50:50">
      <c r="AX47429" s="159"/>
    </row>
    <row r="47430" spans="50:50">
      <c r="AX47430" s="159"/>
    </row>
    <row r="47431" spans="50:50">
      <c r="AX47431" s="159"/>
    </row>
    <row r="47432" spans="50:50">
      <c r="AX47432" s="159"/>
    </row>
    <row r="47433" spans="50:50">
      <c r="AX47433" s="159"/>
    </row>
    <row r="47434" spans="50:50">
      <c r="AX47434" s="159"/>
    </row>
    <row r="47435" spans="50:50">
      <c r="AX47435" s="159"/>
    </row>
    <row r="47436" spans="50:50">
      <c r="AX47436" s="159"/>
    </row>
    <row r="47437" spans="50:50">
      <c r="AX47437" s="159"/>
    </row>
    <row r="47438" spans="50:50">
      <c r="AX47438" s="159"/>
    </row>
    <row r="47439" spans="50:50">
      <c r="AX47439" s="159"/>
    </row>
    <row r="47440" spans="50:50">
      <c r="AX47440" s="159"/>
    </row>
    <row r="47441" spans="50:50">
      <c r="AX47441" s="159"/>
    </row>
    <row r="47442" spans="50:50">
      <c r="AX47442" s="159"/>
    </row>
    <row r="47443" spans="50:50">
      <c r="AX47443" s="159"/>
    </row>
    <row r="47444" spans="50:50">
      <c r="AX47444" s="159"/>
    </row>
    <row r="47445" spans="50:50">
      <c r="AX47445" s="159"/>
    </row>
    <row r="47446" spans="50:50">
      <c r="AX47446" s="159"/>
    </row>
    <row r="47447" spans="50:50">
      <c r="AX47447" s="159"/>
    </row>
    <row r="47448" spans="50:50">
      <c r="AX47448" s="159"/>
    </row>
    <row r="47449" spans="50:50">
      <c r="AX47449" s="159"/>
    </row>
    <row r="47450" spans="50:50">
      <c r="AX47450" s="159"/>
    </row>
    <row r="47451" spans="50:50">
      <c r="AX47451" s="159"/>
    </row>
    <row r="47452" spans="50:50">
      <c r="AX47452" s="159"/>
    </row>
    <row r="47453" spans="50:50">
      <c r="AX47453" s="159"/>
    </row>
    <row r="47454" spans="50:50">
      <c r="AX47454" s="159"/>
    </row>
    <row r="47455" spans="50:50">
      <c r="AX47455" s="159"/>
    </row>
    <row r="47456" spans="50:50">
      <c r="AX47456" s="159"/>
    </row>
    <row r="47457" spans="50:50">
      <c r="AX47457" s="159"/>
    </row>
    <row r="47458" spans="50:50">
      <c r="AX47458" s="159"/>
    </row>
    <row r="47459" spans="50:50">
      <c r="AX47459" s="159"/>
    </row>
    <row r="47460" spans="50:50">
      <c r="AX47460" s="159"/>
    </row>
    <row r="47461" spans="50:50">
      <c r="AX47461" s="159"/>
    </row>
    <row r="47462" spans="50:50">
      <c r="AX47462" s="159"/>
    </row>
    <row r="47463" spans="50:50">
      <c r="AX47463" s="159"/>
    </row>
    <row r="47464" spans="50:50">
      <c r="AX47464" s="159"/>
    </row>
    <row r="47465" spans="50:50">
      <c r="AX47465" s="159"/>
    </row>
    <row r="47466" spans="50:50">
      <c r="AX47466" s="159"/>
    </row>
    <row r="47467" spans="50:50">
      <c r="AX47467" s="159"/>
    </row>
    <row r="47468" spans="50:50">
      <c r="AX47468" s="159"/>
    </row>
    <row r="47469" spans="50:50">
      <c r="AX47469" s="159"/>
    </row>
    <row r="47470" spans="50:50">
      <c r="AX47470" s="159"/>
    </row>
    <row r="47471" spans="50:50">
      <c r="AX47471" s="159"/>
    </row>
    <row r="47472" spans="50:50">
      <c r="AX47472" s="159"/>
    </row>
    <row r="47473" spans="50:50">
      <c r="AX47473" s="159"/>
    </row>
    <row r="47474" spans="50:50">
      <c r="AX47474" s="159"/>
    </row>
    <row r="47475" spans="50:50">
      <c r="AX47475" s="159"/>
    </row>
    <row r="47476" spans="50:50">
      <c r="AX47476" s="159"/>
    </row>
    <row r="47477" spans="50:50">
      <c r="AX47477" s="159"/>
    </row>
    <row r="47478" spans="50:50">
      <c r="AX47478" s="159"/>
    </row>
    <row r="47479" spans="50:50">
      <c r="AX47479" s="159"/>
    </row>
    <row r="47480" spans="50:50">
      <c r="AX47480" s="159"/>
    </row>
    <row r="47481" spans="50:50">
      <c r="AX47481" s="159"/>
    </row>
    <row r="47482" spans="50:50">
      <c r="AX47482" s="159"/>
    </row>
    <row r="47483" spans="50:50">
      <c r="AX47483" s="159"/>
    </row>
    <row r="47484" spans="50:50">
      <c r="AX47484" s="159"/>
    </row>
    <row r="47485" spans="50:50">
      <c r="AX47485" s="159"/>
    </row>
    <row r="47486" spans="50:50">
      <c r="AX47486" s="159"/>
    </row>
    <row r="47487" spans="50:50">
      <c r="AX47487" s="159"/>
    </row>
    <row r="47488" spans="50:50">
      <c r="AX47488" s="159"/>
    </row>
    <row r="47489" spans="50:50">
      <c r="AX47489" s="159"/>
    </row>
    <row r="47490" spans="50:50">
      <c r="AX47490" s="159"/>
    </row>
    <row r="47491" spans="50:50">
      <c r="AX47491" s="159"/>
    </row>
    <row r="47492" spans="50:50">
      <c r="AX47492" s="159"/>
    </row>
    <row r="47493" spans="50:50">
      <c r="AX47493" s="159"/>
    </row>
    <row r="47494" spans="50:50">
      <c r="AX47494" s="159"/>
    </row>
    <row r="47495" spans="50:50">
      <c r="AX47495" s="159"/>
    </row>
    <row r="47496" spans="50:50">
      <c r="AX47496" s="159"/>
    </row>
    <row r="47497" spans="50:50">
      <c r="AX47497" s="159"/>
    </row>
    <row r="47498" spans="50:50">
      <c r="AX47498" s="159"/>
    </row>
    <row r="47499" spans="50:50">
      <c r="AX47499" s="159"/>
    </row>
    <row r="47500" spans="50:50">
      <c r="AX47500" s="159"/>
    </row>
    <row r="47501" spans="50:50">
      <c r="AX47501" s="159"/>
    </row>
    <row r="47502" spans="50:50">
      <c r="AX47502" s="159"/>
    </row>
    <row r="47503" spans="50:50">
      <c r="AX47503" s="159"/>
    </row>
    <row r="47504" spans="50:50">
      <c r="AX47504" s="159"/>
    </row>
    <row r="47505" spans="50:50">
      <c r="AX47505" s="159"/>
    </row>
    <row r="47506" spans="50:50">
      <c r="AX47506" s="159"/>
    </row>
    <row r="47507" spans="50:50">
      <c r="AX47507" s="159"/>
    </row>
    <row r="47508" spans="50:50">
      <c r="AX47508" s="159"/>
    </row>
    <row r="47509" spans="50:50">
      <c r="AX47509" s="159"/>
    </row>
    <row r="47510" spans="50:50">
      <c r="AX47510" s="159"/>
    </row>
    <row r="47511" spans="50:50">
      <c r="AX47511" s="159"/>
    </row>
    <row r="47512" spans="50:50">
      <c r="AX47512" s="159"/>
    </row>
    <row r="47513" spans="50:50">
      <c r="AX47513" s="159"/>
    </row>
    <row r="47514" spans="50:50">
      <c r="AX47514" s="159"/>
    </row>
    <row r="47515" spans="50:50">
      <c r="AX47515" s="159"/>
    </row>
    <row r="47516" spans="50:50">
      <c r="AX47516" s="159"/>
    </row>
    <row r="47517" spans="50:50">
      <c r="AX47517" s="159"/>
    </row>
    <row r="47518" spans="50:50">
      <c r="AX47518" s="159"/>
    </row>
    <row r="47519" spans="50:50">
      <c r="AX47519" s="159"/>
    </row>
    <row r="47520" spans="50:50">
      <c r="AX47520" s="159"/>
    </row>
    <row r="47521" spans="50:50">
      <c r="AX47521" s="159"/>
    </row>
    <row r="47522" spans="50:50">
      <c r="AX47522" s="159"/>
    </row>
    <row r="47523" spans="50:50">
      <c r="AX47523" s="159"/>
    </row>
    <row r="47524" spans="50:50">
      <c r="AX47524" s="159"/>
    </row>
    <row r="47525" spans="50:50">
      <c r="AX47525" s="159"/>
    </row>
    <row r="47526" spans="50:50">
      <c r="AX47526" s="159"/>
    </row>
    <row r="47527" spans="50:50">
      <c r="AX47527" s="159"/>
    </row>
    <row r="47528" spans="50:50">
      <c r="AX47528" s="159"/>
    </row>
    <row r="47529" spans="50:50">
      <c r="AX47529" s="159"/>
    </row>
    <row r="47530" spans="50:50">
      <c r="AX47530" s="159"/>
    </row>
    <row r="47531" spans="50:50">
      <c r="AX47531" s="159"/>
    </row>
    <row r="47532" spans="50:50">
      <c r="AX47532" s="159"/>
    </row>
    <row r="47533" spans="50:50">
      <c r="AX47533" s="159"/>
    </row>
    <row r="47534" spans="50:50">
      <c r="AX47534" s="159"/>
    </row>
    <row r="47535" spans="50:50">
      <c r="AX47535" s="159"/>
    </row>
    <row r="47536" spans="50:50">
      <c r="AX47536" s="159"/>
    </row>
    <row r="47537" spans="50:50">
      <c r="AX47537" s="159"/>
    </row>
    <row r="47538" spans="50:50">
      <c r="AX47538" s="159"/>
    </row>
    <row r="47539" spans="50:50">
      <c r="AX47539" s="159"/>
    </row>
    <row r="47540" spans="50:50">
      <c r="AX47540" s="159"/>
    </row>
    <row r="47541" spans="50:50">
      <c r="AX47541" s="159"/>
    </row>
    <row r="47542" spans="50:50">
      <c r="AX47542" s="159"/>
    </row>
    <row r="47543" spans="50:50">
      <c r="AX47543" s="159"/>
    </row>
    <row r="47544" spans="50:50">
      <c r="AX47544" s="159"/>
    </row>
    <row r="47545" spans="50:50">
      <c r="AX47545" s="159"/>
    </row>
    <row r="47546" spans="50:50">
      <c r="AX47546" s="159"/>
    </row>
    <row r="47547" spans="50:50">
      <c r="AX47547" s="159"/>
    </row>
    <row r="47548" spans="50:50">
      <c r="AX47548" s="159"/>
    </row>
    <row r="47549" spans="50:50">
      <c r="AX47549" s="159"/>
    </row>
    <row r="47550" spans="50:50">
      <c r="AX47550" s="159"/>
    </row>
    <row r="47551" spans="50:50">
      <c r="AX47551" s="159"/>
    </row>
    <row r="47552" spans="50:50">
      <c r="AX47552" s="159"/>
    </row>
    <row r="47553" spans="50:50">
      <c r="AX47553" s="159"/>
    </row>
    <row r="47554" spans="50:50">
      <c r="AX47554" s="159"/>
    </row>
    <row r="47555" spans="50:50">
      <c r="AX47555" s="159"/>
    </row>
    <row r="47556" spans="50:50">
      <c r="AX47556" s="159"/>
    </row>
    <row r="47557" spans="50:50">
      <c r="AX47557" s="159"/>
    </row>
    <row r="47558" spans="50:50">
      <c r="AX47558" s="159"/>
    </row>
    <row r="47559" spans="50:50">
      <c r="AX47559" s="159"/>
    </row>
    <row r="47560" spans="50:50">
      <c r="AX47560" s="159"/>
    </row>
    <row r="47561" spans="50:50">
      <c r="AX47561" s="159"/>
    </row>
    <row r="47562" spans="50:50">
      <c r="AX47562" s="159"/>
    </row>
    <row r="47563" spans="50:50">
      <c r="AX47563" s="159"/>
    </row>
    <row r="47564" spans="50:50">
      <c r="AX47564" s="159"/>
    </row>
    <row r="47565" spans="50:50">
      <c r="AX47565" s="159"/>
    </row>
    <row r="47566" spans="50:50">
      <c r="AX47566" s="159"/>
    </row>
    <row r="47567" spans="50:50">
      <c r="AX47567" s="159"/>
    </row>
    <row r="47568" spans="50:50">
      <c r="AX47568" s="159"/>
    </row>
    <row r="47569" spans="50:50">
      <c r="AX47569" s="159"/>
    </row>
    <row r="47570" spans="50:50">
      <c r="AX47570" s="159"/>
    </row>
    <row r="47571" spans="50:50">
      <c r="AX47571" s="159"/>
    </row>
    <row r="47572" spans="50:50">
      <c r="AX47572" s="159"/>
    </row>
    <row r="47573" spans="50:50">
      <c r="AX47573" s="159"/>
    </row>
    <row r="47574" spans="50:50">
      <c r="AX47574" s="159"/>
    </row>
    <row r="47575" spans="50:50">
      <c r="AX47575" s="159"/>
    </row>
    <row r="47576" spans="50:50">
      <c r="AX47576" s="159"/>
    </row>
    <row r="47577" spans="50:50">
      <c r="AX47577" s="159"/>
    </row>
    <row r="47578" spans="50:50">
      <c r="AX47578" s="159"/>
    </row>
    <row r="47579" spans="50:50">
      <c r="AX47579" s="159"/>
    </row>
    <row r="47580" spans="50:50">
      <c r="AX47580" s="159"/>
    </row>
    <row r="47581" spans="50:50">
      <c r="AX47581" s="159"/>
    </row>
    <row r="47582" spans="50:50">
      <c r="AX47582" s="159"/>
    </row>
    <row r="47583" spans="50:50">
      <c r="AX47583" s="159"/>
    </row>
    <row r="47584" spans="50:50">
      <c r="AX47584" s="159"/>
    </row>
    <row r="47585" spans="50:50">
      <c r="AX47585" s="159"/>
    </row>
    <row r="47586" spans="50:50">
      <c r="AX47586" s="159"/>
    </row>
    <row r="47587" spans="50:50">
      <c r="AX47587" s="159"/>
    </row>
    <row r="47588" spans="50:50">
      <c r="AX47588" s="159"/>
    </row>
    <row r="47589" spans="50:50">
      <c r="AX47589" s="159"/>
    </row>
    <row r="47590" spans="50:50">
      <c r="AX47590" s="159"/>
    </row>
    <row r="47591" spans="50:50">
      <c r="AX47591" s="159"/>
    </row>
    <row r="47592" spans="50:50">
      <c r="AX47592" s="159"/>
    </row>
    <row r="47593" spans="50:50">
      <c r="AX47593" s="159"/>
    </row>
    <row r="47594" spans="50:50">
      <c r="AX47594" s="159"/>
    </row>
    <row r="47595" spans="50:50">
      <c r="AX47595" s="159"/>
    </row>
    <row r="47596" spans="50:50">
      <c r="AX47596" s="159"/>
    </row>
    <row r="47597" spans="50:50">
      <c r="AX47597" s="159"/>
    </row>
    <row r="47598" spans="50:50">
      <c r="AX47598" s="159"/>
    </row>
    <row r="47599" spans="50:50">
      <c r="AX47599" s="159"/>
    </row>
    <row r="47600" spans="50:50">
      <c r="AX47600" s="159"/>
    </row>
    <row r="47601" spans="50:50">
      <c r="AX47601" s="159"/>
    </row>
    <row r="47602" spans="50:50">
      <c r="AX47602" s="159"/>
    </row>
    <row r="47603" spans="50:50">
      <c r="AX47603" s="159"/>
    </row>
    <row r="47604" spans="50:50">
      <c r="AX47604" s="159"/>
    </row>
    <row r="47605" spans="50:50">
      <c r="AX47605" s="159"/>
    </row>
    <row r="47606" spans="50:50">
      <c r="AX47606" s="159"/>
    </row>
    <row r="47607" spans="50:50">
      <c r="AX47607" s="159"/>
    </row>
    <row r="47608" spans="50:50">
      <c r="AX47608" s="159"/>
    </row>
    <row r="47609" spans="50:50">
      <c r="AX47609" s="159"/>
    </row>
    <row r="47610" spans="50:50">
      <c r="AX47610" s="159"/>
    </row>
    <row r="47611" spans="50:50">
      <c r="AX47611" s="159"/>
    </row>
    <row r="47612" spans="50:50">
      <c r="AX47612" s="159"/>
    </row>
    <row r="47613" spans="50:50">
      <c r="AX47613" s="159"/>
    </row>
    <row r="47614" spans="50:50">
      <c r="AX47614" s="159"/>
    </row>
    <row r="47615" spans="50:50">
      <c r="AX47615" s="159"/>
    </row>
    <row r="47616" spans="50:50">
      <c r="AX47616" s="159"/>
    </row>
    <row r="47617" spans="50:50">
      <c r="AX47617" s="159"/>
    </row>
    <row r="47618" spans="50:50">
      <c r="AX47618" s="159"/>
    </row>
    <row r="47619" spans="50:50">
      <c r="AX47619" s="159"/>
    </row>
    <row r="47620" spans="50:50">
      <c r="AX47620" s="159"/>
    </row>
    <row r="47621" spans="50:50">
      <c r="AX47621" s="159"/>
    </row>
    <row r="47622" spans="50:50">
      <c r="AX47622" s="159"/>
    </row>
    <row r="47623" spans="50:50">
      <c r="AX47623" s="159"/>
    </row>
    <row r="47624" spans="50:50">
      <c r="AX47624" s="159"/>
    </row>
    <row r="47625" spans="50:50">
      <c r="AX47625" s="159"/>
    </row>
    <row r="47626" spans="50:50">
      <c r="AX47626" s="159"/>
    </row>
    <row r="47627" spans="50:50">
      <c r="AX47627" s="159"/>
    </row>
    <row r="47628" spans="50:50">
      <c r="AX47628" s="159"/>
    </row>
    <row r="47629" spans="50:50">
      <c r="AX47629" s="159"/>
    </row>
    <row r="47630" spans="50:50">
      <c r="AX47630" s="159"/>
    </row>
    <row r="47631" spans="50:50">
      <c r="AX47631" s="159"/>
    </row>
    <row r="47632" spans="50:50">
      <c r="AX47632" s="159"/>
    </row>
    <row r="47633" spans="50:50">
      <c r="AX47633" s="159"/>
    </row>
    <row r="47634" spans="50:50">
      <c r="AX47634" s="159"/>
    </row>
    <row r="47635" spans="50:50">
      <c r="AX47635" s="159"/>
    </row>
    <row r="47636" spans="50:50">
      <c r="AX47636" s="159"/>
    </row>
    <row r="47637" spans="50:50">
      <c r="AX47637" s="159"/>
    </row>
    <row r="47638" spans="50:50">
      <c r="AX47638" s="159"/>
    </row>
    <row r="47639" spans="50:50">
      <c r="AX47639" s="159"/>
    </row>
    <row r="47640" spans="50:50">
      <c r="AX47640" s="159"/>
    </row>
    <row r="47641" spans="50:50">
      <c r="AX47641" s="159"/>
    </row>
    <row r="47642" spans="50:50">
      <c r="AX47642" s="159"/>
    </row>
    <row r="47643" spans="50:50">
      <c r="AX47643" s="159"/>
    </row>
    <row r="47644" spans="50:50">
      <c r="AX47644" s="159"/>
    </row>
    <row r="47645" spans="50:50">
      <c r="AX47645" s="159"/>
    </row>
    <row r="47646" spans="50:50">
      <c r="AX47646" s="159"/>
    </row>
    <row r="47647" spans="50:50">
      <c r="AX47647" s="159"/>
    </row>
    <row r="47648" spans="50:50">
      <c r="AX47648" s="159"/>
    </row>
    <row r="47649" spans="50:50">
      <c r="AX47649" s="159"/>
    </row>
    <row r="47650" spans="50:50">
      <c r="AX47650" s="159"/>
    </row>
    <row r="47651" spans="50:50">
      <c r="AX47651" s="159"/>
    </row>
    <row r="47652" spans="50:50">
      <c r="AX47652" s="159"/>
    </row>
    <row r="47653" spans="50:50">
      <c r="AX47653" s="159"/>
    </row>
    <row r="47654" spans="50:50">
      <c r="AX47654" s="159"/>
    </row>
    <row r="47655" spans="50:50">
      <c r="AX47655" s="159"/>
    </row>
    <row r="47656" spans="50:50">
      <c r="AX47656" s="159"/>
    </row>
    <row r="47657" spans="50:50">
      <c r="AX47657" s="159"/>
    </row>
    <row r="47658" spans="50:50">
      <c r="AX47658" s="159"/>
    </row>
    <row r="47659" spans="50:50">
      <c r="AX47659" s="159"/>
    </row>
    <row r="47660" spans="50:50">
      <c r="AX47660" s="159"/>
    </row>
    <row r="47661" spans="50:50">
      <c r="AX47661" s="159"/>
    </row>
    <row r="47662" spans="50:50">
      <c r="AX47662" s="159"/>
    </row>
    <row r="47663" spans="50:50">
      <c r="AX47663" s="159"/>
    </row>
    <row r="47664" spans="50:50">
      <c r="AX47664" s="159"/>
    </row>
    <row r="47665" spans="50:50">
      <c r="AX47665" s="159"/>
    </row>
    <row r="47666" spans="50:50">
      <c r="AX47666" s="159"/>
    </row>
    <row r="47667" spans="50:50">
      <c r="AX47667" s="159"/>
    </row>
    <row r="47668" spans="50:50">
      <c r="AX47668" s="159"/>
    </row>
    <row r="47669" spans="50:50">
      <c r="AX47669" s="159"/>
    </row>
    <row r="47670" spans="50:50">
      <c r="AX47670" s="159"/>
    </row>
    <row r="47671" spans="50:50">
      <c r="AX47671" s="159"/>
    </row>
    <row r="47672" spans="50:50">
      <c r="AX47672" s="159"/>
    </row>
    <row r="47673" spans="50:50">
      <c r="AX47673" s="159"/>
    </row>
    <row r="47674" spans="50:50">
      <c r="AX47674" s="159"/>
    </row>
    <row r="47675" spans="50:50">
      <c r="AX47675" s="159"/>
    </row>
    <row r="47676" spans="50:50">
      <c r="AX47676" s="159"/>
    </row>
    <row r="47677" spans="50:50">
      <c r="AX47677" s="159"/>
    </row>
    <row r="47678" spans="50:50">
      <c r="AX47678" s="159"/>
    </row>
    <row r="47679" spans="50:50">
      <c r="AX47679" s="159"/>
    </row>
    <row r="47680" spans="50:50">
      <c r="AX47680" s="159"/>
    </row>
    <row r="47681" spans="50:50">
      <c r="AX47681" s="159"/>
    </row>
    <row r="47682" spans="50:50">
      <c r="AX47682" s="159"/>
    </row>
    <row r="47683" spans="50:50">
      <c r="AX47683" s="159"/>
    </row>
    <row r="47684" spans="50:50">
      <c r="AX47684" s="159"/>
    </row>
    <row r="47685" spans="50:50">
      <c r="AX47685" s="159"/>
    </row>
    <row r="47686" spans="50:50">
      <c r="AX47686" s="159"/>
    </row>
    <row r="47687" spans="50:50">
      <c r="AX47687" s="159"/>
    </row>
    <row r="47688" spans="50:50">
      <c r="AX47688" s="159"/>
    </row>
    <row r="47689" spans="50:50">
      <c r="AX47689" s="159"/>
    </row>
    <row r="47690" spans="50:50">
      <c r="AX47690" s="159"/>
    </row>
    <row r="47691" spans="50:50">
      <c r="AX47691" s="159"/>
    </row>
    <row r="47692" spans="50:50">
      <c r="AX47692" s="159"/>
    </row>
    <row r="47693" spans="50:50">
      <c r="AX47693" s="159"/>
    </row>
    <row r="47694" spans="50:50">
      <c r="AX47694" s="159"/>
    </row>
    <row r="47695" spans="50:50">
      <c r="AX47695" s="159"/>
    </row>
    <row r="47696" spans="50:50">
      <c r="AX47696" s="159"/>
    </row>
    <row r="47697" spans="50:50">
      <c r="AX47697" s="159"/>
    </row>
    <row r="47698" spans="50:50">
      <c r="AX47698" s="159"/>
    </row>
    <row r="47699" spans="50:50">
      <c r="AX47699" s="159"/>
    </row>
    <row r="47700" spans="50:50">
      <c r="AX47700" s="159"/>
    </row>
    <row r="47701" spans="50:50">
      <c r="AX47701" s="159"/>
    </row>
    <row r="47702" spans="50:50">
      <c r="AX47702" s="159"/>
    </row>
    <row r="47703" spans="50:50">
      <c r="AX47703" s="159"/>
    </row>
    <row r="47704" spans="50:50">
      <c r="AX47704" s="159"/>
    </row>
    <row r="47705" spans="50:50">
      <c r="AX47705" s="159"/>
    </row>
    <row r="47706" spans="50:50">
      <c r="AX47706" s="159"/>
    </row>
    <row r="47707" spans="50:50">
      <c r="AX47707" s="159"/>
    </row>
    <row r="47708" spans="50:50">
      <c r="AX47708" s="159"/>
    </row>
    <row r="47709" spans="50:50">
      <c r="AX47709" s="159"/>
    </row>
    <row r="47710" spans="50:50">
      <c r="AX47710" s="159"/>
    </row>
    <row r="47711" spans="50:50">
      <c r="AX47711" s="159"/>
    </row>
    <row r="47712" spans="50:50">
      <c r="AX47712" s="159"/>
    </row>
    <row r="47713" spans="50:50">
      <c r="AX47713" s="159"/>
    </row>
    <row r="47714" spans="50:50">
      <c r="AX47714" s="159"/>
    </row>
    <row r="47715" spans="50:50">
      <c r="AX47715" s="159"/>
    </row>
    <row r="47716" spans="50:50">
      <c r="AX47716" s="159"/>
    </row>
    <row r="47717" spans="50:50">
      <c r="AX47717" s="159"/>
    </row>
    <row r="47718" spans="50:50">
      <c r="AX47718" s="159"/>
    </row>
    <row r="47719" spans="50:50">
      <c r="AX47719" s="159"/>
    </row>
    <row r="47720" spans="50:50">
      <c r="AX47720" s="159"/>
    </row>
    <row r="47721" spans="50:50">
      <c r="AX47721" s="159"/>
    </row>
    <row r="47722" spans="50:50">
      <c r="AX47722" s="159"/>
    </row>
    <row r="47723" spans="50:50">
      <c r="AX47723" s="159"/>
    </row>
    <row r="47724" spans="50:50">
      <c r="AX47724" s="159"/>
    </row>
    <row r="47725" spans="50:50">
      <c r="AX47725" s="159"/>
    </row>
    <row r="47726" spans="50:50">
      <c r="AX47726" s="159"/>
    </row>
    <row r="47727" spans="50:50">
      <c r="AX47727" s="159"/>
    </row>
    <row r="47728" spans="50:50">
      <c r="AX47728" s="159"/>
    </row>
    <row r="47729" spans="50:50">
      <c r="AX47729" s="159"/>
    </row>
    <row r="47730" spans="50:50">
      <c r="AX47730" s="159"/>
    </row>
    <row r="47731" spans="50:50">
      <c r="AX47731" s="159"/>
    </row>
    <row r="47732" spans="50:50">
      <c r="AX47732" s="159"/>
    </row>
    <row r="47733" spans="50:50">
      <c r="AX47733" s="159"/>
    </row>
    <row r="47734" spans="50:50">
      <c r="AX47734" s="159"/>
    </row>
    <row r="47735" spans="50:50">
      <c r="AX47735" s="159"/>
    </row>
    <row r="47736" spans="50:50">
      <c r="AX47736" s="159"/>
    </row>
    <row r="47737" spans="50:50">
      <c r="AX47737" s="159"/>
    </row>
    <row r="47738" spans="50:50">
      <c r="AX47738" s="159"/>
    </row>
    <row r="47739" spans="50:50">
      <c r="AX47739" s="159"/>
    </row>
    <row r="47740" spans="50:50">
      <c r="AX47740" s="159"/>
    </row>
    <row r="47741" spans="50:50">
      <c r="AX47741" s="159"/>
    </row>
    <row r="47742" spans="50:50">
      <c r="AX47742" s="159"/>
    </row>
    <row r="47743" spans="50:50">
      <c r="AX47743" s="159"/>
    </row>
    <row r="47744" spans="50:50">
      <c r="AX47744" s="159"/>
    </row>
    <row r="47745" spans="50:50">
      <c r="AX47745" s="159"/>
    </row>
    <row r="47746" spans="50:50">
      <c r="AX47746" s="159"/>
    </row>
    <row r="47747" spans="50:50">
      <c r="AX47747" s="159"/>
    </row>
    <row r="47748" spans="50:50">
      <c r="AX47748" s="159"/>
    </row>
    <row r="47749" spans="50:50">
      <c r="AX47749" s="159"/>
    </row>
    <row r="47750" spans="50:50">
      <c r="AX47750" s="159"/>
    </row>
    <row r="47751" spans="50:50">
      <c r="AX47751" s="159"/>
    </row>
    <row r="47752" spans="50:50">
      <c r="AX47752" s="159"/>
    </row>
    <row r="47753" spans="50:50">
      <c r="AX47753" s="159"/>
    </row>
    <row r="47754" spans="50:50">
      <c r="AX47754" s="159"/>
    </row>
    <row r="47755" spans="50:50">
      <c r="AX47755" s="159"/>
    </row>
    <row r="47756" spans="50:50">
      <c r="AX47756" s="159"/>
    </row>
    <row r="47757" spans="50:50">
      <c r="AX47757" s="159"/>
    </row>
    <row r="47758" spans="50:50">
      <c r="AX47758" s="159"/>
    </row>
    <row r="47759" spans="50:50">
      <c r="AX47759" s="159"/>
    </row>
    <row r="47760" spans="50:50">
      <c r="AX47760" s="159"/>
    </row>
    <row r="47761" spans="50:50">
      <c r="AX47761" s="159"/>
    </row>
    <row r="47762" spans="50:50">
      <c r="AX47762" s="159"/>
    </row>
    <row r="47763" spans="50:50">
      <c r="AX47763" s="159"/>
    </row>
    <row r="47764" spans="50:50">
      <c r="AX47764" s="159"/>
    </row>
    <row r="47765" spans="50:50">
      <c r="AX47765" s="159"/>
    </row>
    <row r="47766" spans="50:50">
      <c r="AX47766" s="159"/>
    </row>
    <row r="47767" spans="50:50">
      <c r="AX47767" s="159"/>
    </row>
    <row r="47768" spans="50:50">
      <c r="AX47768" s="159"/>
    </row>
    <row r="47769" spans="50:50">
      <c r="AX47769" s="159"/>
    </row>
    <row r="47770" spans="50:50">
      <c r="AX47770" s="159"/>
    </row>
    <row r="47771" spans="50:50">
      <c r="AX47771" s="159"/>
    </row>
    <row r="47772" spans="50:50">
      <c r="AX47772" s="159"/>
    </row>
    <row r="47773" spans="50:50">
      <c r="AX47773" s="159"/>
    </row>
    <row r="47774" spans="50:50">
      <c r="AX47774" s="159"/>
    </row>
    <row r="47775" spans="50:50">
      <c r="AX47775" s="159"/>
    </row>
    <row r="47776" spans="50:50">
      <c r="AX47776" s="159"/>
    </row>
    <row r="47777" spans="50:50">
      <c r="AX47777" s="159"/>
    </row>
    <row r="47778" spans="50:50">
      <c r="AX47778" s="159"/>
    </row>
    <row r="47779" spans="50:50">
      <c r="AX47779" s="159"/>
    </row>
    <row r="47780" spans="50:50">
      <c r="AX47780" s="159"/>
    </row>
    <row r="47781" spans="50:50">
      <c r="AX47781" s="159"/>
    </row>
    <row r="47782" spans="50:50">
      <c r="AX47782" s="159"/>
    </row>
    <row r="47783" spans="50:50">
      <c r="AX47783" s="159"/>
    </row>
    <row r="47784" spans="50:50">
      <c r="AX47784" s="159"/>
    </row>
    <row r="47785" spans="50:50">
      <c r="AX47785" s="159"/>
    </row>
    <row r="47786" spans="50:50">
      <c r="AX47786" s="159"/>
    </row>
    <row r="47787" spans="50:50">
      <c r="AX47787" s="159"/>
    </row>
    <row r="47788" spans="50:50">
      <c r="AX47788" s="159"/>
    </row>
    <row r="47789" spans="50:50">
      <c r="AX47789" s="159"/>
    </row>
    <row r="47790" spans="50:50">
      <c r="AX47790" s="159"/>
    </row>
    <row r="47791" spans="50:50">
      <c r="AX47791" s="159"/>
    </row>
    <row r="47792" spans="50:50">
      <c r="AX47792" s="159"/>
    </row>
    <row r="47793" spans="50:50">
      <c r="AX47793" s="159"/>
    </row>
    <row r="47794" spans="50:50">
      <c r="AX47794" s="159"/>
    </row>
    <row r="47795" spans="50:50">
      <c r="AX47795" s="159"/>
    </row>
    <row r="47796" spans="50:50">
      <c r="AX47796" s="159"/>
    </row>
    <row r="47797" spans="50:50">
      <c r="AX47797" s="159"/>
    </row>
    <row r="47798" spans="50:50">
      <c r="AX47798" s="159"/>
    </row>
    <row r="47799" spans="50:50">
      <c r="AX47799" s="159"/>
    </row>
    <row r="47800" spans="50:50">
      <c r="AX47800" s="159"/>
    </row>
    <row r="47801" spans="50:50">
      <c r="AX47801" s="159"/>
    </row>
    <row r="47802" spans="50:50">
      <c r="AX47802" s="159"/>
    </row>
    <row r="47803" spans="50:50">
      <c r="AX47803" s="159"/>
    </row>
    <row r="47804" spans="50:50">
      <c r="AX47804" s="159"/>
    </row>
    <row r="47805" spans="50:50">
      <c r="AX47805" s="159"/>
    </row>
    <row r="47806" spans="50:50">
      <c r="AX47806" s="159"/>
    </row>
    <row r="47807" spans="50:50">
      <c r="AX47807" s="159"/>
    </row>
    <row r="47808" spans="50:50">
      <c r="AX47808" s="159"/>
    </row>
    <row r="47809" spans="50:50">
      <c r="AX47809" s="159"/>
    </row>
    <row r="47810" spans="50:50">
      <c r="AX47810" s="159"/>
    </row>
    <row r="47811" spans="50:50">
      <c r="AX47811" s="159"/>
    </row>
    <row r="47812" spans="50:50">
      <c r="AX47812" s="159"/>
    </row>
    <row r="47813" spans="50:50">
      <c r="AX47813" s="159"/>
    </row>
    <row r="47814" spans="50:50">
      <c r="AX47814" s="159"/>
    </row>
    <row r="47815" spans="50:50">
      <c r="AX47815" s="159"/>
    </row>
    <row r="47816" spans="50:50">
      <c r="AX47816" s="159"/>
    </row>
    <row r="47817" spans="50:50">
      <c r="AX47817" s="159"/>
    </row>
    <row r="47818" spans="50:50">
      <c r="AX47818" s="159"/>
    </row>
    <row r="47819" spans="50:50">
      <c r="AX47819" s="159"/>
    </row>
    <row r="47820" spans="50:50">
      <c r="AX47820" s="159"/>
    </row>
    <row r="47821" spans="50:50">
      <c r="AX47821" s="159"/>
    </row>
    <row r="47822" spans="50:50">
      <c r="AX47822" s="159"/>
    </row>
    <row r="47823" spans="50:50">
      <c r="AX47823" s="159"/>
    </row>
    <row r="47824" spans="50:50">
      <c r="AX47824" s="159"/>
    </row>
    <row r="47825" spans="50:50">
      <c r="AX47825" s="159"/>
    </row>
    <row r="47826" spans="50:50">
      <c r="AX47826" s="159"/>
    </row>
    <row r="47827" spans="50:50">
      <c r="AX47827" s="159"/>
    </row>
    <row r="47828" spans="50:50">
      <c r="AX47828" s="159"/>
    </row>
    <row r="47829" spans="50:50">
      <c r="AX47829" s="159"/>
    </row>
    <row r="47830" spans="50:50">
      <c r="AX47830" s="159"/>
    </row>
    <row r="47831" spans="50:50">
      <c r="AX47831" s="159"/>
    </row>
    <row r="47832" spans="50:50">
      <c r="AX47832" s="159"/>
    </row>
    <row r="47833" spans="50:50">
      <c r="AX47833" s="159"/>
    </row>
    <row r="47834" spans="50:50">
      <c r="AX47834" s="159"/>
    </row>
    <row r="47835" spans="50:50">
      <c r="AX47835" s="159"/>
    </row>
    <row r="47836" spans="50:50">
      <c r="AX47836" s="159"/>
    </row>
    <row r="47837" spans="50:50">
      <c r="AX47837" s="159"/>
    </row>
    <row r="47838" spans="50:50">
      <c r="AX47838" s="159"/>
    </row>
    <row r="47839" spans="50:50">
      <c r="AX47839" s="159"/>
    </row>
    <row r="47840" spans="50:50">
      <c r="AX47840" s="159"/>
    </row>
    <row r="47841" spans="50:50">
      <c r="AX47841" s="159"/>
    </row>
    <row r="47842" spans="50:50">
      <c r="AX47842" s="159"/>
    </row>
    <row r="47843" spans="50:50">
      <c r="AX47843" s="159"/>
    </row>
    <row r="47844" spans="50:50">
      <c r="AX47844" s="159"/>
    </row>
    <row r="47845" spans="50:50">
      <c r="AX47845" s="159"/>
    </row>
    <row r="47846" spans="50:50">
      <c r="AX47846" s="159"/>
    </row>
    <row r="47847" spans="50:50">
      <c r="AX47847" s="159"/>
    </row>
    <row r="47848" spans="50:50">
      <c r="AX47848" s="159"/>
    </row>
    <row r="47849" spans="50:50">
      <c r="AX47849" s="159"/>
    </row>
    <row r="47850" spans="50:50">
      <c r="AX47850" s="159"/>
    </row>
    <row r="47851" spans="50:50">
      <c r="AX47851" s="159"/>
    </row>
    <row r="47852" spans="50:50">
      <c r="AX47852" s="159"/>
    </row>
    <row r="47853" spans="50:50">
      <c r="AX47853" s="159"/>
    </row>
    <row r="47854" spans="50:50">
      <c r="AX47854" s="159"/>
    </row>
    <row r="47855" spans="50:50">
      <c r="AX47855" s="159"/>
    </row>
    <row r="47856" spans="50:50">
      <c r="AX47856" s="159"/>
    </row>
    <row r="47857" spans="50:50">
      <c r="AX47857" s="159"/>
    </row>
    <row r="47858" spans="50:50">
      <c r="AX47858" s="159"/>
    </row>
    <row r="47859" spans="50:50">
      <c r="AX47859" s="159"/>
    </row>
    <row r="47860" spans="50:50">
      <c r="AX47860" s="159"/>
    </row>
    <row r="47861" spans="50:50">
      <c r="AX47861" s="159"/>
    </row>
    <row r="47862" spans="50:50">
      <c r="AX47862" s="159"/>
    </row>
    <row r="47863" spans="50:50">
      <c r="AX47863" s="159"/>
    </row>
    <row r="47864" spans="50:50">
      <c r="AX47864" s="159"/>
    </row>
    <row r="47865" spans="50:50">
      <c r="AX47865" s="159"/>
    </row>
    <row r="47866" spans="50:50">
      <c r="AX47866" s="159"/>
    </row>
    <row r="47867" spans="50:50">
      <c r="AX47867" s="159"/>
    </row>
    <row r="47868" spans="50:50">
      <c r="AX47868" s="159"/>
    </row>
    <row r="47869" spans="50:50">
      <c r="AX47869" s="159"/>
    </row>
    <row r="47870" spans="50:50">
      <c r="AX47870" s="159"/>
    </row>
    <row r="47871" spans="50:50">
      <c r="AX47871" s="159"/>
    </row>
    <row r="47872" spans="50:50">
      <c r="AX47872" s="159"/>
    </row>
    <row r="47873" spans="50:50">
      <c r="AX47873" s="159"/>
    </row>
    <row r="47874" spans="50:50">
      <c r="AX47874" s="159"/>
    </row>
    <row r="47875" spans="50:50">
      <c r="AX47875" s="159"/>
    </row>
    <row r="47876" spans="50:50">
      <c r="AX47876" s="159"/>
    </row>
    <row r="47877" spans="50:50">
      <c r="AX47877" s="159"/>
    </row>
    <row r="47878" spans="50:50">
      <c r="AX47878" s="159"/>
    </row>
    <row r="47879" spans="50:50">
      <c r="AX47879" s="159"/>
    </row>
    <row r="47880" spans="50:50">
      <c r="AX47880" s="159"/>
    </row>
    <row r="47881" spans="50:50">
      <c r="AX47881" s="159"/>
    </row>
    <row r="47882" spans="50:50">
      <c r="AX47882" s="159"/>
    </row>
    <row r="47883" spans="50:50">
      <c r="AX47883" s="159"/>
    </row>
    <row r="47884" spans="50:50">
      <c r="AX47884" s="159"/>
    </row>
    <row r="47885" spans="50:50">
      <c r="AX47885" s="159"/>
    </row>
    <row r="47886" spans="50:50">
      <c r="AX47886" s="159"/>
    </row>
    <row r="47887" spans="50:50">
      <c r="AX47887" s="159"/>
    </row>
    <row r="47888" spans="50:50">
      <c r="AX47888" s="159"/>
    </row>
    <row r="47889" spans="50:50">
      <c r="AX47889" s="159"/>
    </row>
    <row r="47890" spans="50:50">
      <c r="AX47890" s="159"/>
    </row>
    <row r="47891" spans="50:50">
      <c r="AX47891" s="159"/>
    </row>
    <row r="47892" spans="50:50">
      <c r="AX47892" s="159"/>
    </row>
    <row r="47893" spans="50:50">
      <c r="AX47893" s="159"/>
    </row>
    <row r="47894" spans="50:50">
      <c r="AX47894" s="159"/>
    </row>
    <row r="47895" spans="50:50">
      <c r="AX47895" s="159"/>
    </row>
    <row r="47896" spans="50:50">
      <c r="AX47896" s="159"/>
    </row>
    <row r="47897" spans="50:50">
      <c r="AX47897" s="159"/>
    </row>
    <row r="47898" spans="50:50">
      <c r="AX47898" s="159"/>
    </row>
    <row r="47899" spans="50:50">
      <c r="AX47899" s="159"/>
    </row>
    <row r="47900" spans="50:50">
      <c r="AX47900" s="159"/>
    </row>
    <row r="47901" spans="50:50">
      <c r="AX47901" s="159"/>
    </row>
    <row r="47902" spans="50:50">
      <c r="AX47902" s="159"/>
    </row>
    <row r="47903" spans="50:50">
      <c r="AX47903" s="159"/>
    </row>
    <row r="47904" spans="50:50">
      <c r="AX47904" s="159"/>
    </row>
    <row r="47905" spans="50:50">
      <c r="AX47905" s="159"/>
    </row>
    <row r="47906" spans="50:50">
      <c r="AX47906" s="159"/>
    </row>
    <row r="47907" spans="50:50">
      <c r="AX47907" s="159"/>
    </row>
    <row r="47908" spans="50:50">
      <c r="AX47908" s="159"/>
    </row>
    <row r="47909" spans="50:50">
      <c r="AX47909" s="159"/>
    </row>
    <row r="47910" spans="50:50">
      <c r="AX47910" s="159"/>
    </row>
    <row r="47911" spans="50:50">
      <c r="AX47911" s="159"/>
    </row>
    <row r="47912" spans="50:50">
      <c r="AX47912" s="159"/>
    </row>
    <row r="47913" spans="50:50">
      <c r="AX47913" s="159"/>
    </row>
    <row r="47914" spans="50:50">
      <c r="AX47914" s="159"/>
    </row>
    <row r="47915" spans="50:50">
      <c r="AX47915" s="159"/>
    </row>
    <row r="47916" spans="50:50">
      <c r="AX47916" s="159"/>
    </row>
    <row r="47917" spans="50:50">
      <c r="AX47917" s="159"/>
    </row>
    <row r="47918" spans="50:50">
      <c r="AX47918" s="159"/>
    </row>
    <row r="47919" spans="50:50">
      <c r="AX47919" s="159"/>
    </row>
    <row r="47920" spans="50:50">
      <c r="AX47920" s="159"/>
    </row>
    <row r="47921" spans="50:50">
      <c r="AX47921" s="159"/>
    </row>
    <row r="47922" spans="50:50">
      <c r="AX47922" s="159"/>
    </row>
    <row r="47923" spans="50:50">
      <c r="AX47923" s="159"/>
    </row>
    <row r="47924" spans="50:50">
      <c r="AX47924" s="159"/>
    </row>
    <row r="47925" spans="50:50">
      <c r="AX47925" s="159"/>
    </row>
    <row r="47926" spans="50:50">
      <c r="AX47926" s="159"/>
    </row>
    <row r="47927" spans="50:50">
      <c r="AX47927" s="159"/>
    </row>
    <row r="47928" spans="50:50">
      <c r="AX47928" s="159"/>
    </row>
    <row r="47929" spans="50:50">
      <c r="AX47929" s="159"/>
    </row>
    <row r="47930" spans="50:50">
      <c r="AX47930" s="159"/>
    </row>
    <row r="47931" spans="50:50">
      <c r="AX47931" s="159"/>
    </row>
    <row r="47932" spans="50:50">
      <c r="AX47932" s="159"/>
    </row>
    <row r="47933" spans="50:50">
      <c r="AX47933" s="159"/>
    </row>
    <row r="47934" spans="50:50">
      <c r="AX47934" s="159"/>
    </row>
    <row r="47935" spans="50:50">
      <c r="AX47935" s="159"/>
    </row>
    <row r="47936" spans="50:50">
      <c r="AX47936" s="159"/>
    </row>
    <row r="47937" spans="50:50">
      <c r="AX47937" s="159"/>
    </row>
    <row r="47938" spans="50:50">
      <c r="AX47938" s="159"/>
    </row>
    <row r="47939" spans="50:50">
      <c r="AX47939" s="159"/>
    </row>
    <row r="47940" spans="50:50">
      <c r="AX47940" s="159"/>
    </row>
    <row r="47941" spans="50:50">
      <c r="AX47941" s="159"/>
    </row>
    <row r="47942" spans="50:50">
      <c r="AX47942" s="159"/>
    </row>
    <row r="47943" spans="50:50">
      <c r="AX47943" s="159"/>
    </row>
    <row r="47944" spans="50:50">
      <c r="AX47944" s="159"/>
    </row>
    <row r="47945" spans="50:50">
      <c r="AX47945" s="159"/>
    </row>
    <row r="47946" spans="50:50">
      <c r="AX47946" s="159"/>
    </row>
    <row r="47947" spans="50:50">
      <c r="AX47947" s="159"/>
    </row>
    <row r="47948" spans="50:50">
      <c r="AX47948" s="159"/>
    </row>
    <row r="47949" spans="50:50">
      <c r="AX47949" s="159"/>
    </row>
    <row r="47950" spans="50:50">
      <c r="AX47950" s="159"/>
    </row>
    <row r="47951" spans="50:50">
      <c r="AX47951" s="159"/>
    </row>
    <row r="47952" spans="50:50">
      <c r="AX47952" s="159"/>
    </row>
    <row r="47953" spans="50:50">
      <c r="AX47953" s="159"/>
    </row>
    <row r="47954" spans="50:50">
      <c r="AX47954" s="159"/>
    </row>
    <row r="47955" spans="50:50">
      <c r="AX47955" s="159"/>
    </row>
    <row r="47956" spans="50:50">
      <c r="AX47956" s="159"/>
    </row>
    <row r="47957" spans="50:50">
      <c r="AX47957" s="159"/>
    </row>
    <row r="47958" spans="50:50">
      <c r="AX47958" s="159"/>
    </row>
    <row r="47959" spans="50:50">
      <c r="AX47959" s="159"/>
    </row>
    <row r="47960" spans="50:50">
      <c r="AX47960" s="159"/>
    </row>
    <row r="47961" spans="50:50">
      <c r="AX47961" s="159"/>
    </row>
    <row r="47962" spans="50:50">
      <c r="AX47962" s="159"/>
    </row>
    <row r="47963" spans="50:50">
      <c r="AX47963" s="159"/>
    </row>
    <row r="47964" spans="50:50">
      <c r="AX47964" s="159"/>
    </row>
    <row r="47965" spans="50:50">
      <c r="AX47965" s="159"/>
    </row>
    <row r="47966" spans="50:50">
      <c r="AX47966" s="159"/>
    </row>
    <row r="47967" spans="50:50">
      <c r="AX47967" s="159"/>
    </row>
    <row r="47968" spans="50:50">
      <c r="AX47968" s="159"/>
    </row>
    <row r="47969" spans="50:50">
      <c r="AX47969" s="159"/>
    </row>
    <row r="47970" spans="50:50">
      <c r="AX47970" s="159"/>
    </row>
    <row r="47971" spans="50:50">
      <c r="AX47971" s="159"/>
    </row>
    <row r="47972" spans="50:50">
      <c r="AX47972" s="159"/>
    </row>
    <row r="47973" spans="50:50">
      <c r="AX47973" s="159"/>
    </row>
    <row r="47974" spans="50:50">
      <c r="AX47974" s="159"/>
    </row>
    <row r="47975" spans="50:50">
      <c r="AX47975" s="159"/>
    </row>
    <row r="47976" spans="50:50">
      <c r="AX47976" s="159"/>
    </row>
    <row r="47977" spans="50:50">
      <c r="AX47977" s="159"/>
    </row>
    <row r="47978" spans="50:50">
      <c r="AX47978" s="159"/>
    </row>
    <row r="47979" spans="50:50">
      <c r="AX47979" s="159"/>
    </row>
    <row r="47980" spans="50:50">
      <c r="AX47980" s="159"/>
    </row>
    <row r="47981" spans="50:50">
      <c r="AX47981" s="159"/>
    </row>
    <row r="47982" spans="50:50">
      <c r="AX47982" s="159"/>
    </row>
    <row r="47983" spans="50:50">
      <c r="AX47983" s="159"/>
    </row>
    <row r="47984" spans="50:50">
      <c r="AX47984" s="159"/>
    </row>
    <row r="47985" spans="50:50">
      <c r="AX47985" s="159"/>
    </row>
    <row r="47986" spans="50:50">
      <c r="AX47986" s="159"/>
    </row>
    <row r="47987" spans="50:50">
      <c r="AX47987" s="159"/>
    </row>
    <row r="47988" spans="50:50">
      <c r="AX47988" s="159"/>
    </row>
    <row r="47989" spans="50:50">
      <c r="AX47989" s="159"/>
    </row>
    <row r="47990" spans="50:50">
      <c r="AX47990" s="159"/>
    </row>
    <row r="47991" spans="50:50">
      <c r="AX47991" s="159"/>
    </row>
    <row r="47992" spans="50:50">
      <c r="AX47992" s="159"/>
    </row>
    <row r="47993" spans="50:50">
      <c r="AX47993" s="159"/>
    </row>
    <row r="47994" spans="50:50">
      <c r="AX47994" s="159"/>
    </row>
    <row r="47995" spans="50:50">
      <c r="AX47995" s="159"/>
    </row>
    <row r="47996" spans="50:50">
      <c r="AX47996" s="159"/>
    </row>
    <row r="47997" spans="50:50">
      <c r="AX47997" s="159"/>
    </row>
    <row r="47998" spans="50:50">
      <c r="AX47998" s="159"/>
    </row>
    <row r="47999" spans="50:50">
      <c r="AX47999" s="159"/>
    </row>
    <row r="48000" spans="50:50">
      <c r="AX48000" s="159"/>
    </row>
    <row r="48001" spans="50:50">
      <c r="AX48001" s="159"/>
    </row>
    <row r="48002" spans="50:50">
      <c r="AX48002" s="159"/>
    </row>
    <row r="48003" spans="50:50">
      <c r="AX48003" s="159"/>
    </row>
    <row r="48004" spans="50:50">
      <c r="AX48004" s="159"/>
    </row>
    <row r="48005" spans="50:50">
      <c r="AX48005" s="159"/>
    </row>
    <row r="48006" spans="50:50">
      <c r="AX48006" s="159"/>
    </row>
    <row r="48007" spans="50:50">
      <c r="AX48007" s="159"/>
    </row>
    <row r="48008" spans="50:50">
      <c r="AX48008" s="159"/>
    </row>
    <row r="48009" spans="50:50">
      <c r="AX48009" s="159"/>
    </row>
    <row r="48010" spans="50:50">
      <c r="AX48010" s="159"/>
    </row>
    <row r="48011" spans="50:50">
      <c r="AX48011" s="159"/>
    </row>
    <row r="48012" spans="50:50">
      <c r="AX48012" s="159"/>
    </row>
    <row r="48013" spans="50:50">
      <c r="AX48013" s="159"/>
    </row>
    <row r="48014" spans="50:50">
      <c r="AX48014" s="159"/>
    </row>
    <row r="48015" spans="50:50">
      <c r="AX48015" s="159"/>
    </row>
    <row r="48016" spans="50:50">
      <c r="AX48016" s="159"/>
    </row>
    <row r="48017" spans="50:50">
      <c r="AX48017" s="159"/>
    </row>
    <row r="48018" spans="50:50">
      <c r="AX48018" s="159"/>
    </row>
    <row r="48019" spans="50:50">
      <c r="AX48019" s="159"/>
    </row>
    <row r="48020" spans="50:50">
      <c r="AX48020" s="159"/>
    </row>
    <row r="48021" spans="50:50">
      <c r="AX48021" s="159"/>
    </row>
    <row r="48022" spans="50:50">
      <c r="AX48022" s="159"/>
    </row>
    <row r="48023" spans="50:50">
      <c r="AX48023" s="159"/>
    </row>
    <row r="48024" spans="50:50">
      <c r="AX48024" s="159"/>
    </row>
    <row r="48025" spans="50:50">
      <c r="AX48025" s="159"/>
    </row>
    <row r="48026" spans="50:50">
      <c r="AX48026" s="159"/>
    </row>
    <row r="48027" spans="50:50">
      <c r="AX48027" s="159"/>
    </row>
    <row r="48028" spans="50:50">
      <c r="AX48028" s="159"/>
    </row>
    <row r="48029" spans="50:50">
      <c r="AX48029" s="159"/>
    </row>
    <row r="48030" spans="50:50">
      <c r="AX48030" s="159"/>
    </row>
    <row r="48031" spans="50:50">
      <c r="AX48031" s="159"/>
    </row>
    <row r="48032" spans="50:50">
      <c r="AX48032" s="159"/>
    </row>
    <row r="48033" spans="50:50">
      <c r="AX48033" s="159"/>
    </row>
    <row r="48034" spans="50:50">
      <c r="AX48034" s="159"/>
    </row>
    <row r="48035" spans="50:50">
      <c r="AX48035" s="159"/>
    </row>
    <row r="48036" spans="50:50">
      <c r="AX48036" s="159"/>
    </row>
    <row r="48037" spans="50:50">
      <c r="AX48037" s="159"/>
    </row>
    <row r="48038" spans="50:50">
      <c r="AX48038" s="159"/>
    </row>
    <row r="48039" spans="50:50">
      <c r="AX48039" s="159"/>
    </row>
    <row r="48040" spans="50:50">
      <c r="AX48040" s="159"/>
    </row>
    <row r="48041" spans="50:50">
      <c r="AX48041" s="159"/>
    </row>
    <row r="48042" spans="50:50">
      <c r="AX48042" s="159"/>
    </row>
    <row r="48043" spans="50:50">
      <c r="AX48043" s="159"/>
    </row>
    <row r="48044" spans="50:50">
      <c r="AX48044" s="159"/>
    </row>
    <row r="48045" spans="50:50">
      <c r="AX48045" s="159"/>
    </row>
    <row r="48046" spans="50:50">
      <c r="AX48046" s="159"/>
    </row>
    <row r="48047" spans="50:50">
      <c r="AX48047" s="159"/>
    </row>
    <row r="48048" spans="50:50">
      <c r="AX48048" s="159"/>
    </row>
    <row r="48049" spans="50:50">
      <c r="AX48049" s="159"/>
    </row>
    <row r="48050" spans="50:50">
      <c r="AX48050" s="159"/>
    </row>
    <row r="48051" spans="50:50">
      <c r="AX48051" s="159"/>
    </row>
    <row r="48052" spans="50:50">
      <c r="AX48052" s="159"/>
    </row>
    <row r="48053" spans="50:50">
      <c r="AX48053" s="159"/>
    </row>
    <row r="48054" spans="50:50">
      <c r="AX48054" s="159"/>
    </row>
    <row r="48055" spans="50:50">
      <c r="AX48055" s="159"/>
    </row>
    <row r="48056" spans="50:50">
      <c r="AX48056" s="159"/>
    </row>
    <row r="48057" spans="50:50">
      <c r="AX48057" s="159"/>
    </row>
    <row r="48058" spans="50:50">
      <c r="AX48058" s="159"/>
    </row>
    <row r="48059" spans="50:50">
      <c r="AX48059" s="159"/>
    </row>
    <row r="48060" spans="50:50">
      <c r="AX48060" s="159"/>
    </row>
    <row r="48061" spans="50:50">
      <c r="AX48061" s="159"/>
    </row>
    <row r="48062" spans="50:50">
      <c r="AX48062" s="159"/>
    </row>
    <row r="48063" spans="50:50">
      <c r="AX48063" s="159"/>
    </row>
    <row r="48064" spans="50:50">
      <c r="AX48064" s="159"/>
    </row>
    <row r="48065" spans="50:50">
      <c r="AX48065" s="159"/>
    </row>
    <row r="48066" spans="50:50">
      <c r="AX48066" s="159"/>
    </row>
    <row r="48067" spans="50:50">
      <c r="AX48067" s="159"/>
    </row>
    <row r="48068" spans="50:50">
      <c r="AX48068" s="159"/>
    </row>
    <row r="48069" spans="50:50">
      <c r="AX48069" s="159"/>
    </row>
    <row r="48070" spans="50:50">
      <c r="AX48070" s="159"/>
    </row>
    <row r="48071" spans="50:50">
      <c r="AX48071" s="159"/>
    </row>
    <row r="48072" spans="50:50">
      <c r="AX48072" s="159"/>
    </row>
    <row r="48073" spans="50:50">
      <c r="AX48073" s="159"/>
    </row>
    <row r="48074" spans="50:50">
      <c r="AX48074" s="159"/>
    </row>
    <row r="48075" spans="50:50">
      <c r="AX48075" s="159"/>
    </row>
    <row r="48076" spans="50:50">
      <c r="AX48076" s="159"/>
    </row>
    <row r="48077" spans="50:50">
      <c r="AX48077" s="159"/>
    </row>
    <row r="48078" spans="50:50">
      <c r="AX48078" s="159"/>
    </row>
    <row r="48079" spans="50:50">
      <c r="AX48079" s="159"/>
    </row>
    <row r="48080" spans="50:50">
      <c r="AX48080" s="159"/>
    </row>
    <row r="48081" spans="50:50">
      <c r="AX48081" s="159"/>
    </row>
    <row r="48082" spans="50:50">
      <c r="AX48082" s="159"/>
    </row>
    <row r="48083" spans="50:50">
      <c r="AX48083" s="159"/>
    </row>
    <row r="48084" spans="50:50">
      <c r="AX48084" s="159"/>
    </row>
    <row r="48085" spans="50:50">
      <c r="AX48085" s="159"/>
    </row>
    <row r="48086" spans="50:50">
      <c r="AX48086" s="159"/>
    </row>
    <row r="48087" spans="50:50">
      <c r="AX48087" s="159"/>
    </row>
    <row r="48088" spans="50:50">
      <c r="AX48088" s="159"/>
    </row>
    <row r="48089" spans="50:50">
      <c r="AX48089" s="159"/>
    </row>
    <row r="48090" spans="50:50">
      <c r="AX48090" s="159"/>
    </row>
    <row r="48091" spans="50:50">
      <c r="AX48091" s="159"/>
    </row>
    <row r="48092" spans="50:50">
      <c r="AX48092" s="159"/>
    </row>
    <row r="48093" spans="50:50">
      <c r="AX48093" s="159"/>
    </row>
    <row r="48094" spans="50:50">
      <c r="AX48094" s="159"/>
    </row>
    <row r="48095" spans="50:50">
      <c r="AX48095" s="159"/>
    </row>
    <row r="48096" spans="50:50">
      <c r="AX48096" s="159"/>
    </row>
    <row r="48097" spans="50:50">
      <c r="AX48097" s="159"/>
    </row>
    <row r="48098" spans="50:50">
      <c r="AX48098" s="159"/>
    </row>
    <row r="48099" spans="50:50">
      <c r="AX48099" s="159"/>
    </row>
    <row r="48100" spans="50:50">
      <c r="AX48100" s="159"/>
    </row>
    <row r="48101" spans="50:50">
      <c r="AX48101" s="159"/>
    </row>
    <row r="48102" spans="50:50">
      <c r="AX48102" s="159"/>
    </row>
    <row r="48103" spans="50:50">
      <c r="AX48103" s="159"/>
    </row>
    <row r="48104" spans="50:50">
      <c r="AX48104" s="159"/>
    </row>
    <row r="48105" spans="50:50">
      <c r="AX48105" s="159"/>
    </row>
    <row r="48106" spans="50:50">
      <c r="AX48106" s="159"/>
    </row>
    <row r="48107" spans="50:50">
      <c r="AX48107" s="159"/>
    </row>
    <row r="48108" spans="50:50">
      <c r="AX48108" s="159"/>
    </row>
    <row r="48109" spans="50:50">
      <c r="AX48109" s="159"/>
    </row>
    <row r="48110" spans="50:50">
      <c r="AX48110" s="159"/>
    </row>
    <row r="48111" spans="50:50">
      <c r="AX48111" s="159"/>
    </row>
    <row r="48112" spans="50:50">
      <c r="AX48112" s="159"/>
    </row>
    <row r="48113" spans="50:50">
      <c r="AX48113" s="159"/>
    </row>
    <row r="48114" spans="50:50">
      <c r="AX48114" s="159"/>
    </row>
    <row r="48115" spans="50:50">
      <c r="AX48115" s="159"/>
    </row>
    <row r="48116" spans="50:50">
      <c r="AX48116" s="159"/>
    </row>
    <row r="48117" spans="50:50">
      <c r="AX48117" s="159"/>
    </row>
    <row r="48118" spans="50:50">
      <c r="AX48118" s="159"/>
    </row>
    <row r="48119" spans="50:50">
      <c r="AX48119" s="159"/>
    </row>
    <row r="48120" spans="50:50">
      <c r="AX48120" s="159"/>
    </row>
    <row r="48121" spans="50:50">
      <c r="AX48121" s="159"/>
    </row>
    <row r="48122" spans="50:50">
      <c r="AX48122" s="159"/>
    </row>
    <row r="48123" spans="50:50">
      <c r="AX48123" s="159"/>
    </row>
    <row r="48124" spans="50:50">
      <c r="AX48124" s="159"/>
    </row>
    <row r="48125" spans="50:50">
      <c r="AX48125" s="159"/>
    </row>
    <row r="48126" spans="50:50">
      <c r="AX48126" s="159"/>
    </row>
    <row r="48127" spans="50:50">
      <c r="AX48127" s="159"/>
    </row>
    <row r="48128" spans="50:50">
      <c r="AX48128" s="159"/>
    </row>
    <row r="48129" spans="50:50">
      <c r="AX48129" s="159"/>
    </row>
    <row r="48130" spans="50:50">
      <c r="AX48130" s="159"/>
    </row>
    <row r="48131" spans="50:50">
      <c r="AX48131" s="159"/>
    </row>
    <row r="48132" spans="50:50">
      <c r="AX48132" s="159"/>
    </row>
    <row r="48133" spans="50:50">
      <c r="AX48133" s="159"/>
    </row>
    <row r="48134" spans="50:50">
      <c r="AX48134" s="159"/>
    </row>
    <row r="48135" spans="50:50">
      <c r="AX48135" s="159"/>
    </row>
    <row r="48136" spans="50:50">
      <c r="AX48136" s="159"/>
    </row>
    <row r="48137" spans="50:50">
      <c r="AX48137" s="159"/>
    </row>
    <row r="48138" spans="50:50">
      <c r="AX48138" s="159"/>
    </row>
    <row r="48139" spans="50:50">
      <c r="AX48139" s="159"/>
    </row>
    <row r="48140" spans="50:50">
      <c r="AX48140" s="159"/>
    </row>
    <row r="48141" spans="50:50">
      <c r="AX48141" s="159"/>
    </row>
    <row r="48142" spans="50:50">
      <c r="AX48142" s="159"/>
    </row>
    <row r="48143" spans="50:50">
      <c r="AX48143" s="159"/>
    </row>
    <row r="48144" spans="50:50">
      <c r="AX48144" s="159"/>
    </row>
    <row r="48145" spans="50:50">
      <c r="AX48145" s="159"/>
    </row>
    <row r="48146" spans="50:50">
      <c r="AX48146" s="159"/>
    </row>
    <row r="48147" spans="50:50">
      <c r="AX48147" s="159"/>
    </row>
    <row r="48148" spans="50:50">
      <c r="AX48148" s="159"/>
    </row>
    <row r="48149" spans="50:50">
      <c r="AX48149" s="159"/>
    </row>
    <row r="48150" spans="50:50">
      <c r="AX48150" s="159"/>
    </row>
    <row r="48151" spans="50:50">
      <c r="AX48151" s="159"/>
    </row>
    <row r="48152" spans="50:50">
      <c r="AX48152" s="159"/>
    </row>
    <row r="48153" spans="50:50">
      <c r="AX48153" s="159"/>
    </row>
    <row r="48154" spans="50:50">
      <c r="AX48154" s="159"/>
    </row>
    <row r="48155" spans="50:50">
      <c r="AX48155" s="159"/>
    </row>
    <row r="48156" spans="50:50">
      <c r="AX48156" s="159"/>
    </row>
    <row r="48157" spans="50:50">
      <c r="AX48157" s="159"/>
    </row>
    <row r="48158" spans="50:50">
      <c r="AX48158" s="159"/>
    </row>
    <row r="48159" spans="50:50">
      <c r="AX48159" s="159"/>
    </row>
    <row r="48160" spans="50:50">
      <c r="AX48160" s="159"/>
    </row>
    <row r="48161" spans="50:50">
      <c r="AX48161" s="159"/>
    </row>
    <row r="48162" spans="50:50">
      <c r="AX48162" s="159"/>
    </row>
    <row r="48163" spans="50:50">
      <c r="AX48163" s="159"/>
    </row>
    <row r="48164" spans="50:50">
      <c r="AX48164" s="159"/>
    </row>
    <row r="48165" spans="50:50">
      <c r="AX48165" s="159"/>
    </row>
    <row r="48166" spans="50:50">
      <c r="AX48166" s="159"/>
    </row>
    <row r="48167" spans="50:50">
      <c r="AX48167" s="159"/>
    </row>
    <row r="48168" spans="50:50">
      <c r="AX48168" s="159"/>
    </row>
    <row r="48169" spans="50:50">
      <c r="AX48169" s="159"/>
    </row>
    <row r="48170" spans="50:50">
      <c r="AX48170" s="159"/>
    </row>
    <row r="48171" spans="50:50">
      <c r="AX48171" s="159"/>
    </row>
    <row r="48172" spans="50:50">
      <c r="AX48172" s="159"/>
    </row>
    <row r="48173" spans="50:50">
      <c r="AX48173" s="159"/>
    </row>
    <row r="48174" spans="50:50">
      <c r="AX48174" s="159"/>
    </row>
    <row r="48175" spans="50:50">
      <c r="AX48175" s="159"/>
    </row>
    <row r="48176" spans="50:50">
      <c r="AX48176" s="159"/>
    </row>
    <row r="48177" spans="50:50">
      <c r="AX48177" s="159"/>
    </row>
    <row r="48178" spans="50:50">
      <c r="AX48178" s="159"/>
    </row>
    <row r="48179" spans="50:50">
      <c r="AX48179" s="159"/>
    </row>
    <row r="48180" spans="50:50">
      <c r="AX48180" s="159"/>
    </row>
    <row r="48181" spans="50:50">
      <c r="AX48181" s="159"/>
    </row>
    <row r="48182" spans="50:50">
      <c r="AX48182" s="159"/>
    </row>
    <row r="48183" spans="50:50">
      <c r="AX48183" s="159"/>
    </row>
    <row r="48184" spans="50:50">
      <c r="AX48184" s="159"/>
    </row>
    <row r="48185" spans="50:50">
      <c r="AX48185" s="159"/>
    </row>
    <row r="48186" spans="50:50">
      <c r="AX48186" s="159"/>
    </row>
    <row r="48187" spans="50:50">
      <c r="AX48187" s="159"/>
    </row>
    <row r="48188" spans="50:50">
      <c r="AX48188" s="159"/>
    </row>
    <row r="48189" spans="50:50">
      <c r="AX48189" s="159"/>
    </row>
    <row r="48190" spans="50:50">
      <c r="AX48190" s="159"/>
    </row>
    <row r="48191" spans="50:50">
      <c r="AX48191" s="159"/>
    </row>
    <row r="48192" spans="50:50">
      <c r="AX48192" s="159"/>
    </row>
    <row r="48193" spans="50:50">
      <c r="AX48193" s="159"/>
    </row>
    <row r="48194" spans="50:50">
      <c r="AX48194" s="159"/>
    </row>
    <row r="48195" spans="50:50">
      <c r="AX48195" s="159"/>
    </row>
    <row r="48196" spans="50:50">
      <c r="AX48196" s="159"/>
    </row>
    <row r="48197" spans="50:50">
      <c r="AX48197" s="159"/>
    </row>
    <row r="48198" spans="50:50">
      <c r="AX48198" s="159"/>
    </row>
    <row r="48199" spans="50:50">
      <c r="AX48199" s="159"/>
    </row>
    <row r="48200" spans="50:50">
      <c r="AX48200" s="159"/>
    </row>
    <row r="48201" spans="50:50">
      <c r="AX48201" s="159"/>
    </row>
    <row r="48202" spans="50:50">
      <c r="AX48202" s="159"/>
    </row>
    <row r="48203" spans="50:50">
      <c r="AX48203" s="159"/>
    </row>
    <row r="48204" spans="50:50">
      <c r="AX48204" s="159"/>
    </row>
    <row r="48205" spans="50:50">
      <c r="AX48205" s="159"/>
    </row>
    <row r="48206" spans="50:50">
      <c r="AX48206" s="159"/>
    </row>
    <row r="48207" spans="50:50">
      <c r="AX48207" s="159"/>
    </row>
    <row r="48208" spans="50:50">
      <c r="AX48208" s="159"/>
    </row>
    <row r="48209" spans="50:50">
      <c r="AX48209" s="159"/>
    </row>
    <row r="48210" spans="50:50">
      <c r="AX48210" s="159"/>
    </row>
    <row r="48211" spans="50:50">
      <c r="AX48211" s="159"/>
    </row>
    <row r="48212" spans="50:50">
      <c r="AX48212" s="159"/>
    </row>
    <row r="48213" spans="50:50">
      <c r="AX48213" s="159"/>
    </row>
    <row r="48214" spans="50:50">
      <c r="AX48214" s="159"/>
    </row>
    <row r="48215" spans="50:50">
      <c r="AX48215" s="159"/>
    </row>
    <row r="48216" spans="50:50">
      <c r="AX48216" s="159"/>
    </row>
    <row r="48217" spans="50:50">
      <c r="AX48217" s="159"/>
    </row>
    <row r="48218" spans="50:50">
      <c r="AX48218" s="159"/>
    </row>
    <row r="48219" spans="50:50">
      <c r="AX48219" s="159"/>
    </row>
    <row r="48220" spans="50:50">
      <c r="AX48220" s="159"/>
    </row>
    <row r="48221" spans="50:50">
      <c r="AX48221" s="159"/>
    </row>
    <row r="48222" spans="50:50">
      <c r="AX48222" s="159"/>
    </row>
    <row r="48223" spans="50:50">
      <c r="AX48223" s="159"/>
    </row>
    <row r="48224" spans="50:50">
      <c r="AX48224" s="159"/>
    </row>
    <row r="48225" spans="50:50">
      <c r="AX48225" s="159"/>
    </row>
    <row r="48226" spans="50:50">
      <c r="AX48226" s="159"/>
    </row>
    <row r="48227" spans="50:50">
      <c r="AX48227" s="159"/>
    </row>
    <row r="48228" spans="50:50">
      <c r="AX48228" s="159"/>
    </row>
    <row r="48229" spans="50:50">
      <c r="AX48229" s="159"/>
    </row>
    <row r="48230" spans="50:50">
      <c r="AX48230" s="159"/>
    </row>
    <row r="48231" spans="50:50">
      <c r="AX48231" s="159"/>
    </row>
    <row r="48232" spans="50:50">
      <c r="AX48232" s="159"/>
    </row>
    <row r="48233" spans="50:50">
      <c r="AX48233" s="159"/>
    </row>
    <row r="48234" spans="50:50">
      <c r="AX48234" s="159"/>
    </row>
    <row r="48235" spans="50:50">
      <c r="AX48235" s="159"/>
    </row>
    <row r="48236" spans="50:50">
      <c r="AX48236" s="159"/>
    </row>
    <row r="48237" spans="50:50">
      <c r="AX48237" s="159"/>
    </row>
    <row r="48238" spans="50:50">
      <c r="AX48238" s="159"/>
    </row>
    <row r="48239" spans="50:50">
      <c r="AX48239" s="159"/>
    </row>
    <row r="48240" spans="50:50">
      <c r="AX48240" s="159"/>
    </row>
    <row r="48241" spans="50:50">
      <c r="AX48241" s="159"/>
    </row>
    <row r="48242" spans="50:50">
      <c r="AX48242" s="159"/>
    </row>
    <row r="48243" spans="50:50">
      <c r="AX48243" s="159"/>
    </row>
    <row r="48244" spans="50:50">
      <c r="AX48244" s="159"/>
    </row>
    <row r="48245" spans="50:50">
      <c r="AX48245" s="159"/>
    </row>
    <row r="48246" spans="50:50">
      <c r="AX48246" s="159"/>
    </row>
    <row r="48247" spans="50:50">
      <c r="AX48247" s="159"/>
    </row>
    <row r="48248" spans="50:50">
      <c r="AX48248" s="159"/>
    </row>
    <row r="48249" spans="50:50">
      <c r="AX48249" s="159"/>
    </row>
    <row r="48250" spans="50:50">
      <c r="AX48250" s="159"/>
    </row>
    <row r="48251" spans="50:50">
      <c r="AX48251" s="159"/>
    </row>
    <row r="48252" spans="50:50">
      <c r="AX48252" s="159"/>
    </row>
    <row r="48253" spans="50:50">
      <c r="AX48253" s="159"/>
    </row>
    <row r="48254" spans="50:50">
      <c r="AX48254" s="159"/>
    </row>
    <row r="48255" spans="50:50">
      <c r="AX48255" s="159"/>
    </row>
    <row r="48256" spans="50:50">
      <c r="AX48256" s="159"/>
    </row>
    <row r="48257" spans="50:50">
      <c r="AX48257" s="159"/>
    </row>
    <row r="48258" spans="50:50">
      <c r="AX48258" s="159"/>
    </row>
    <row r="48259" spans="50:50">
      <c r="AX48259" s="159"/>
    </row>
    <row r="48260" spans="50:50">
      <c r="AX48260" s="159"/>
    </row>
    <row r="48261" spans="50:50">
      <c r="AX48261" s="159"/>
    </row>
    <row r="48262" spans="50:50">
      <c r="AX48262" s="159"/>
    </row>
    <row r="48263" spans="50:50">
      <c r="AX48263" s="159"/>
    </row>
    <row r="48264" spans="50:50">
      <c r="AX48264" s="159"/>
    </row>
    <row r="48265" spans="50:50">
      <c r="AX48265" s="159"/>
    </row>
    <row r="48266" spans="50:50">
      <c r="AX48266" s="159"/>
    </row>
    <row r="48267" spans="50:50">
      <c r="AX48267" s="159"/>
    </row>
    <row r="48268" spans="50:50">
      <c r="AX48268" s="159"/>
    </row>
    <row r="48269" spans="50:50">
      <c r="AX48269" s="159"/>
    </row>
    <row r="48270" spans="50:50">
      <c r="AX48270" s="159"/>
    </row>
    <row r="48271" spans="50:50">
      <c r="AX48271" s="159"/>
    </row>
    <row r="48272" spans="50:50">
      <c r="AX48272" s="159"/>
    </row>
    <row r="48273" spans="50:50">
      <c r="AX48273" s="159"/>
    </row>
    <row r="48274" spans="50:50">
      <c r="AX48274" s="159"/>
    </row>
    <row r="48275" spans="50:50">
      <c r="AX48275" s="159"/>
    </row>
    <row r="48276" spans="50:50">
      <c r="AX48276" s="159"/>
    </row>
    <row r="48277" spans="50:50">
      <c r="AX48277" s="159"/>
    </row>
    <row r="48278" spans="50:50">
      <c r="AX48278" s="159"/>
    </row>
    <row r="48279" spans="50:50">
      <c r="AX48279" s="159"/>
    </row>
    <row r="48280" spans="50:50">
      <c r="AX48280" s="159"/>
    </row>
    <row r="48281" spans="50:50">
      <c r="AX48281" s="159"/>
    </row>
    <row r="48282" spans="50:50">
      <c r="AX48282" s="159"/>
    </row>
    <row r="48283" spans="50:50">
      <c r="AX48283" s="159"/>
    </row>
    <row r="48284" spans="50:50">
      <c r="AX48284" s="159"/>
    </row>
    <row r="48285" spans="50:50">
      <c r="AX48285" s="159"/>
    </row>
    <row r="48286" spans="50:50">
      <c r="AX48286" s="159"/>
    </row>
    <row r="48287" spans="50:50">
      <c r="AX48287" s="159"/>
    </row>
    <row r="48288" spans="50:50">
      <c r="AX48288" s="159"/>
    </row>
    <row r="48289" spans="50:50">
      <c r="AX48289" s="159"/>
    </row>
    <row r="48290" spans="50:50">
      <c r="AX48290" s="159"/>
    </row>
    <row r="48291" spans="50:50">
      <c r="AX48291" s="159"/>
    </row>
    <row r="48292" spans="50:50">
      <c r="AX48292" s="159"/>
    </row>
    <row r="48293" spans="50:50">
      <c r="AX48293" s="159"/>
    </row>
    <row r="48294" spans="50:50">
      <c r="AX48294" s="159"/>
    </row>
    <row r="48295" spans="50:50">
      <c r="AX48295" s="159"/>
    </row>
    <row r="48296" spans="50:50">
      <c r="AX48296" s="159"/>
    </row>
    <row r="48297" spans="50:50">
      <c r="AX48297" s="159"/>
    </row>
    <row r="48298" spans="50:50">
      <c r="AX48298" s="159"/>
    </row>
    <row r="48299" spans="50:50">
      <c r="AX48299" s="159"/>
    </row>
    <row r="48300" spans="50:50">
      <c r="AX48300" s="159"/>
    </row>
    <row r="48301" spans="50:50">
      <c r="AX48301" s="159"/>
    </row>
    <row r="48302" spans="50:50">
      <c r="AX48302" s="159"/>
    </row>
    <row r="48303" spans="50:50">
      <c r="AX48303" s="159"/>
    </row>
    <row r="48304" spans="50:50">
      <c r="AX48304" s="159"/>
    </row>
    <row r="48305" spans="50:50">
      <c r="AX48305" s="159"/>
    </row>
    <row r="48306" spans="50:50">
      <c r="AX48306" s="159"/>
    </row>
    <row r="48307" spans="50:50">
      <c r="AX48307" s="159"/>
    </row>
    <row r="48308" spans="50:50">
      <c r="AX48308" s="159"/>
    </row>
    <row r="48309" spans="50:50">
      <c r="AX48309" s="159"/>
    </row>
    <row r="48310" spans="50:50">
      <c r="AX48310" s="159"/>
    </row>
    <row r="48311" spans="50:50">
      <c r="AX48311" s="159"/>
    </row>
    <row r="48312" spans="50:50">
      <c r="AX48312" s="159"/>
    </row>
    <row r="48313" spans="50:50">
      <c r="AX48313" s="159"/>
    </row>
    <row r="48314" spans="50:50">
      <c r="AX48314" s="159"/>
    </row>
    <row r="48315" spans="50:50">
      <c r="AX48315" s="159"/>
    </row>
    <row r="48316" spans="50:50">
      <c r="AX48316" s="159"/>
    </row>
    <row r="48317" spans="50:50">
      <c r="AX48317" s="159"/>
    </row>
    <row r="48318" spans="50:50">
      <c r="AX48318" s="159"/>
    </row>
    <row r="48319" spans="50:50">
      <c r="AX48319" s="159"/>
    </row>
    <row r="48320" spans="50:50">
      <c r="AX48320" s="159"/>
    </row>
    <row r="48321" spans="50:50">
      <c r="AX48321" s="159"/>
    </row>
    <row r="48322" spans="50:50">
      <c r="AX48322" s="159"/>
    </row>
    <row r="48323" spans="50:50">
      <c r="AX48323" s="159"/>
    </row>
    <row r="48324" spans="50:50">
      <c r="AX48324" s="159"/>
    </row>
    <row r="48325" spans="50:50">
      <c r="AX48325" s="159"/>
    </row>
    <row r="48326" spans="50:50">
      <c r="AX48326" s="159"/>
    </row>
    <row r="48327" spans="50:50">
      <c r="AX48327" s="159"/>
    </row>
    <row r="48328" spans="50:50">
      <c r="AX48328" s="159"/>
    </row>
    <row r="48329" spans="50:50">
      <c r="AX48329" s="159"/>
    </row>
    <row r="48330" spans="50:50">
      <c r="AX48330" s="159"/>
    </row>
    <row r="48331" spans="50:50">
      <c r="AX48331" s="159"/>
    </row>
    <row r="48332" spans="50:50">
      <c r="AX48332" s="159"/>
    </row>
    <row r="48333" spans="50:50">
      <c r="AX48333" s="159"/>
    </row>
    <row r="48334" spans="50:50">
      <c r="AX48334" s="159"/>
    </row>
    <row r="48335" spans="50:50">
      <c r="AX48335" s="159"/>
    </row>
    <row r="48336" spans="50:50">
      <c r="AX48336" s="159"/>
    </row>
    <row r="48337" spans="50:50">
      <c r="AX48337" s="159"/>
    </row>
    <row r="48338" spans="50:50">
      <c r="AX48338" s="159"/>
    </row>
    <row r="48339" spans="50:50">
      <c r="AX48339" s="159"/>
    </row>
    <row r="48340" spans="50:50">
      <c r="AX48340" s="159"/>
    </row>
    <row r="48341" spans="50:50">
      <c r="AX48341" s="159"/>
    </row>
    <row r="48342" spans="50:50">
      <c r="AX48342" s="159"/>
    </row>
    <row r="48343" spans="50:50">
      <c r="AX48343" s="159"/>
    </row>
    <row r="48344" spans="50:50">
      <c r="AX48344" s="159"/>
    </row>
    <row r="48345" spans="50:50">
      <c r="AX48345" s="159"/>
    </row>
    <row r="48346" spans="50:50">
      <c r="AX48346" s="159"/>
    </row>
    <row r="48347" spans="50:50">
      <c r="AX48347" s="159"/>
    </row>
    <row r="48348" spans="50:50">
      <c r="AX48348" s="159"/>
    </row>
    <row r="48349" spans="50:50">
      <c r="AX48349" s="159"/>
    </row>
    <row r="48350" spans="50:50">
      <c r="AX48350" s="159"/>
    </row>
    <row r="48351" spans="50:50">
      <c r="AX48351" s="159"/>
    </row>
    <row r="48352" spans="50:50">
      <c r="AX48352" s="159"/>
    </row>
    <row r="48353" spans="50:50">
      <c r="AX48353" s="159"/>
    </row>
    <row r="48354" spans="50:50">
      <c r="AX48354" s="159"/>
    </row>
    <row r="48355" spans="50:50">
      <c r="AX48355" s="159"/>
    </row>
    <row r="48356" spans="50:50">
      <c r="AX48356" s="159"/>
    </row>
    <row r="48357" spans="50:50">
      <c r="AX48357" s="159"/>
    </row>
    <row r="48358" spans="50:50">
      <c r="AX48358" s="159"/>
    </row>
    <row r="48359" spans="50:50">
      <c r="AX48359" s="159"/>
    </row>
    <row r="48360" spans="50:50">
      <c r="AX48360" s="159"/>
    </row>
    <row r="48361" spans="50:50">
      <c r="AX48361" s="159"/>
    </row>
    <row r="48362" spans="50:50">
      <c r="AX48362" s="159"/>
    </row>
    <row r="48363" spans="50:50">
      <c r="AX48363" s="159"/>
    </row>
    <row r="48364" spans="50:50">
      <c r="AX48364" s="159"/>
    </row>
    <row r="48365" spans="50:50">
      <c r="AX48365" s="159"/>
    </row>
    <row r="48366" spans="50:50">
      <c r="AX48366" s="159"/>
    </row>
    <row r="48367" spans="50:50">
      <c r="AX48367" s="159"/>
    </row>
    <row r="48368" spans="50:50">
      <c r="AX48368" s="159"/>
    </row>
    <row r="48369" spans="50:50">
      <c r="AX48369" s="159"/>
    </row>
    <row r="48370" spans="50:50">
      <c r="AX48370" s="159"/>
    </row>
    <row r="48371" spans="50:50">
      <c r="AX48371" s="159"/>
    </row>
    <row r="48372" spans="50:50">
      <c r="AX48372" s="159"/>
    </row>
    <row r="48373" spans="50:50">
      <c r="AX48373" s="159"/>
    </row>
    <row r="48374" spans="50:50">
      <c r="AX48374" s="159"/>
    </row>
    <row r="48375" spans="50:50">
      <c r="AX48375" s="159"/>
    </row>
    <row r="48376" spans="50:50">
      <c r="AX48376" s="159"/>
    </row>
    <row r="48377" spans="50:50">
      <c r="AX48377" s="159"/>
    </row>
    <row r="48378" spans="50:50">
      <c r="AX48378" s="159"/>
    </row>
    <row r="48379" spans="50:50">
      <c r="AX48379" s="159"/>
    </row>
    <row r="48380" spans="50:50">
      <c r="AX48380" s="159"/>
    </row>
    <row r="48381" spans="50:50">
      <c r="AX48381" s="159"/>
    </row>
    <row r="48382" spans="50:50">
      <c r="AX48382" s="159"/>
    </row>
    <row r="48383" spans="50:50">
      <c r="AX48383" s="159"/>
    </row>
    <row r="48384" spans="50:50">
      <c r="AX48384" s="159"/>
    </row>
    <row r="48385" spans="50:50">
      <c r="AX48385" s="159"/>
    </row>
    <row r="48386" spans="50:50">
      <c r="AX48386" s="159"/>
    </row>
    <row r="48387" spans="50:50">
      <c r="AX48387" s="159"/>
    </row>
    <row r="48388" spans="50:50">
      <c r="AX48388" s="159"/>
    </row>
    <row r="48389" spans="50:50">
      <c r="AX48389" s="159"/>
    </row>
    <row r="48390" spans="50:50">
      <c r="AX48390" s="159"/>
    </row>
    <row r="48391" spans="50:50">
      <c r="AX48391" s="159"/>
    </row>
    <row r="48392" spans="50:50">
      <c r="AX48392" s="159"/>
    </row>
    <row r="48393" spans="50:50">
      <c r="AX48393" s="159"/>
    </row>
    <row r="48394" spans="50:50">
      <c r="AX48394" s="159"/>
    </row>
    <row r="48395" spans="50:50">
      <c r="AX48395" s="159"/>
    </row>
    <row r="48396" spans="50:50">
      <c r="AX48396" s="159"/>
    </row>
    <row r="48397" spans="50:50">
      <c r="AX48397" s="159"/>
    </row>
    <row r="48398" spans="50:50">
      <c r="AX48398" s="159"/>
    </row>
    <row r="48399" spans="50:50">
      <c r="AX48399" s="159"/>
    </row>
    <row r="48400" spans="50:50">
      <c r="AX48400" s="159"/>
    </row>
    <row r="48401" spans="50:50">
      <c r="AX48401" s="159"/>
    </row>
    <row r="48402" spans="50:50">
      <c r="AX48402" s="159"/>
    </row>
    <row r="48403" spans="50:50">
      <c r="AX48403" s="159"/>
    </row>
    <row r="48404" spans="50:50">
      <c r="AX48404" s="159"/>
    </row>
    <row r="48405" spans="50:50">
      <c r="AX48405" s="159"/>
    </row>
    <row r="48406" spans="50:50">
      <c r="AX48406" s="159"/>
    </row>
    <row r="48407" spans="50:50">
      <c r="AX48407" s="159"/>
    </row>
    <row r="48408" spans="50:50">
      <c r="AX48408" s="159"/>
    </row>
    <row r="48409" spans="50:50">
      <c r="AX48409" s="159"/>
    </row>
    <row r="48410" spans="50:50">
      <c r="AX48410" s="159"/>
    </row>
    <row r="48411" spans="50:50">
      <c r="AX48411" s="159"/>
    </row>
    <row r="48412" spans="50:50">
      <c r="AX48412" s="159"/>
    </row>
    <row r="48413" spans="50:50">
      <c r="AX48413" s="159"/>
    </row>
    <row r="48414" spans="50:50">
      <c r="AX48414" s="159"/>
    </row>
    <row r="48415" spans="50:50">
      <c r="AX48415" s="159"/>
    </row>
    <row r="48416" spans="50:50">
      <c r="AX48416" s="159"/>
    </row>
    <row r="48417" spans="50:50">
      <c r="AX48417" s="159"/>
    </row>
    <row r="48418" spans="50:50">
      <c r="AX48418" s="159"/>
    </row>
    <row r="48419" spans="50:50">
      <c r="AX48419" s="159"/>
    </row>
    <row r="48420" spans="50:50">
      <c r="AX48420" s="159"/>
    </row>
    <row r="48421" spans="50:50">
      <c r="AX48421" s="159"/>
    </row>
    <row r="48422" spans="50:50">
      <c r="AX48422" s="159"/>
    </row>
    <row r="48423" spans="50:50">
      <c r="AX48423" s="159"/>
    </row>
    <row r="48424" spans="50:50">
      <c r="AX48424" s="159"/>
    </row>
    <row r="48425" spans="50:50">
      <c r="AX48425" s="159"/>
    </row>
    <row r="48426" spans="50:50">
      <c r="AX48426" s="159"/>
    </row>
    <row r="48427" spans="50:50">
      <c r="AX48427" s="159"/>
    </row>
    <row r="48428" spans="50:50">
      <c r="AX48428" s="159"/>
    </row>
    <row r="48429" spans="50:50">
      <c r="AX48429" s="159"/>
    </row>
    <row r="48430" spans="50:50">
      <c r="AX48430" s="159"/>
    </row>
    <row r="48431" spans="50:50">
      <c r="AX48431" s="159"/>
    </row>
    <row r="48432" spans="50:50">
      <c r="AX48432" s="159"/>
    </row>
    <row r="48433" spans="50:50">
      <c r="AX48433" s="159"/>
    </row>
    <row r="48434" spans="50:50">
      <c r="AX48434" s="159"/>
    </row>
    <row r="48435" spans="50:50">
      <c r="AX48435" s="159"/>
    </row>
    <row r="48436" spans="50:50">
      <c r="AX48436" s="159"/>
    </row>
    <row r="48437" spans="50:50">
      <c r="AX48437" s="159"/>
    </row>
    <row r="48438" spans="50:50">
      <c r="AX48438" s="159"/>
    </row>
    <row r="48439" spans="50:50">
      <c r="AX48439" s="159"/>
    </row>
    <row r="48440" spans="50:50">
      <c r="AX48440" s="159"/>
    </row>
    <row r="48441" spans="50:50">
      <c r="AX48441" s="159"/>
    </row>
    <row r="48442" spans="50:50">
      <c r="AX48442" s="159"/>
    </row>
    <row r="48443" spans="50:50">
      <c r="AX48443" s="159"/>
    </row>
    <row r="48444" spans="50:50">
      <c r="AX48444" s="159"/>
    </row>
    <row r="48445" spans="50:50">
      <c r="AX48445" s="159"/>
    </row>
    <row r="48446" spans="50:50">
      <c r="AX48446" s="159"/>
    </row>
    <row r="48447" spans="50:50">
      <c r="AX48447" s="159"/>
    </row>
    <row r="48448" spans="50:50">
      <c r="AX48448" s="159"/>
    </row>
    <row r="48449" spans="50:50">
      <c r="AX48449" s="159"/>
    </row>
    <row r="48450" spans="50:50">
      <c r="AX48450" s="159"/>
    </row>
    <row r="48451" spans="50:50">
      <c r="AX48451" s="159"/>
    </row>
    <row r="48452" spans="50:50">
      <c r="AX48452" s="159"/>
    </row>
    <row r="48453" spans="50:50">
      <c r="AX48453" s="159"/>
    </row>
    <row r="48454" spans="50:50">
      <c r="AX48454" s="159"/>
    </row>
    <row r="48455" spans="50:50">
      <c r="AX48455" s="159"/>
    </row>
    <row r="48456" spans="50:50">
      <c r="AX48456" s="159"/>
    </row>
    <row r="48457" spans="50:50">
      <c r="AX48457" s="159"/>
    </row>
    <row r="48458" spans="50:50">
      <c r="AX48458" s="159"/>
    </row>
    <row r="48459" spans="50:50">
      <c r="AX48459" s="159"/>
    </row>
    <row r="48460" spans="50:50">
      <c r="AX48460" s="159"/>
    </row>
    <row r="48461" spans="50:50">
      <c r="AX48461" s="159"/>
    </row>
    <row r="48462" spans="50:50">
      <c r="AX48462" s="159"/>
    </row>
    <row r="48463" spans="50:50">
      <c r="AX48463" s="159"/>
    </row>
    <row r="48464" spans="50:50">
      <c r="AX48464" s="159"/>
    </row>
    <row r="48465" spans="50:50">
      <c r="AX48465" s="159"/>
    </row>
    <row r="48466" spans="50:50">
      <c r="AX48466" s="159"/>
    </row>
    <row r="48467" spans="50:50">
      <c r="AX48467" s="159"/>
    </row>
    <row r="48468" spans="50:50">
      <c r="AX48468" s="159"/>
    </row>
    <row r="48469" spans="50:50">
      <c r="AX48469" s="159"/>
    </row>
    <row r="48470" spans="50:50">
      <c r="AX48470" s="159"/>
    </row>
    <row r="48471" spans="50:50">
      <c r="AX48471" s="159"/>
    </row>
    <row r="48472" spans="50:50">
      <c r="AX48472" s="159"/>
    </row>
    <row r="48473" spans="50:50">
      <c r="AX48473" s="159"/>
    </row>
    <row r="48474" spans="50:50">
      <c r="AX48474" s="159"/>
    </row>
    <row r="48475" spans="50:50">
      <c r="AX48475" s="159"/>
    </row>
    <row r="48476" spans="50:50">
      <c r="AX48476" s="159"/>
    </row>
    <row r="48477" spans="50:50">
      <c r="AX48477" s="159"/>
    </row>
    <row r="48478" spans="50:50">
      <c r="AX48478" s="159"/>
    </row>
    <row r="48479" spans="50:50">
      <c r="AX48479" s="159"/>
    </row>
    <row r="48480" spans="50:50">
      <c r="AX48480" s="159"/>
    </row>
    <row r="48481" spans="50:50">
      <c r="AX48481" s="159"/>
    </row>
    <row r="48482" spans="50:50">
      <c r="AX48482" s="159"/>
    </row>
    <row r="48483" spans="50:50">
      <c r="AX48483" s="159"/>
    </row>
    <row r="48484" spans="50:50">
      <c r="AX48484" s="159"/>
    </row>
    <row r="48485" spans="50:50">
      <c r="AX48485" s="159"/>
    </row>
    <row r="48486" spans="50:50">
      <c r="AX48486" s="159"/>
    </row>
    <row r="48487" spans="50:50">
      <c r="AX48487" s="159"/>
    </row>
    <row r="48488" spans="50:50">
      <c r="AX48488" s="159"/>
    </row>
    <row r="48489" spans="50:50">
      <c r="AX48489" s="159"/>
    </row>
    <row r="48490" spans="50:50">
      <c r="AX48490" s="159"/>
    </row>
    <row r="48491" spans="50:50">
      <c r="AX48491" s="159"/>
    </row>
    <row r="48492" spans="50:50">
      <c r="AX48492" s="159"/>
    </row>
    <row r="48493" spans="50:50">
      <c r="AX48493" s="159"/>
    </row>
    <row r="48494" spans="50:50">
      <c r="AX48494" s="159"/>
    </row>
    <row r="48495" spans="50:50">
      <c r="AX48495" s="159"/>
    </row>
    <row r="48496" spans="50:50">
      <c r="AX48496" s="159"/>
    </row>
    <row r="48497" spans="50:50">
      <c r="AX48497" s="159"/>
    </row>
    <row r="48498" spans="50:50">
      <c r="AX48498" s="159"/>
    </row>
    <row r="48499" spans="50:50">
      <c r="AX48499" s="159"/>
    </row>
    <row r="48500" spans="50:50">
      <c r="AX48500" s="159"/>
    </row>
    <row r="48501" spans="50:50">
      <c r="AX48501" s="159"/>
    </row>
    <row r="48502" spans="50:50">
      <c r="AX48502" s="159"/>
    </row>
    <row r="48503" spans="50:50">
      <c r="AX48503" s="159"/>
    </row>
    <row r="48504" spans="50:50">
      <c r="AX48504" s="159"/>
    </row>
    <row r="48505" spans="50:50">
      <c r="AX48505" s="159"/>
    </row>
    <row r="48506" spans="50:50">
      <c r="AX48506" s="159"/>
    </row>
    <row r="48507" spans="50:50">
      <c r="AX48507" s="159"/>
    </row>
    <row r="48508" spans="50:50">
      <c r="AX48508" s="159"/>
    </row>
    <row r="48509" spans="50:50">
      <c r="AX48509" s="159"/>
    </row>
    <row r="48510" spans="50:50">
      <c r="AX48510" s="159"/>
    </row>
    <row r="48511" spans="50:50">
      <c r="AX48511" s="159"/>
    </row>
    <row r="48512" spans="50:50">
      <c r="AX48512" s="159"/>
    </row>
    <row r="48513" spans="50:50">
      <c r="AX48513" s="159"/>
    </row>
    <row r="48514" spans="50:50">
      <c r="AX48514" s="159"/>
    </row>
    <row r="48515" spans="50:50">
      <c r="AX48515" s="159"/>
    </row>
    <row r="48516" spans="50:50">
      <c r="AX48516" s="159"/>
    </row>
    <row r="48517" spans="50:50">
      <c r="AX48517" s="159"/>
    </row>
    <row r="48518" spans="50:50">
      <c r="AX48518" s="159"/>
    </row>
    <row r="48519" spans="50:50">
      <c r="AX48519" s="159"/>
    </row>
    <row r="48520" spans="50:50">
      <c r="AX48520" s="159"/>
    </row>
    <row r="48521" spans="50:50">
      <c r="AX48521" s="159"/>
    </row>
    <row r="48522" spans="50:50">
      <c r="AX48522" s="159"/>
    </row>
    <row r="48523" spans="50:50">
      <c r="AX48523" s="159"/>
    </row>
    <row r="48524" spans="50:50">
      <c r="AX48524" s="159"/>
    </row>
    <row r="48525" spans="50:50">
      <c r="AX48525" s="159"/>
    </row>
    <row r="48526" spans="50:50">
      <c r="AX48526" s="159"/>
    </row>
    <row r="48527" spans="50:50">
      <c r="AX48527" s="159"/>
    </row>
    <row r="48528" spans="50:50">
      <c r="AX48528" s="159"/>
    </row>
    <row r="48529" spans="50:50">
      <c r="AX48529" s="159"/>
    </row>
    <row r="48530" spans="50:50">
      <c r="AX48530" s="159"/>
    </row>
    <row r="48531" spans="50:50">
      <c r="AX48531" s="159"/>
    </row>
    <row r="48532" spans="50:50">
      <c r="AX48532" s="159"/>
    </row>
    <row r="48533" spans="50:50">
      <c r="AX48533" s="159"/>
    </row>
    <row r="48534" spans="50:50">
      <c r="AX48534" s="159"/>
    </row>
    <row r="48535" spans="50:50">
      <c r="AX48535" s="159"/>
    </row>
    <row r="48536" spans="50:50">
      <c r="AX48536" s="159"/>
    </row>
    <row r="48537" spans="50:50">
      <c r="AX48537" s="159"/>
    </row>
    <row r="48538" spans="50:50">
      <c r="AX48538" s="159"/>
    </row>
    <row r="48539" spans="50:50">
      <c r="AX48539" s="159"/>
    </row>
    <row r="48540" spans="50:50">
      <c r="AX48540" s="159"/>
    </row>
    <row r="48541" spans="50:50">
      <c r="AX48541" s="159"/>
    </row>
    <row r="48542" spans="50:50">
      <c r="AX48542" s="159"/>
    </row>
    <row r="48543" spans="50:50">
      <c r="AX48543" s="159"/>
    </row>
    <row r="48544" spans="50:50">
      <c r="AX48544" s="159"/>
    </row>
    <row r="48545" spans="50:50">
      <c r="AX48545" s="159"/>
    </row>
    <row r="48546" spans="50:50">
      <c r="AX48546" s="159"/>
    </row>
    <row r="48547" spans="50:50">
      <c r="AX48547" s="159"/>
    </row>
    <row r="48548" spans="50:50">
      <c r="AX48548" s="159"/>
    </row>
    <row r="48549" spans="50:50">
      <c r="AX48549" s="159"/>
    </row>
    <row r="48550" spans="50:50">
      <c r="AX48550" s="159"/>
    </row>
    <row r="48551" spans="50:50">
      <c r="AX48551" s="159"/>
    </row>
    <row r="48552" spans="50:50">
      <c r="AX48552" s="159"/>
    </row>
    <row r="48553" spans="50:50">
      <c r="AX48553" s="159"/>
    </row>
    <row r="48554" spans="50:50">
      <c r="AX48554" s="159"/>
    </row>
    <row r="48555" spans="50:50">
      <c r="AX48555" s="159"/>
    </row>
    <row r="48556" spans="50:50">
      <c r="AX48556" s="159"/>
    </row>
    <row r="48557" spans="50:50">
      <c r="AX48557" s="159"/>
    </row>
    <row r="48558" spans="50:50">
      <c r="AX48558" s="159"/>
    </row>
    <row r="48559" spans="50:50">
      <c r="AX48559" s="159"/>
    </row>
    <row r="48560" spans="50:50">
      <c r="AX48560" s="159"/>
    </row>
    <row r="48561" spans="50:50">
      <c r="AX48561" s="159"/>
    </row>
    <row r="48562" spans="50:50">
      <c r="AX48562" s="159"/>
    </row>
    <row r="48563" spans="50:50">
      <c r="AX48563" s="159"/>
    </row>
    <row r="48564" spans="50:50">
      <c r="AX48564" s="159"/>
    </row>
    <row r="48565" spans="50:50">
      <c r="AX48565" s="159"/>
    </row>
    <row r="48566" spans="50:50">
      <c r="AX48566" s="159"/>
    </row>
    <row r="48567" spans="50:50">
      <c r="AX48567" s="159"/>
    </row>
    <row r="48568" spans="50:50">
      <c r="AX48568" s="159"/>
    </row>
    <row r="48569" spans="50:50">
      <c r="AX48569" s="159"/>
    </row>
    <row r="48570" spans="50:50">
      <c r="AX48570" s="159"/>
    </row>
    <row r="48571" spans="50:50">
      <c r="AX48571" s="159"/>
    </row>
    <row r="48572" spans="50:50">
      <c r="AX48572" s="159"/>
    </row>
    <row r="48573" spans="50:50">
      <c r="AX48573" s="159"/>
    </row>
    <row r="48574" spans="50:50">
      <c r="AX48574" s="159"/>
    </row>
    <row r="48575" spans="50:50">
      <c r="AX48575" s="159"/>
    </row>
    <row r="48576" spans="50:50">
      <c r="AX48576" s="159"/>
    </row>
    <row r="48577" spans="50:50">
      <c r="AX48577" s="159"/>
    </row>
    <row r="48578" spans="50:50">
      <c r="AX48578" s="159"/>
    </row>
    <row r="48579" spans="50:50">
      <c r="AX48579" s="159"/>
    </row>
    <row r="48580" spans="50:50">
      <c r="AX48580" s="159"/>
    </row>
    <row r="48581" spans="50:50">
      <c r="AX48581" s="159"/>
    </row>
    <row r="48582" spans="50:50">
      <c r="AX48582" s="159"/>
    </row>
    <row r="48583" spans="50:50">
      <c r="AX48583" s="159"/>
    </row>
    <row r="48584" spans="50:50">
      <c r="AX48584" s="159"/>
    </row>
    <row r="48585" spans="50:50">
      <c r="AX48585" s="159"/>
    </row>
    <row r="48586" spans="50:50">
      <c r="AX48586" s="159"/>
    </row>
    <row r="48587" spans="50:50">
      <c r="AX48587" s="159"/>
    </row>
    <row r="48588" spans="50:50">
      <c r="AX48588" s="159"/>
    </row>
    <row r="48589" spans="50:50">
      <c r="AX48589" s="159"/>
    </row>
    <row r="48590" spans="50:50">
      <c r="AX48590" s="159"/>
    </row>
    <row r="48591" spans="50:50">
      <c r="AX48591" s="159"/>
    </row>
    <row r="48592" spans="50:50">
      <c r="AX48592" s="159"/>
    </row>
    <row r="48593" spans="50:50">
      <c r="AX48593" s="159"/>
    </row>
    <row r="48594" spans="50:50">
      <c r="AX48594" s="159"/>
    </row>
    <row r="48595" spans="50:50">
      <c r="AX48595" s="159"/>
    </row>
    <row r="48596" spans="50:50">
      <c r="AX48596" s="159"/>
    </row>
    <row r="48597" spans="50:50">
      <c r="AX48597" s="159"/>
    </row>
    <row r="48598" spans="50:50">
      <c r="AX48598" s="159"/>
    </row>
    <row r="48599" spans="50:50">
      <c r="AX48599" s="159"/>
    </row>
    <row r="48600" spans="50:50">
      <c r="AX48600" s="159"/>
    </row>
    <row r="48601" spans="50:50">
      <c r="AX48601" s="159"/>
    </row>
    <row r="48602" spans="50:50">
      <c r="AX48602" s="159"/>
    </row>
    <row r="48603" spans="50:50">
      <c r="AX48603" s="159"/>
    </row>
    <row r="48604" spans="50:50">
      <c r="AX48604" s="159"/>
    </row>
    <row r="48605" spans="50:50">
      <c r="AX48605" s="159"/>
    </row>
    <row r="48606" spans="50:50">
      <c r="AX48606" s="159"/>
    </row>
    <row r="48607" spans="50:50">
      <c r="AX48607" s="159"/>
    </row>
    <row r="48608" spans="50:50">
      <c r="AX48608" s="159"/>
    </row>
    <row r="48609" spans="50:50">
      <c r="AX48609" s="159"/>
    </row>
    <row r="48610" spans="50:50">
      <c r="AX48610" s="159"/>
    </row>
    <row r="48611" spans="50:50">
      <c r="AX48611" s="159"/>
    </row>
    <row r="48612" spans="50:50">
      <c r="AX48612" s="159"/>
    </row>
    <row r="48613" spans="50:50">
      <c r="AX48613" s="159"/>
    </row>
    <row r="48614" spans="50:50">
      <c r="AX48614" s="159"/>
    </row>
    <row r="48615" spans="50:50">
      <c r="AX48615" s="159"/>
    </row>
    <row r="48616" spans="50:50">
      <c r="AX48616" s="159"/>
    </row>
    <row r="48617" spans="50:50">
      <c r="AX48617" s="159"/>
    </row>
    <row r="48618" spans="50:50">
      <c r="AX48618" s="159"/>
    </row>
    <row r="48619" spans="50:50">
      <c r="AX48619" s="159"/>
    </row>
    <row r="48620" spans="50:50">
      <c r="AX48620" s="159"/>
    </row>
    <row r="48621" spans="50:50">
      <c r="AX48621" s="159"/>
    </row>
    <row r="48622" spans="50:50">
      <c r="AX48622" s="159"/>
    </row>
    <row r="48623" spans="50:50">
      <c r="AX48623" s="159"/>
    </row>
    <row r="48624" spans="50:50">
      <c r="AX48624" s="159"/>
    </row>
    <row r="48625" spans="50:50">
      <c r="AX48625" s="159"/>
    </row>
    <row r="48626" spans="50:50">
      <c r="AX48626" s="159"/>
    </row>
    <row r="48627" spans="50:50">
      <c r="AX48627" s="159"/>
    </row>
    <row r="48628" spans="50:50">
      <c r="AX48628" s="159"/>
    </row>
    <row r="48629" spans="50:50">
      <c r="AX48629" s="159"/>
    </row>
    <row r="48630" spans="50:50">
      <c r="AX48630" s="159"/>
    </row>
    <row r="48631" spans="50:50">
      <c r="AX48631" s="159"/>
    </row>
    <row r="48632" spans="50:50">
      <c r="AX48632" s="159"/>
    </row>
    <row r="48633" spans="50:50">
      <c r="AX48633" s="159"/>
    </row>
    <row r="48634" spans="50:50">
      <c r="AX48634" s="159"/>
    </row>
    <row r="48635" spans="50:50">
      <c r="AX48635" s="159"/>
    </row>
    <row r="48636" spans="50:50">
      <c r="AX48636" s="159"/>
    </row>
    <row r="48637" spans="50:50">
      <c r="AX48637" s="159"/>
    </row>
    <row r="48638" spans="50:50">
      <c r="AX48638" s="159"/>
    </row>
    <row r="48639" spans="50:50">
      <c r="AX48639" s="159"/>
    </row>
    <row r="48640" spans="50:50">
      <c r="AX48640" s="159"/>
    </row>
    <row r="48641" spans="50:50">
      <c r="AX48641" s="159"/>
    </row>
    <row r="48642" spans="50:50">
      <c r="AX48642" s="159"/>
    </row>
    <row r="48643" spans="50:50">
      <c r="AX48643" s="159"/>
    </row>
    <row r="48644" spans="50:50">
      <c r="AX48644" s="159"/>
    </row>
    <row r="48645" spans="50:50">
      <c r="AX48645" s="159"/>
    </row>
    <row r="48646" spans="50:50">
      <c r="AX48646" s="159"/>
    </row>
    <row r="48647" spans="50:50">
      <c r="AX48647" s="159"/>
    </row>
    <row r="48648" spans="50:50">
      <c r="AX48648" s="159"/>
    </row>
    <row r="48649" spans="50:50">
      <c r="AX48649" s="159"/>
    </row>
    <row r="48650" spans="50:50">
      <c r="AX48650" s="159"/>
    </row>
    <row r="48651" spans="50:50">
      <c r="AX48651" s="159"/>
    </row>
    <row r="48652" spans="50:50">
      <c r="AX48652" s="159"/>
    </row>
    <row r="48653" spans="50:50">
      <c r="AX48653" s="159"/>
    </row>
    <row r="48654" spans="50:50">
      <c r="AX48654" s="159"/>
    </row>
    <row r="48655" spans="50:50">
      <c r="AX48655" s="159"/>
    </row>
    <row r="48656" spans="50:50">
      <c r="AX48656" s="159"/>
    </row>
    <row r="48657" spans="50:50">
      <c r="AX48657" s="159"/>
    </row>
    <row r="48658" spans="50:50">
      <c r="AX48658" s="159"/>
    </row>
    <row r="48659" spans="50:50">
      <c r="AX48659" s="159"/>
    </row>
    <row r="48660" spans="50:50">
      <c r="AX48660" s="159"/>
    </row>
    <row r="48661" spans="50:50">
      <c r="AX48661" s="159"/>
    </row>
    <row r="48662" spans="50:50">
      <c r="AX48662" s="159"/>
    </row>
    <row r="48663" spans="50:50">
      <c r="AX48663" s="159"/>
    </row>
    <row r="48664" spans="50:50">
      <c r="AX48664" s="159"/>
    </row>
    <row r="48665" spans="50:50">
      <c r="AX48665" s="159"/>
    </row>
    <row r="48666" spans="50:50">
      <c r="AX48666" s="159"/>
    </row>
    <row r="48667" spans="50:50">
      <c r="AX48667" s="159"/>
    </row>
    <row r="48668" spans="50:50">
      <c r="AX48668" s="159"/>
    </row>
    <row r="48669" spans="50:50">
      <c r="AX48669" s="159"/>
    </row>
    <row r="48670" spans="50:50">
      <c r="AX48670" s="159"/>
    </row>
    <row r="48671" spans="50:50">
      <c r="AX48671" s="159"/>
    </row>
    <row r="48672" spans="50:50">
      <c r="AX48672" s="159"/>
    </row>
    <row r="48673" spans="50:50">
      <c r="AX48673" s="159"/>
    </row>
    <row r="48674" spans="50:50">
      <c r="AX48674" s="159"/>
    </row>
    <row r="48675" spans="50:50">
      <c r="AX48675" s="159"/>
    </row>
    <row r="48676" spans="50:50">
      <c r="AX48676" s="159"/>
    </row>
    <row r="48677" spans="50:50">
      <c r="AX48677" s="159"/>
    </row>
    <row r="48678" spans="50:50">
      <c r="AX48678" s="159"/>
    </row>
    <row r="48679" spans="50:50">
      <c r="AX48679" s="159"/>
    </row>
    <row r="48680" spans="50:50">
      <c r="AX48680" s="159"/>
    </row>
    <row r="48681" spans="50:50">
      <c r="AX48681" s="159"/>
    </row>
    <row r="48682" spans="50:50">
      <c r="AX48682" s="159"/>
    </row>
    <row r="48683" spans="50:50">
      <c r="AX48683" s="159"/>
    </row>
    <row r="48684" spans="50:50">
      <c r="AX48684" s="159"/>
    </row>
    <row r="48685" spans="50:50">
      <c r="AX48685" s="159"/>
    </row>
    <row r="48686" spans="50:50">
      <c r="AX48686" s="159"/>
    </row>
    <row r="48687" spans="50:50">
      <c r="AX48687" s="159"/>
    </row>
    <row r="48688" spans="50:50">
      <c r="AX48688" s="159"/>
    </row>
    <row r="48689" spans="50:50">
      <c r="AX48689" s="159"/>
    </row>
    <row r="48690" spans="50:50">
      <c r="AX48690" s="159"/>
    </row>
    <row r="48691" spans="50:50">
      <c r="AX48691" s="159"/>
    </row>
    <row r="48692" spans="50:50">
      <c r="AX48692" s="159"/>
    </row>
    <row r="48693" spans="50:50">
      <c r="AX48693" s="159"/>
    </row>
    <row r="48694" spans="50:50">
      <c r="AX48694" s="159"/>
    </row>
    <row r="48695" spans="50:50">
      <c r="AX48695" s="159"/>
    </row>
    <row r="48696" spans="50:50">
      <c r="AX48696" s="159"/>
    </row>
    <row r="48697" spans="50:50">
      <c r="AX48697" s="159"/>
    </row>
    <row r="48698" spans="50:50">
      <c r="AX48698" s="159"/>
    </row>
    <row r="48699" spans="50:50">
      <c r="AX48699" s="159"/>
    </row>
    <row r="48700" spans="50:50">
      <c r="AX48700" s="159"/>
    </row>
    <row r="48701" spans="50:50">
      <c r="AX48701" s="159"/>
    </row>
    <row r="48702" spans="50:50">
      <c r="AX48702" s="159"/>
    </row>
    <row r="48703" spans="50:50">
      <c r="AX48703" s="159"/>
    </row>
    <row r="48704" spans="50:50">
      <c r="AX48704" s="159"/>
    </row>
    <row r="48705" spans="50:50">
      <c r="AX48705" s="159"/>
    </row>
    <row r="48706" spans="50:50">
      <c r="AX48706" s="159"/>
    </row>
    <row r="48707" spans="50:50">
      <c r="AX48707" s="159"/>
    </row>
    <row r="48708" spans="50:50">
      <c r="AX48708" s="159"/>
    </row>
    <row r="48709" spans="50:50">
      <c r="AX48709" s="159"/>
    </row>
    <row r="48710" spans="50:50">
      <c r="AX48710" s="159"/>
    </row>
    <row r="48711" spans="50:50">
      <c r="AX48711" s="159"/>
    </row>
    <row r="48712" spans="50:50">
      <c r="AX48712" s="159"/>
    </row>
    <row r="48713" spans="50:50">
      <c r="AX48713" s="159"/>
    </row>
    <row r="48714" spans="50:50">
      <c r="AX48714" s="159"/>
    </row>
    <row r="48715" spans="50:50">
      <c r="AX48715" s="159"/>
    </row>
    <row r="48716" spans="50:50">
      <c r="AX48716" s="159"/>
    </row>
    <row r="48717" spans="50:50">
      <c r="AX48717" s="159"/>
    </row>
    <row r="48718" spans="50:50">
      <c r="AX48718" s="159"/>
    </row>
    <row r="48719" spans="50:50">
      <c r="AX48719" s="159"/>
    </row>
    <row r="48720" spans="50:50">
      <c r="AX48720" s="159"/>
    </row>
    <row r="48721" spans="50:50">
      <c r="AX48721" s="159"/>
    </row>
    <row r="48722" spans="50:50">
      <c r="AX48722" s="159"/>
    </row>
    <row r="48723" spans="50:50">
      <c r="AX48723" s="159"/>
    </row>
    <row r="48724" spans="50:50">
      <c r="AX48724" s="159"/>
    </row>
    <row r="48725" spans="50:50">
      <c r="AX48725" s="159"/>
    </row>
    <row r="48726" spans="50:50">
      <c r="AX48726" s="159"/>
    </row>
    <row r="48727" spans="50:50">
      <c r="AX48727" s="159"/>
    </row>
    <row r="48728" spans="50:50">
      <c r="AX48728" s="159"/>
    </row>
    <row r="48729" spans="50:50">
      <c r="AX48729" s="159"/>
    </row>
    <row r="48730" spans="50:50">
      <c r="AX48730" s="159"/>
    </row>
    <row r="48731" spans="50:50">
      <c r="AX48731" s="159"/>
    </row>
    <row r="48732" spans="50:50">
      <c r="AX48732" s="159"/>
    </row>
    <row r="48733" spans="50:50">
      <c r="AX48733" s="159"/>
    </row>
    <row r="48734" spans="50:50">
      <c r="AX48734" s="159"/>
    </row>
    <row r="48735" spans="50:50">
      <c r="AX48735" s="159"/>
    </row>
    <row r="48736" spans="50:50">
      <c r="AX48736" s="159"/>
    </row>
    <row r="48737" spans="50:50">
      <c r="AX48737" s="159"/>
    </row>
    <row r="48738" spans="50:50">
      <c r="AX48738" s="159"/>
    </row>
    <row r="48739" spans="50:50">
      <c r="AX48739" s="159"/>
    </row>
    <row r="48740" spans="50:50">
      <c r="AX48740" s="159"/>
    </row>
    <row r="48741" spans="50:50">
      <c r="AX48741" s="159"/>
    </row>
    <row r="48742" spans="50:50">
      <c r="AX48742" s="159"/>
    </row>
    <row r="48743" spans="50:50">
      <c r="AX48743" s="159"/>
    </row>
    <row r="48744" spans="50:50">
      <c r="AX48744" s="159"/>
    </row>
    <row r="48745" spans="50:50">
      <c r="AX48745" s="159"/>
    </row>
    <row r="48746" spans="50:50">
      <c r="AX48746" s="159"/>
    </row>
    <row r="48747" spans="50:50">
      <c r="AX48747" s="159"/>
    </row>
    <row r="48748" spans="50:50">
      <c r="AX48748" s="159"/>
    </row>
    <row r="48749" spans="50:50">
      <c r="AX48749" s="159"/>
    </row>
    <row r="48750" spans="50:50">
      <c r="AX48750" s="159"/>
    </row>
    <row r="48751" spans="50:50">
      <c r="AX48751" s="159"/>
    </row>
    <row r="48752" spans="50:50">
      <c r="AX48752" s="159"/>
    </row>
    <row r="48753" spans="50:50">
      <c r="AX48753" s="159"/>
    </row>
    <row r="48754" spans="50:50">
      <c r="AX48754" s="159"/>
    </row>
    <row r="48755" spans="50:50">
      <c r="AX48755" s="159"/>
    </row>
    <row r="48756" spans="50:50">
      <c r="AX48756" s="159"/>
    </row>
    <row r="48757" spans="50:50">
      <c r="AX48757" s="159"/>
    </row>
    <row r="48758" spans="50:50">
      <c r="AX48758" s="159"/>
    </row>
    <row r="48759" spans="50:50">
      <c r="AX48759" s="159"/>
    </row>
    <row r="48760" spans="50:50">
      <c r="AX48760" s="159"/>
    </row>
    <row r="48761" spans="50:50">
      <c r="AX48761" s="159"/>
    </row>
    <row r="48762" spans="50:50">
      <c r="AX48762" s="159"/>
    </row>
    <row r="48763" spans="50:50">
      <c r="AX48763" s="159"/>
    </row>
    <row r="48764" spans="50:50">
      <c r="AX48764" s="159"/>
    </row>
    <row r="48765" spans="50:50">
      <c r="AX48765" s="159"/>
    </row>
    <row r="48766" spans="50:50">
      <c r="AX48766" s="159"/>
    </row>
    <row r="48767" spans="50:50">
      <c r="AX48767" s="159"/>
    </row>
    <row r="48768" spans="50:50">
      <c r="AX48768" s="159"/>
    </row>
    <row r="48769" spans="50:50">
      <c r="AX48769" s="159"/>
    </row>
    <row r="48770" spans="50:50">
      <c r="AX48770" s="159"/>
    </row>
    <row r="48771" spans="50:50">
      <c r="AX48771" s="159"/>
    </row>
    <row r="48772" spans="50:50">
      <c r="AX48772" s="159"/>
    </row>
    <row r="48773" spans="50:50">
      <c r="AX48773" s="159"/>
    </row>
    <row r="48774" spans="50:50">
      <c r="AX48774" s="159"/>
    </row>
    <row r="48775" spans="50:50">
      <c r="AX48775" s="159"/>
    </row>
    <row r="48776" spans="50:50">
      <c r="AX48776" s="159"/>
    </row>
    <row r="48777" spans="50:50">
      <c r="AX48777" s="159"/>
    </row>
    <row r="48778" spans="50:50">
      <c r="AX48778" s="159"/>
    </row>
    <row r="48779" spans="50:50">
      <c r="AX48779" s="159"/>
    </row>
    <row r="48780" spans="50:50">
      <c r="AX48780" s="159"/>
    </row>
    <row r="48781" spans="50:50">
      <c r="AX48781" s="159"/>
    </row>
    <row r="48782" spans="50:50">
      <c r="AX48782" s="159"/>
    </row>
    <row r="48783" spans="50:50">
      <c r="AX48783" s="159"/>
    </row>
    <row r="48784" spans="50:50">
      <c r="AX48784" s="159"/>
    </row>
    <row r="48785" spans="50:50">
      <c r="AX48785" s="159"/>
    </row>
    <row r="48786" spans="50:50">
      <c r="AX48786" s="159"/>
    </row>
    <row r="48787" spans="50:50">
      <c r="AX48787" s="159"/>
    </row>
    <row r="48788" spans="50:50">
      <c r="AX48788" s="159"/>
    </row>
    <row r="48789" spans="50:50">
      <c r="AX48789" s="159"/>
    </row>
    <row r="48790" spans="50:50">
      <c r="AX48790" s="159"/>
    </row>
    <row r="48791" spans="50:50">
      <c r="AX48791" s="159"/>
    </row>
    <row r="48792" spans="50:50">
      <c r="AX48792" s="159"/>
    </row>
    <row r="48793" spans="50:50">
      <c r="AX48793" s="159"/>
    </row>
    <row r="48794" spans="50:50">
      <c r="AX48794" s="159"/>
    </row>
    <row r="48795" spans="50:50">
      <c r="AX48795" s="159"/>
    </row>
    <row r="48796" spans="50:50">
      <c r="AX48796" s="159"/>
    </row>
    <row r="48797" spans="50:50">
      <c r="AX48797" s="159"/>
    </row>
    <row r="48798" spans="50:50">
      <c r="AX48798" s="159"/>
    </row>
    <row r="48799" spans="50:50">
      <c r="AX48799" s="159"/>
    </row>
    <row r="48800" spans="50:50">
      <c r="AX48800" s="159"/>
    </row>
    <row r="48801" spans="50:50">
      <c r="AX48801" s="159"/>
    </row>
    <row r="48802" spans="50:50">
      <c r="AX48802" s="159"/>
    </row>
    <row r="48803" spans="50:50">
      <c r="AX48803" s="159"/>
    </row>
    <row r="48804" spans="50:50">
      <c r="AX48804" s="159"/>
    </row>
    <row r="48805" spans="50:50">
      <c r="AX48805" s="159"/>
    </row>
    <row r="48806" spans="50:50">
      <c r="AX48806" s="159"/>
    </row>
    <row r="48807" spans="50:50">
      <c r="AX48807" s="159"/>
    </row>
    <row r="48808" spans="50:50">
      <c r="AX48808" s="159"/>
    </row>
    <row r="48809" spans="50:50">
      <c r="AX48809" s="159"/>
    </row>
    <row r="48810" spans="50:50">
      <c r="AX48810" s="159"/>
    </row>
    <row r="48811" spans="50:50">
      <c r="AX48811" s="159"/>
    </row>
    <row r="48812" spans="50:50">
      <c r="AX48812" s="159"/>
    </row>
    <row r="48813" spans="50:50">
      <c r="AX48813" s="159"/>
    </row>
    <row r="48814" spans="50:50">
      <c r="AX48814" s="159"/>
    </row>
    <row r="48815" spans="50:50">
      <c r="AX48815" s="159"/>
    </row>
    <row r="48816" spans="50:50">
      <c r="AX48816" s="159"/>
    </row>
    <row r="48817" spans="50:50">
      <c r="AX48817" s="159"/>
    </row>
    <row r="48818" spans="50:50">
      <c r="AX48818" s="159"/>
    </row>
    <row r="48819" spans="50:50">
      <c r="AX48819" s="159"/>
    </row>
    <row r="48820" spans="50:50">
      <c r="AX48820" s="159"/>
    </row>
    <row r="48821" spans="50:50">
      <c r="AX48821" s="159"/>
    </row>
    <row r="48822" spans="50:50">
      <c r="AX48822" s="159"/>
    </row>
    <row r="48823" spans="50:50">
      <c r="AX48823" s="159"/>
    </row>
    <row r="48824" spans="50:50">
      <c r="AX48824" s="159"/>
    </row>
    <row r="48825" spans="50:50">
      <c r="AX48825" s="159"/>
    </row>
    <row r="48826" spans="50:50">
      <c r="AX48826" s="159"/>
    </row>
    <row r="48827" spans="50:50">
      <c r="AX48827" s="159"/>
    </row>
    <row r="48828" spans="50:50">
      <c r="AX48828" s="159"/>
    </row>
    <row r="48829" spans="50:50">
      <c r="AX48829" s="159"/>
    </row>
    <row r="48830" spans="50:50">
      <c r="AX48830" s="159"/>
    </row>
    <row r="48831" spans="50:50">
      <c r="AX48831" s="159"/>
    </row>
    <row r="48832" spans="50:50">
      <c r="AX48832" s="159"/>
    </row>
    <row r="48833" spans="50:50">
      <c r="AX48833" s="159"/>
    </row>
    <row r="48834" spans="50:50">
      <c r="AX48834" s="159"/>
    </row>
    <row r="48835" spans="50:50">
      <c r="AX48835" s="159"/>
    </row>
    <row r="48836" spans="50:50">
      <c r="AX48836" s="159"/>
    </row>
    <row r="48837" spans="50:50">
      <c r="AX48837" s="159"/>
    </row>
    <row r="48838" spans="50:50">
      <c r="AX48838" s="159"/>
    </row>
    <row r="48839" spans="50:50">
      <c r="AX48839" s="159"/>
    </row>
    <row r="48840" spans="50:50">
      <c r="AX48840" s="159"/>
    </row>
    <row r="48841" spans="50:50">
      <c r="AX48841" s="159"/>
    </row>
    <row r="48842" spans="50:50">
      <c r="AX48842" s="159"/>
    </row>
    <row r="48843" spans="50:50">
      <c r="AX48843" s="159"/>
    </row>
    <row r="48844" spans="50:50">
      <c r="AX48844" s="159"/>
    </row>
    <row r="48845" spans="50:50">
      <c r="AX48845" s="159"/>
    </row>
    <row r="48846" spans="50:50">
      <c r="AX48846" s="159"/>
    </row>
    <row r="48847" spans="50:50">
      <c r="AX48847" s="159"/>
    </row>
    <row r="48848" spans="50:50">
      <c r="AX48848" s="159"/>
    </row>
    <row r="48849" spans="50:50">
      <c r="AX48849" s="159"/>
    </row>
    <row r="48850" spans="50:50">
      <c r="AX48850" s="159"/>
    </row>
    <row r="48851" spans="50:50">
      <c r="AX48851" s="159"/>
    </row>
    <row r="48852" spans="50:50">
      <c r="AX48852" s="159"/>
    </row>
    <row r="48853" spans="50:50">
      <c r="AX48853" s="159"/>
    </row>
    <row r="48854" spans="50:50">
      <c r="AX48854" s="159"/>
    </row>
    <row r="48855" spans="50:50">
      <c r="AX48855" s="159"/>
    </row>
    <row r="48856" spans="50:50">
      <c r="AX48856" s="159"/>
    </row>
    <row r="48857" spans="50:50">
      <c r="AX48857" s="159"/>
    </row>
    <row r="48858" spans="50:50">
      <c r="AX48858" s="159"/>
    </row>
    <row r="48859" spans="50:50">
      <c r="AX48859" s="159"/>
    </row>
    <row r="48860" spans="50:50">
      <c r="AX48860" s="159"/>
    </row>
    <row r="48861" spans="50:50">
      <c r="AX48861" s="159"/>
    </row>
    <row r="48862" spans="50:50">
      <c r="AX48862" s="159"/>
    </row>
    <row r="48863" spans="50:50">
      <c r="AX48863" s="159"/>
    </row>
    <row r="48864" spans="50:50">
      <c r="AX48864" s="159"/>
    </row>
    <row r="48865" spans="50:50">
      <c r="AX48865" s="159"/>
    </row>
    <row r="48866" spans="50:50">
      <c r="AX48866" s="159"/>
    </row>
    <row r="48867" spans="50:50">
      <c r="AX48867" s="159"/>
    </row>
    <row r="48868" spans="50:50">
      <c r="AX48868" s="159"/>
    </row>
    <row r="48869" spans="50:50">
      <c r="AX48869" s="159"/>
    </row>
    <row r="48870" spans="50:50">
      <c r="AX48870" s="159"/>
    </row>
    <row r="48871" spans="50:50">
      <c r="AX48871" s="159"/>
    </row>
    <row r="48872" spans="50:50">
      <c r="AX48872" s="159"/>
    </row>
    <row r="48873" spans="50:50">
      <c r="AX48873" s="159"/>
    </row>
    <row r="48874" spans="50:50">
      <c r="AX48874" s="159"/>
    </row>
    <row r="48875" spans="50:50">
      <c r="AX48875" s="159"/>
    </row>
    <row r="48876" spans="50:50">
      <c r="AX48876" s="159"/>
    </row>
    <row r="48877" spans="50:50">
      <c r="AX48877" s="159"/>
    </row>
    <row r="48878" spans="50:50">
      <c r="AX48878" s="159"/>
    </row>
    <row r="48879" spans="50:50">
      <c r="AX48879" s="159"/>
    </row>
    <row r="48880" spans="50:50">
      <c r="AX48880" s="159"/>
    </row>
    <row r="48881" spans="50:50">
      <c r="AX48881" s="159"/>
    </row>
    <row r="48882" spans="50:50">
      <c r="AX48882" s="159"/>
    </row>
    <row r="48883" spans="50:50">
      <c r="AX48883" s="159"/>
    </row>
    <row r="48884" spans="50:50">
      <c r="AX48884" s="159"/>
    </row>
    <row r="48885" spans="50:50">
      <c r="AX48885" s="159"/>
    </row>
    <row r="48886" spans="50:50">
      <c r="AX48886" s="159"/>
    </row>
    <row r="48887" spans="50:50">
      <c r="AX48887" s="159"/>
    </row>
    <row r="48888" spans="50:50">
      <c r="AX48888" s="159"/>
    </row>
    <row r="48889" spans="50:50">
      <c r="AX48889" s="159"/>
    </row>
    <row r="48890" spans="50:50">
      <c r="AX48890" s="159"/>
    </row>
    <row r="48891" spans="50:50">
      <c r="AX48891" s="159"/>
    </row>
    <row r="48892" spans="50:50">
      <c r="AX48892" s="159"/>
    </row>
    <row r="48893" spans="50:50">
      <c r="AX48893" s="159"/>
    </row>
    <row r="48894" spans="50:50">
      <c r="AX48894" s="159"/>
    </row>
    <row r="48895" spans="50:50">
      <c r="AX48895" s="159"/>
    </row>
    <row r="48896" spans="50:50">
      <c r="AX48896" s="159"/>
    </row>
    <row r="48897" spans="50:50">
      <c r="AX48897" s="159"/>
    </row>
    <row r="48898" spans="50:50">
      <c r="AX48898" s="159"/>
    </row>
    <row r="48899" spans="50:50">
      <c r="AX48899" s="159"/>
    </row>
    <row r="48900" spans="50:50">
      <c r="AX48900" s="159"/>
    </row>
    <row r="48901" spans="50:50">
      <c r="AX48901" s="159"/>
    </row>
    <row r="48902" spans="50:50">
      <c r="AX48902" s="159"/>
    </row>
    <row r="48903" spans="50:50">
      <c r="AX48903" s="159"/>
    </row>
    <row r="48904" spans="50:50">
      <c r="AX48904" s="159"/>
    </row>
    <row r="48905" spans="50:50">
      <c r="AX48905" s="159"/>
    </row>
    <row r="48906" spans="50:50">
      <c r="AX48906" s="159"/>
    </row>
    <row r="48907" spans="50:50">
      <c r="AX48907" s="159"/>
    </row>
    <row r="48908" spans="50:50">
      <c r="AX48908" s="159"/>
    </row>
    <row r="48909" spans="50:50">
      <c r="AX48909" s="159"/>
    </row>
    <row r="48910" spans="50:50">
      <c r="AX48910" s="159"/>
    </row>
    <row r="48911" spans="50:50">
      <c r="AX48911" s="159"/>
    </row>
    <row r="48912" spans="50:50">
      <c r="AX48912" s="159"/>
    </row>
    <row r="48913" spans="50:50">
      <c r="AX48913" s="159"/>
    </row>
    <row r="48914" spans="50:50">
      <c r="AX48914" s="159"/>
    </row>
    <row r="48915" spans="50:50">
      <c r="AX48915" s="159"/>
    </row>
    <row r="48916" spans="50:50">
      <c r="AX48916" s="159"/>
    </row>
    <row r="48917" spans="50:50">
      <c r="AX48917" s="159"/>
    </row>
    <row r="48918" spans="50:50">
      <c r="AX48918" s="159"/>
    </row>
    <row r="48919" spans="50:50">
      <c r="AX48919" s="159"/>
    </row>
    <row r="48920" spans="50:50">
      <c r="AX48920" s="159"/>
    </row>
    <row r="48921" spans="50:50">
      <c r="AX48921" s="159"/>
    </row>
    <row r="48922" spans="50:50">
      <c r="AX48922" s="159"/>
    </row>
    <row r="48923" spans="50:50">
      <c r="AX48923" s="159"/>
    </row>
    <row r="48924" spans="50:50">
      <c r="AX48924" s="159"/>
    </row>
    <row r="48925" spans="50:50">
      <c r="AX48925" s="159"/>
    </row>
    <row r="48926" spans="50:50">
      <c r="AX48926" s="159"/>
    </row>
    <row r="48927" spans="50:50">
      <c r="AX48927" s="159"/>
    </row>
    <row r="48928" spans="50:50">
      <c r="AX48928" s="159"/>
    </row>
    <row r="48929" spans="50:50">
      <c r="AX48929" s="159"/>
    </row>
    <row r="48930" spans="50:50">
      <c r="AX48930" s="159"/>
    </row>
    <row r="48931" spans="50:50">
      <c r="AX48931" s="159"/>
    </row>
    <row r="48932" spans="50:50">
      <c r="AX48932" s="159"/>
    </row>
    <row r="48933" spans="50:50">
      <c r="AX48933" s="159"/>
    </row>
    <row r="48934" spans="50:50">
      <c r="AX48934" s="159"/>
    </row>
    <row r="48935" spans="50:50">
      <c r="AX48935" s="159"/>
    </row>
    <row r="48936" spans="50:50">
      <c r="AX48936" s="159"/>
    </row>
    <row r="48937" spans="50:50">
      <c r="AX48937" s="159"/>
    </row>
    <row r="48938" spans="50:50">
      <c r="AX48938" s="159"/>
    </row>
    <row r="48939" spans="50:50">
      <c r="AX48939" s="159"/>
    </row>
    <row r="48940" spans="50:50">
      <c r="AX48940" s="159"/>
    </row>
    <row r="48941" spans="50:50">
      <c r="AX48941" s="159"/>
    </row>
    <row r="48942" spans="50:50">
      <c r="AX48942" s="159"/>
    </row>
    <row r="48943" spans="50:50">
      <c r="AX48943" s="159"/>
    </row>
    <row r="48944" spans="50:50">
      <c r="AX48944" s="159"/>
    </row>
    <row r="48945" spans="50:50">
      <c r="AX48945" s="159"/>
    </row>
    <row r="48946" spans="50:50">
      <c r="AX48946" s="159"/>
    </row>
    <row r="48947" spans="50:50">
      <c r="AX48947" s="159"/>
    </row>
    <row r="48948" spans="50:50">
      <c r="AX48948" s="159"/>
    </row>
    <row r="48949" spans="50:50">
      <c r="AX48949" s="159"/>
    </row>
    <row r="48950" spans="50:50">
      <c r="AX48950" s="159"/>
    </row>
    <row r="48951" spans="50:50">
      <c r="AX48951" s="159"/>
    </row>
    <row r="48952" spans="50:50">
      <c r="AX48952" s="159"/>
    </row>
    <row r="48953" spans="50:50">
      <c r="AX48953" s="159"/>
    </row>
    <row r="48954" spans="50:50">
      <c r="AX48954" s="159"/>
    </row>
    <row r="48955" spans="50:50">
      <c r="AX48955" s="159"/>
    </row>
    <row r="48956" spans="50:50">
      <c r="AX48956" s="159"/>
    </row>
    <row r="48957" spans="50:50">
      <c r="AX48957" s="159"/>
    </row>
    <row r="48958" spans="50:50">
      <c r="AX48958" s="159"/>
    </row>
    <row r="48959" spans="50:50">
      <c r="AX48959" s="159"/>
    </row>
    <row r="48960" spans="50:50">
      <c r="AX48960" s="159"/>
    </row>
    <row r="48961" spans="50:50">
      <c r="AX48961" s="159"/>
    </row>
    <row r="48962" spans="50:50">
      <c r="AX48962" s="159"/>
    </row>
    <row r="48963" spans="50:50">
      <c r="AX48963" s="159"/>
    </row>
    <row r="48964" spans="50:50">
      <c r="AX48964" s="159"/>
    </row>
    <row r="48965" spans="50:50">
      <c r="AX48965" s="159"/>
    </row>
    <row r="48966" spans="50:50">
      <c r="AX48966" s="159"/>
    </row>
    <row r="48967" spans="50:50">
      <c r="AX48967" s="159"/>
    </row>
    <row r="48968" spans="50:50">
      <c r="AX48968" s="159"/>
    </row>
    <row r="48969" spans="50:50">
      <c r="AX48969" s="159"/>
    </row>
    <row r="48970" spans="50:50">
      <c r="AX48970" s="159"/>
    </row>
    <row r="48971" spans="50:50">
      <c r="AX48971" s="159"/>
    </row>
    <row r="48972" spans="50:50">
      <c r="AX48972" s="159"/>
    </row>
    <row r="48973" spans="50:50">
      <c r="AX48973" s="159"/>
    </row>
    <row r="48974" spans="50:50">
      <c r="AX48974" s="159"/>
    </row>
    <row r="48975" spans="50:50">
      <c r="AX48975" s="159"/>
    </row>
    <row r="48976" spans="50:50">
      <c r="AX48976" s="159"/>
    </row>
    <row r="48977" spans="50:50">
      <c r="AX48977" s="159"/>
    </row>
    <row r="48978" spans="50:50">
      <c r="AX48978" s="159"/>
    </row>
    <row r="48979" spans="50:50">
      <c r="AX48979" s="159"/>
    </row>
    <row r="48980" spans="50:50">
      <c r="AX48980" s="159"/>
    </row>
    <row r="48981" spans="50:50">
      <c r="AX48981" s="159"/>
    </row>
    <row r="48982" spans="50:50">
      <c r="AX48982" s="159"/>
    </row>
    <row r="48983" spans="50:50">
      <c r="AX48983" s="159"/>
    </row>
    <row r="48984" spans="50:50">
      <c r="AX48984" s="159"/>
    </row>
    <row r="48985" spans="50:50">
      <c r="AX48985" s="159"/>
    </row>
    <row r="48986" spans="50:50">
      <c r="AX48986" s="159"/>
    </row>
    <row r="48987" spans="50:50">
      <c r="AX48987" s="159"/>
    </row>
    <row r="48988" spans="50:50">
      <c r="AX48988" s="159"/>
    </row>
    <row r="48989" spans="50:50">
      <c r="AX48989" s="159"/>
    </row>
    <row r="48990" spans="50:50">
      <c r="AX48990" s="159"/>
    </row>
    <row r="48991" spans="50:50">
      <c r="AX48991" s="159"/>
    </row>
    <row r="48992" spans="50:50">
      <c r="AX48992" s="159"/>
    </row>
    <row r="48993" spans="50:50">
      <c r="AX48993" s="159"/>
    </row>
    <row r="48994" spans="50:50">
      <c r="AX48994" s="159"/>
    </row>
    <row r="48995" spans="50:50">
      <c r="AX48995" s="159"/>
    </row>
    <row r="48996" spans="50:50">
      <c r="AX48996" s="159"/>
    </row>
    <row r="48997" spans="50:50">
      <c r="AX48997" s="159"/>
    </row>
    <row r="48998" spans="50:50">
      <c r="AX48998" s="159"/>
    </row>
    <row r="48999" spans="50:50">
      <c r="AX48999" s="159"/>
    </row>
    <row r="49000" spans="50:50">
      <c r="AX49000" s="159"/>
    </row>
    <row r="49001" spans="50:50">
      <c r="AX49001" s="159"/>
    </row>
    <row r="49002" spans="50:50">
      <c r="AX49002" s="159"/>
    </row>
    <row r="49003" spans="50:50">
      <c r="AX49003" s="159"/>
    </row>
    <row r="49004" spans="50:50">
      <c r="AX49004" s="159"/>
    </row>
    <row r="49005" spans="50:50">
      <c r="AX49005" s="159"/>
    </row>
    <row r="49006" spans="50:50">
      <c r="AX49006" s="159"/>
    </row>
    <row r="49007" spans="50:50">
      <c r="AX49007" s="159"/>
    </row>
    <row r="49008" spans="50:50">
      <c r="AX49008" s="159"/>
    </row>
    <row r="49009" spans="50:50">
      <c r="AX49009" s="159"/>
    </row>
    <row r="49010" spans="50:50">
      <c r="AX49010" s="159"/>
    </row>
    <row r="49011" spans="50:50">
      <c r="AX49011" s="159"/>
    </row>
    <row r="49012" spans="50:50">
      <c r="AX49012" s="159"/>
    </row>
    <row r="49013" spans="50:50">
      <c r="AX49013" s="159"/>
    </row>
    <row r="49014" spans="50:50">
      <c r="AX49014" s="159"/>
    </row>
    <row r="49015" spans="50:50">
      <c r="AX49015" s="159"/>
    </row>
    <row r="49016" spans="50:50">
      <c r="AX49016" s="159"/>
    </row>
    <row r="49017" spans="50:50">
      <c r="AX49017" s="159"/>
    </row>
    <row r="49018" spans="50:50">
      <c r="AX49018" s="159"/>
    </row>
    <row r="49019" spans="50:50">
      <c r="AX49019" s="159"/>
    </row>
    <row r="49020" spans="50:50">
      <c r="AX49020" s="159"/>
    </row>
    <row r="49021" spans="50:50">
      <c r="AX49021" s="159"/>
    </row>
    <row r="49022" spans="50:50">
      <c r="AX49022" s="159"/>
    </row>
    <row r="49023" spans="50:50">
      <c r="AX49023" s="159"/>
    </row>
    <row r="49024" spans="50:50">
      <c r="AX49024" s="159"/>
    </row>
    <row r="49025" spans="50:50">
      <c r="AX49025" s="159"/>
    </row>
    <row r="49026" spans="50:50">
      <c r="AX49026" s="159"/>
    </row>
    <row r="49027" spans="50:50">
      <c r="AX49027" s="159"/>
    </row>
    <row r="49028" spans="50:50">
      <c r="AX49028" s="159"/>
    </row>
    <row r="49029" spans="50:50">
      <c r="AX49029" s="159"/>
    </row>
    <row r="49030" spans="50:50">
      <c r="AX49030" s="159"/>
    </row>
    <row r="49031" spans="50:50">
      <c r="AX49031" s="159"/>
    </row>
    <row r="49032" spans="50:50">
      <c r="AX49032" s="159"/>
    </row>
    <row r="49033" spans="50:50">
      <c r="AX49033" s="159"/>
    </row>
    <row r="49034" spans="50:50">
      <c r="AX49034" s="159"/>
    </row>
    <row r="49035" spans="50:50">
      <c r="AX49035" s="159"/>
    </row>
    <row r="49036" spans="50:50">
      <c r="AX49036" s="159"/>
    </row>
    <row r="49037" spans="50:50">
      <c r="AX49037" s="159"/>
    </row>
    <row r="49038" spans="50:50">
      <c r="AX49038" s="159"/>
    </row>
    <row r="49039" spans="50:50">
      <c r="AX49039" s="159"/>
    </row>
    <row r="49040" spans="50:50">
      <c r="AX49040" s="159"/>
    </row>
    <row r="49041" spans="50:50">
      <c r="AX49041" s="159"/>
    </row>
    <row r="49042" spans="50:50">
      <c r="AX49042" s="159"/>
    </row>
    <row r="49043" spans="50:50">
      <c r="AX49043" s="159"/>
    </row>
    <row r="49044" spans="50:50">
      <c r="AX49044" s="159"/>
    </row>
    <row r="49045" spans="50:50">
      <c r="AX49045" s="159"/>
    </row>
    <row r="49046" spans="50:50">
      <c r="AX49046" s="159"/>
    </row>
    <row r="49047" spans="50:50">
      <c r="AX49047" s="159"/>
    </row>
    <row r="49048" spans="50:50">
      <c r="AX49048" s="159"/>
    </row>
    <row r="49049" spans="50:50">
      <c r="AX49049" s="159"/>
    </row>
    <row r="49050" spans="50:50">
      <c r="AX49050" s="159"/>
    </row>
    <row r="49051" spans="50:50">
      <c r="AX49051" s="159"/>
    </row>
    <row r="49052" spans="50:50">
      <c r="AX49052" s="159"/>
    </row>
    <row r="49053" spans="50:50">
      <c r="AX49053" s="159"/>
    </row>
    <row r="49054" spans="50:50">
      <c r="AX49054" s="159"/>
    </row>
    <row r="49055" spans="50:50">
      <c r="AX49055" s="159"/>
    </row>
    <row r="49056" spans="50:50">
      <c r="AX49056" s="159"/>
    </row>
    <row r="49057" spans="50:50">
      <c r="AX49057" s="159"/>
    </row>
    <row r="49058" spans="50:50">
      <c r="AX49058" s="159"/>
    </row>
    <row r="49059" spans="50:50">
      <c r="AX49059" s="159"/>
    </row>
    <row r="49060" spans="50:50">
      <c r="AX49060" s="159"/>
    </row>
    <row r="49061" spans="50:50">
      <c r="AX49061" s="159"/>
    </row>
    <row r="49062" spans="50:50">
      <c r="AX49062" s="159"/>
    </row>
    <row r="49063" spans="50:50">
      <c r="AX49063" s="159"/>
    </row>
    <row r="49064" spans="50:50">
      <c r="AX49064" s="159"/>
    </row>
    <row r="49065" spans="50:50">
      <c r="AX49065" s="159"/>
    </row>
    <row r="49066" spans="50:50">
      <c r="AX49066" s="159"/>
    </row>
    <row r="49067" spans="50:50">
      <c r="AX49067" s="159"/>
    </row>
    <row r="49068" spans="50:50">
      <c r="AX49068" s="159"/>
    </row>
    <row r="49069" spans="50:50">
      <c r="AX49069" s="159"/>
    </row>
    <row r="49070" spans="50:50">
      <c r="AX49070" s="159"/>
    </row>
    <row r="49071" spans="50:50">
      <c r="AX49071" s="159"/>
    </row>
    <row r="49072" spans="50:50">
      <c r="AX49072" s="159"/>
    </row>
    <row r="49073" spans="50:50">
      <c r="AX49073" s="159"/>
    </row>
    <row r="49074" spans="50:50">
      <c r="AX49074" s="159"/>
    </row>
    <row r="49075" spans="50:50">
      <c r="AX49075" s="159"/>
    </row>
    <row r="49076" spans="50:50">
      <c r="AX49076" s="159"/>
    </row>
    <row r="49077" spans="50:50">
      <c r="AX49077" s="159"/>
    </row>
    <row r="49078" spans="50:50">
      <c r="AX49078" s="159"/>
    </row>
    <row r="49079" spans="50:50">
      <c r="AX49079" s="159"/>
    </row>
    <row r="49080" spans="50:50">
      <c r="AX49080" s="159"/>
    </row>
    <row r="49081" spans="50:50">
      <c r="AX49081" s="159"/>
    </row>
    <row r="49082" spans="50:50">
      <c r="AX49082" s="159"/>
    </row>
    <row r="49083" spans="50:50">
      <c r="AX49083" s="159"/>
    </row>
    <row r="49084" spans="50:50">
      <c r="AX49084" s="159"/>
    </row>
    <row r="49085" spans="50:50">
      <c r="AX49085" s="159"/>
    </row>
    <row r="49086" spans="50:50">
      <c r="AX49086" s="159"/>
    </row>
    <row r="49087" spans="50:50">
      <c r="AX49087" s="159"/>
    </row>
    <row r="49088" spans="50:50">
      <c r="AX49088" s="159"/>
    </row>
    <row r="49089" spans="50:50">
      <c r="AX49089" s="159"/>
    </row>
    <row r="49090" spans="50:50">
      <c r="AX49090" s="159"/>
    </row>
    <row r="49091" spans="50:50">
      <c r="AX49091" s="159"/>
    </row>
    <row r="49092" spans="50:50">
      <c r="AX49092" s="159"/>
    </row>
    <row r="49093" spans="50:50">
      <c r="AX49093" s="159"/>
    </row>
    <row r="49094" spans="50:50">
      <c r="AX49094" s="159"/>
    </row>
    <row r="49095" spans="50:50">
      <c r="AX49095" s="159"/>
    </row>
    <row r="49096" spans="50:50">
      <c r="AX49096" s="159"/>
    </row>
    <row r="49097" spans="50:50">
      <c r="AX49097" s="159"/>
    </row>
    <row r="49098" spans="50:50">
      <c r="AX49098" s="159"/>
    </row>
    <row r="49099" spans="50:50">
      <c r="AX49099" s="159"/>
    </row>
    <row r="49100" spans="50:50">
      <c r="AX49100" s="159"/>
    </row>
    <row r="49101" spans="50:50">
      <c r="AX49101" s="159"/>
    </row>
    <row r="49102" spans="50:50">
      <c r="AX49102" s="159"/>
    </row>
    <row r="49103" spans="50:50">
      <c r="AX49103" s="159"/>
    </row>
    <row r="49104" spans="50:50">
      <c r="AX49104" s="159"/>
    </row>
    <row r="49105" spans="50:50">
      <c r="AX49105" s="159"/>
    </row>
    <row r="49106" spans="50:50">
      <c r="AX49106" s="159"/>
    </row>
    <row r="49107" spans="50:50">
      <c r="AX49107" s="159"/>
    </row>
    <row r="49108" spans="50:50">
      <c r="AX49108" s="159"/>
    </row>
    <row r="49109" spans="50:50">
      <c r="AX49109" s="159"/>
    </row>
    <row r="49110" spans="50:50">
      <c r="AX49110" s="159"/>
    </row>
    <row r="49111" spans="50:50">
      <c r="AX49111" s="159"/>
    </row>
    <row r="49112" spans="50:50">
      <c r="AX49112" s="159"/>
    </row>
    <row r="49113" spans="50:50">
      <c r="AX49113" s="159"/>
    </row>
    <row r="49114" spans="50:50">
      <c r="AX49114" s="159"/>
    </row>
    <row r="49115" spans="50:50">
      <c r="AX49115" s="159"/>
    </row>
    <row r="49116" spans="50:50">
      <c r="AX49116" s="159"/>
    </row>
    <row r="49117" spans="50:50">
      <c r="AX49117" s="159"/>
    </row>
    <row r="49118" spans="50:50">
      <c r="AX49118" s="159"/>
    </row>
    <row r="49119" spans="50:50">
      <c r="AX49119" s="159"/>
    </row>
    <row r="49120" spans="50:50">
      <c r="AX49120" s="159"/>
    </row>
    <row r="49121" spans="50:50">
      <c r="AX49121" s="159"/>
    </row>
    <row r="49122" spans="50:50">
      <c r="AX49122" s="159"/>
    </row>
    <row r="49123" spans="50:50">
      <c r="AX49123" s="159"/>
    </row>
    <row r="49124" spans="50:50">
      <c r="AX49124" s="159"/>
    </row>
    <row r="49125" spans="50:50">
      <c r="AX49125" s="159"/>
    </row>
    <row r="49126" spans="50:50">
      <c r="AX49126" s="159"/>
    </row>
    <row r="49127" spans="50:50">
      <c r="AX49127" s="159"/>
    </row>
    <row r="49128" spans="50:50">
      <c r="AX49128" s="159"/>
    </row>
    <row r="49129" spans="50:50">
      <c r="AX49129" s="159"/>
    </row>
    <row r="49130" spans="50:50">
      <c r="AX49130" s="159"/>
    </row>
    <row r="49131" spans="50:50">
      <c r="AX49131" s="159"/>
    </row>
    <row r="49132" spans="50:50">
      <c r="AX49132" s="159"/>
    </row>
    <row r="49133" spans="50:50">
      <c r="AX49133" s="159"/>
    </row>
    <row r="49134" spans="50:50">
      <c r="AX49134" s="159"/>
    </row>
    <row r="49135" spans="50:50">
      <c r="AX49135" s="159"/>
    </row>
    <row r="49136" spans="50:50">
      <c r="AX49136" s="159"/>
    </row>
    <row r="49137" spans="50:50">
      <c r="AX49137" s="159"/>
    </row>
    <row r="49138" spans="50:50">
      <c r="AX49138" s="159"/>
    </row>
    <row r="49139" spans="50:50">
      <c r="AX49139" s="159"/>
    </row>
    <row r="49140" spans="50:50">
      <c r="AX49140" s="159"/>
    </row>
    <row r="49141" spans="50:50">
      <c r="AX49141" s="159"/>
    </row>
    <row r="49142" spans="50:50">
      <c r="AX49142" s="159"/>
    </row>
    <row r="49143" spans="50:50">
      <c r="AX49143" s="159"/>
    </row>
    <row r="49144" spans="50:50">
      <c r="AX49144" s="159"/>
    </row>
    <row r="49145" spans="50:50">
      <c r="AX49145" s="159"/>
    </row>
    <row r="49146" spans="50:50">
      <c r="AX49146" s="159"/>
    </row>
    <row r="49147" spans="50:50">
      <c r="AX49147" s="159"/>
    </row>
    <row r="49148" spans="50:50">
      <c r="AX49148" s="159"/>
    </row>
    <row r="49149" spans="50:50">
      <c r="AX49149" s="159"/>
    </row>
    <row r="49150" spans="50:50">
      <c r="AX49150" s="159"/>
    </row>
    <row r="49151" spans="50:50">
      <c r="AX49151" s="159"/>
    </row>
    <row r="49152" spans="50:50">
      <c r="AX49152" s="159"/>
    </row>
    <row r="49153" spans="50:50">
      <c r="AX49153" s="159"/>
    </row>
    <row r="49154" spans="50:50">
      <c r="AX49154" s="159"/>
    </row>
    <row r="49155" spans="50:50">
      <c r="AX49155" s="159"/>
    </row>
    <row r="49156" spans="50:50">
      <c r="AX49156" s="159"/>
    </row>
    <row r="49157" spans="50:50">
      <c r="AX49157" s="159"/>
    </row>
    <row r="49158" spans="50:50">
      <c r="AX49158" s="159"/>
    </row>
    <row r="49159" spans="50:50">
      <c r="AX49159" s="159"/>
    </row>
    <row r="49160" spans="50:50">
      <c r="AX49160" s="159"/>
    </row>
    <row r="49161" spans="50:50">
      <c r="AX49161" s="159"/>
    </row>
    <row r="49162" spans="50:50">
      <c r="AX49162" s="159"/>
    </row>
    <row r="49163" spans="50:50">
      <c r="AX49163" s="159"/>
    </row>
    <row r="49164" spans="50:50">
      <c r="AX49164" s="159"/>
    </row>
    <row r="49165" spans="50:50">
      <c r="AX49165" s="159"/>
    </row>
    <row r="49166" spans="50:50">
      <c r="AX49166" s="159"/>
    </row>
    <row r="49167" spans="50:50">
      <c r="AX49167" s="159"/>
    </row>
    <row r="49168" spans="50:50">
      <c r="AX49168" s="159"/>
    </row>
    <row r="49169" spans="50:50">
      <c r="AX49169" s="159"/>
    </row>
    <row r="49170" spans="50:50">
      <c r="AX49170" s="159"/>
    </row>
    <row r="49171" spans="50:50">
      <c r="AX49171" s="159"/>
    </row>
    <row r="49172" spans="50:50">
      <c r="AX49172" s="159"/>
    </row>
    <row r="49173" spans="50:50">
      <c r="AX49173" s="159"/>
    </row>
    <row r="49174" spans="50:50">
      <c r="AX49174" s="159"/>
    </row>
    <row r="49175" spans="50:50">
      <c r="AX49175" s="159"/>
    </row>
    <row r="49176" spans="50:50">
      <c r="AX49176" s="159"/>
    </row>
    <row r="49177" spans="50:50">
      <c r="AX49177" s="159"/>
    </row>
    <row r="49178" spans="50:50">
      <c r="AX49178" s="159"/>
    </row>
    <row r="49179" spans="50:50">
      <c r="AX49179" s="159"/>
    </row>
    <row r="49180" spans="50:50">
      <c r="AX49180" s="159"/>
    </row>
    <row r="49181" spans="50:50">
      <c r="AX49181" s="159"/>
    </row>
    <row r="49182" spans="50:50">
      <c r="AX49182" s="159"/>
    </row>
    <row r="49183" spans="50:50">
      <c r="AX49183" s="159"/>
    </row>
    <row r="49184" spans="50:50">
      <c r="AX49184" s="159"/>
    </row>
    <row r="49185" spans="50:50">
      <c r="AX49185" s="159"/>
    </row>
    <row r="49186" spans="50:50">
      <c r="AX49186" s="159"/>
    </row>
    <row r="49187" spans="50:50">
      <c r="AX49187" s="159"/>
    </row>
    <row r="49188" spans="50:50">
      <c r="AX49188" s="159"/>
    </row>
    <row r="49189" spans="50:50">
      <c r="AX49189" s="159"/>
    </row>
    <row r="49190" spans="50:50">
      <c r="AX49190" s="159"/>
    </row>
    <row r="49191" spans="50:50">
      <c r="AX49191" s="159"/>
    </row>
    <row r="49192" spans="50:50">
      <c r="AX49192" s="159"/>
    </row>
    <row r="49193" spans="50:50">
      <c r="AX49193" s="159"/>
    </row>
    <row r="49194" spans="50:50">
      <c r="AX49194" s="159"/>
    </row>
    <row r="49195" spans="50:50">
      <c r="AX49195" s="159"/>
    </row>
    <row r="49196" spans="50:50">
      <c r="AX49196" s="159"/>
    </row>
    <row r="49197" spans="50:50">
      <c r="AX49197" s="159"/>
    </row>
    <row r="49198" spans="50:50">
      <c r="AX49198" s="159"/>
    </row>
    <row r="49199" spans="50:50">
      <c r="AX49199" s="159"/>
    </row>
    <row r="49200" spans="50:50">
      <c r="AX49200" s="159"/>
    </row>
    <row r="49201" spans="50:50">
      <c r="AX49201" s="159"/>
    </row>
    <row r="49202" spans="50:50">
      <c r="AX49202" s="159"/>
    </row>
    <row r="49203" spans="50:50">
      <c r="AX49203" s="159"/>
    </row>
    <row r="49204" spans="50:50">
      <c r="AX49204" s="159"/>
    </row>
    <row r="49205" spans="50:50">
      <c r="AX49205" s="159"/>
    </row>
    <row r="49206" spans="50:50">
      <c r="AX49206" s="159"/>
    </row>
    <row r="49207" spans="50:50">
      <c r="AX49207" s="159"/>
    </row>
    <row r="49208" spans="50:50">
      <c r="AX49208" s="159"/>
    </row>
    <row r="49209" spans="50:50">
      <c r="AX49209" s="159"/>
    </row>
    <row r="49210" spans="50:50">
      <c r="AX49210" s="159"/>
    </row>
    <row r="49211" spans="50:50">
      <c r="AX49211" s="159"/>
    </row>
    <row r="49212" spans="50:50">
      <c r="AX49212" s="159"/>
    </row>
    <row r="49213" spans="50:50">
      <c r="AX49213" s="159"/>
    </row>
    <row r="49214" spans="50:50">
      <c r="AX49214" s="159"/>
    </row>
    <row r="49215" spans="50:50">
      <c r="AX49215" s="159"/>
    </row>
    <row r="49216" spans="50:50">
      <c r="AX49216" s="159"/>
    </row>
    <row r="49217" spans="50:50">
      <c r="AX49217" s="159"/>
    </row>
    <row r="49218" spans="50:50">
      <c r="AX49218" s="159"/>
    </row>
    <row r="49219" spans="50:50">
      <c r="AX49219" s="159"/>
    </row>
    <row r="49220" spans="50:50">
      <c r="AX49220" s="159"/>
    </row>
    <row r="49221" spans="50:50">
      <c r="AX49221" s="159"/>
    </row>
    <row r="49222" spans="50:50">
      <c r="AX49222" s="159"/>
    </row>
    <row r="49223" spans="50:50">
      <c r="AX49223" s="159"/>
    </row>
    <row r="49224" spans="50:50">
      <c r="AX49224" s="159"/>
    </row>
    <row r="49225" spans="50:50">
      <c r="AX49225" s="159"/>
    </row>
    <row r="49226" spans="50:50">
      <c r="AX49226" s="159"/>
    </row>
    <row r="49227" spans="50:50">
      <c r="AX49227" s="159"/>
    </row>
    <row r="49228" spans="50:50">
      <c r="AX49228" s="159"/>
    </row>
    <row r="49229" spans="50:50">
      <c r="AX49229" s="159"/>
    </row>
    <row r="49230" spans="50:50">
      <c r="AX49230" s="159"/>
    </row>
    <row r="49231" spans="50:50">
      <c r="AX49231" s="159"/>
    </row>
    <row r="49232" spans="50:50">
      <c r="AX49232" s="159"/>
    </row>
    <row r="49233" spans="50:50">
      <c r="AX49233" s="159"/>
    </row>
    <row r="49234" spans="50:50">
      <c r="AX49234" s="159"/>
    </row>
    <row r="49235" spans="50:50">
      <c r="AX49235" s="159"/>
    </row>
    <row r="49236" spans="50:50">
      <c r="AX49236" s="159"/>
    </row>
    <row r="49237" spans="50:50">
      <c r="AX49237" s="159"/>
    </row>
    <row r="49238" spans="50:50">
      <c r="AX49238" s="159"/>
    </row>
    <row r="49239" spans="50:50">
      <c r="AX49239" s="159"/>
    </row>
    <row r="49240" spans="50:50">
      <c r="AX49240" s="159"/>
    </row>
    <row r="49241" spans="50:50">
      <c r="AX49241" s="159"/>
    </row>
    <row r="49242" spans="50:50">
      <c r="AX49242" s="159"/>
    </row>
    <row r="49243" spans="50:50">
      <c r="AX49243" s="159"/>
    </row>
    <row r="49244" spans="50:50">
      <c r="AX49244" s="159"/>
    </row>
    <row r="49245" spans="50:50">
      <c r="AX49245" s="159"/>
    </row>
    <row r="49246" spans="50:50">
      <c r="AX49246" s="159"/>
    </row>
    <row r="49247" spans="50:50">
      <c r="AX49247" s="159"/>
    </row>
    <row r="49248" spans="50:50">
      <c r="AX49248" s="159"/>
    </row>
    <row r="49249" spans="50:50">
      <c r="AX49249" s="159"/>
    </row>
    <row r="49250" spans="50:50">
      <c r="AX49250" s="159"/>
    </row>
    <row r="49251" spans="50:50">
      <c r="AX49251" s="159"/>
    </row>
    <row r="49252" spans="50:50">
      <c r="AX49252" s="159"/>
    </row>
    <row r="49253" spans="50:50">
      <c r="AX49253" s="159"/>
    </row>
    <row r="49254" spans="50:50">
      <c r="AX49254" s="159"/>
    </row>
    <row r="49255" spans="50:50">
      <c r="AX49255" s="159"/>
    </row>
    <row r="49256" spans="50:50">
      <c r="AX49256" s="159"/>
    </row>
    <row r="49257" spans="50:50">
      <c r="AX49257" s="159"/>
    </row>
    <row r="49258" spans="50:50">
      <c r="AX49258" s="159"/>
    </row>
    <row r="49259" spans="50:50">
      <c r="AX49259" s="159"/>
    </row>
    <row r="49260" spans="50:50">
      <c r="AX49260" s="159"/>
    </row>
    <row r="49261" spans="50:50">
      <c r="AX49261" s="159"/>
    </row>
    <row r="49262" spans="50:50">
      <c r="AX49262" s="159"/>
    </row>
    <row r="49263" spans="50:50">
      <c r="AX49263" s="159"/>
    </row>
    <row r="49264" spans="50:50">
      <c r="AX49264" s="159"/>
    </row>
    <row r="49265" spans="50:50">
      <c r="AX49265" s="159"/>
    </row>
    <row r="49266" spans="50:50">
      <c r="AX49266" s="159"/>
    </row>
    <row r="49267" spans="50:50">
      <c r="AX49267" s="159"/>
    </row>
    <row r="49268" spans="50:50">
      <c r="AX49268" s="159"/>
    </row>
    <row r="49269" spans="50:50">
      <c r="AX49269" s="159"/>
    </row>
    <row r="49270" spans="50:50">
      <c r="AX49270" s="159"/>
    </row>
    <row r="49271" spans="50:50">
      <c r="AX49271" s="159"/>
    </row>
    <row r="49272" spans="50:50">
      <c r="AX49272" s="159"/>
    </row>
    <row r="49273" spans="50:50">
      <c r="AX49273" s="159"/>
    </row>
    <row r="49274" spans="50:50">
      <c r="AX49274" s="159"/>
    </row>
    <row r="49275" spans="50:50">
      <c r="AX49275" s="159"/>
    </row>
    <row r="49276" spans="50:50">
      <c r="AX49276" s="159"/>
    </row>
    <row r="49277" spans="50:50">
      <c r="AX49277" s="159"/>
    </row>
    <row r="49278" spans="50:50">
      <c r="AX49278" s="159"/>
    </row>
    <row r="49279" spans="50:50">
      <c r="AX49279" s="159"/>
    </row>
    <row r="49280" spans="50:50">
      <c r="AX49280" s="159"/>
    </row>
    <row r="49281" spans="50:50">
      <c r="AX49281" s="159"/>
    </row>
    <row r="49282" spans="50:50">
      <c r="AX49282" s="159"/>
    </row>
    <row r="49283" spans="50:50">
      <c r="AX49283" s="159"/>
    </row>
    <row r="49284" spans="50:50">
      <c r="AX49284" s="159"/>
    </row>
    <row r="49285" spans="50:50">
      <c r="AX49285" s="159"/>
    </row>
    <row r="49286" spans="50:50">
      <c r="AX49286" s="159"/>
    </row>
    <row r="49287" spans="50:50">
      <c r="AX49287" s="159"/>
    </row>
    <row r="49288" spans="50:50">
      <c r="AX49288" s="159"/>
    </row>
    <row r="49289" spans="50:50">
      <c r="AX49289" s="159"/>
    </row>
    <row r="49290" spans="50:50">
      <c r="AX49290" s="159"/>
    </row>
    <row r="49291" spans="50:50">
      <c r="AX49291" s="159"/>
    </row>
    <row r="49292" spans="50:50">
      <c r="AX49292" s="159"/>
    </row>
    <row r="49293" spans="50:50">
      <c r="AX49293" s="159"/>
    </row>
    <row r="49294" spans="50:50">
      <c r="AX49294" s="159"/>
    </row>
    <row r="49295" spans="50:50">
      <c r="AX49295" s="159"/>
    </row>
    <row r="49296" spans="50:50">
      <c r="AX49296" s="159"/>
    </row>
    <row r="49297" spans="50:50">
      <c r="AX49297" s="159"/>
    </row>
    <row r="49298" spans="50:50">
      <c r="AX49298" s="159"/>
    </row>
    <row r="49299" spans="50:50">
      <c r="AX49299" s="159"/>
    </row>
    <row r="49300" spans="50:50">
      <c r="AX49300" s="159"/>
    </row>
    <row r="49301" spans="50:50">
      <c r="AX49301" s="159"/>
    </row>
    <row r="49302" spans="50:50">
      <c r="AX49302" s="159"/>
    </row>
    <row r="49303" spans="50:50">
      <c r="AX49303" s="159"/>
    </row>
    <row r="49304" spans="50:50">
      <c r="AX49304" s="159"/>
    </row>
    <row r="49305" spans="50:50">
      <c r="AX49305" s="159"/>
    </row>
    <row r="49306" spans="50:50">
      <c r="AX49306" s="159"/>
    </row>
    <row r="49307" spans="50:50">
      <c r="AX49307" s="159"/>
    </row>
    <row r="49308" spans="50:50">
      <c r="AX49308" s="159"/>
    </row>
    <row r="49309" spans="50:50">
      <c r="AX49309" s="159"/>
    </row>
    <row r="49310" spans="50:50">
      <c r="AX49310" s="159"/>
    </row>
    <row r="49311" spans="50:50">
      <c r="AX49311" s="159"/>
    </row>
    <row r="49312" spans="50:50">
      <c r="AX49312" s="159"/>
    </row>
    <row r="49313" spans="50:50">
      <c r="AX49313" s="159"/>
    </row>
    <row r="49314" spans="50:50">
      <c r="AX49314" s="159"/>
    </row>
    <row r="49315" spans="50:50">
      <c r="AX49315" s="159"/>
    </row>
    <row r="49316" spans="50:50">
      <c r="AX49316" s="159"/>
    </row>
    <row r="49317" spans="50:50">
      <c r="AX49317" s="159"/>
    </row>
    <row r="49318" spans="50:50">
      <c r="AX49318" s="159"/>
    </row>
    <row r="49319" spans="50:50">
      <c r="AX49319" s="159"/>
    </row>
    <row r="49320" spans="50:50">
      <c r="AX49320" s="159"/>
    </row>
    <row r="49321" spans="50:50">
      <c r="AX49321" s="159"/>
    </row>
    <row r="49322" spans="50:50">
      <c r="AX49322" s="159"/>
    </row>
    <row r="49323" spans="50:50">
      <c r="AX49323" s="159"/>
    </row>
    <row r="49324" spans="50:50">
      <c r="AX49324" s="159"/>
    </row>
    <row r="49325" spans="50:50">
      <c r="AX49325" s="159"/>
    </row>
    <row r="49326" spans="50:50">
      <c r="AX49326" s="159"/>
    </row>
    <row r="49327" spans="50:50">
      <c r="AX49327" s="159"/>
    </row>
    <row r="49328" spans="50:50">
      <c r="AX49328" s="159"/>
    </row>
    <row r="49329" spans="50:50">
      <c r="AX49329" s="159"/>
    </row>
    <row r="49330" spans="50:50">
      <c r="AX49330" s="159"/>
    </row>
    <row r="49331" spans="50:50">
      <c r="AX49331" s="159"/>
    </row>
    <row r="49332" spans="50:50">
      <c r="AX49332" s="159"/>
    </row>
    <row r="49333" spans="50:50">
      <c r="AX49333" s="159"/>
    </row>
    <row r="49334" spans="50:50">
      <c r="AX49334" s="159"/>
    </row>
    <row r="49335" spans="50:50">
      <c r="AX49335" s="159"/>
    </row>
    <row r="49336" spans="50:50">
      <c r="AX49336" s="159"/>
    </row>
    <row r="49337" spans="50:50">
      <c r="AX49337" s="159"/>
    </row>
    <row r="49338" spans="50:50">
      <c r="AX49338" s="159"/>
    </row>
    <row r="49339" spans="50:50">
      <c r="AX49339" s="159"/>
    </row>
    <row r="49340" spans="50:50">
      <c r="AX49340" s="159"/>
    </row>
    <row r="49341" spans="50:50">
      <c r="AX49341" s="159"/>
    </row>
    <row r="49342" spans="50:50">
      <c r="AX49342" s="159"/>
    </row>
    <row r="49343" spans="50:50">
      <c r="AX49343" s="159"/>
    </row>
    <row r="49344" spans="50:50">
      <c r="AX49344" s="159"/>
    </row>
    <row r="49345" spans="50:50">
      <c r="AX49345" s="159"/>
    </row>
    <row r="49346" spans="50:50">
      <c r="AX49346" s="159"/>
    </row>
    <row r="49347" spans="50:50">
      <c r="AX49347" s="159"/>
    </row>
    <row r="49348" spans="50:50">
      <c r="AX49348" s="159"/>
    </row>
    <row r="49349" spans="50:50">
      <c r="AX49349" s="159"/>
    </row>
    <row r="49350" spans="50:50">
      <c r="AX49350" s="159"/>
    </row>
    <row r="49351" spans="50:50">
      <c r="AX49351" s="159"/>
    </row>
    <row r="49352" spans="50:50">
      <c r="AX49352" s="159"/>
    </row>
    <row r="49353" spans="50:50">
      <c r="AX49353" s="159"/>
    </row>
    <row r="49354" spans="50:50">
      <c r="AX49354" s="159"/>
    </row>
    <row r="49355" spans="50:50">
      <c r="AX49355" s="159"/>
    </row>
    <row r="49356" spans="50:50">
      <c r="AX49356" s="159"/>
    </row>
    <row r="49357" spans="50:50">
      <c r="AX49357" s="159"/>
    </row>
    <row r="49358" spans="50:50">
      <c r="AX49358" s="159"/>
    </row>
    <row r="49359" spans="50:50">
      <c r="AX49359" s="159"/>
    </row>
    <row r="49360" spans="50:50">
      <c r="AX49360" s="159"/>
    </row>
    <row r="49361" spans="50:50">
      <c r="AX49361" s="159"/>
    </row>
    <row r="49362" spans="50:50">
      <c r="AX49362" s="159"/>
    </row>
    <row r="49363" spans="50:50">
      <c r="AX49363" s="159"/>
    </row>
    <row r="49364" spans="50:50">
      <c r="AX49364" s="159"/>
    </row>
    <row r="49365" spans="50:50">
      <c r="AX49365" s="159"/>
    </row>
    <row r="49366" spans="50:50">
      <c r="AX49366" s="159"/>
    </row>
    <row r="49367" spans="50:50">
      <c r="AX49367" s="159"/>
    </row>
    <row r="49368" spans="50:50">
      <c r="AX49368" s="159"/>
    </row>
    <row r="49369" spans="50:50">
      <c r="AX49369" s="159"/>
    </row>
    <row r="49370" spans="50:50">
      <c r="AX49370" s="159"/>
    </row>
    <row r="49371" spans="50:50">
      <c r="AX49371" s="159"/>
    </row>
    <row r="49372" spans="50:50">
      <c r="AX49372" s="159"/>
    </row>
    <row r="49373" spans="50:50">
      <c r="AX49373" s="159"/>
    </row>
    <row r="49374" spans="50:50">
      <c r="AX49374" s="159"/>
    </row>
    <row r="49375" spans="50:50">
      <c r="AX49375" s="159"/>
    </row>
    <row r="49376" spans="50:50">
      <c r="AX49376" s="159"/>
    </row>
    <row r="49377" spans="50:50">
      <c r="AX49377" s="159"/>
    </row>
    <row r="49378" spans="50:50">
      <c r="AX49378" s="159"/>
    </row>
    <row r="49379" spans="50:50">
      <c r="AX49379" s="159"/>
    </row>
    <row r="49380" spans="50:50">
      <c r="AX49380" s="159"/>
    </row>
    <row r="49381" spans="50:50">
      <c r="AX49381" s="159"/>
    </row>
    <row r="49382" spans="50:50">
      <c r="AX49382" s="159"/>
    </row>
    <row r="49383" spans="50:50">
      <c r="AX49383" s="159"/>
    </row>
    <row r="49384" spans="50:50">
      <c r="AX49384" s="159"/>
    </row>
    <row r="49385" spans="50:50">
      <c r="AX49385" s="159"/>
    </row>
    <row r="49386" spans="50:50">
      <c r="AX49386" s="159"/>
    </row>
    <row r="49387" spans="50:50">
      <c r="AX49387" s="159"/>
    </row>
    <row r="49388" spans="50:50">
      <c r="AX49388" s="159"/>
    </row>
    <row r="49389" spans="50:50">
      <c r="AX49389" s="159"/>
    </row>
    <row r="49390" spans="50:50">
      <c r="AX49390" s="159"/>
    </row>
    <row r="49391" spans="50:50">
      <c r="AX49391" s="159"/>
    </row>
    <row r="49392" spans="50:50">
      <c r="AX49392" s="159"/>
    </row>
    <row r="49393" spans="50:50">
      <c r="AX49393" s="159"/>
    </row>
    <row r="49394" spans="50:50">
      <c r="AX49394" s="159"/>
    </row>
    <row r="49395" spans="50:50">
      <c r="AX49395" s="159"/>
    </row>
    <row r="49396" spans="50:50">
      <c r="AX49396" s="159"/>
    </row>
    <row r="49397" spans="50:50">
      <c r="AX49397" s="159"/>
    </row>
    <row r="49398" spans="50:50">
      <c r="AX49398" s="159"/>
    </row>
    <row r="49399" spans="50:50">
      <c r="AX49399" s="159"/>
    </row>
    <row r="49400" spans="50:50">
      <c r="AX49400" s="159"/>
    </row>
    <row r="49401" spans="50:50">
      <c r="AX49401" s="159"/>
    </row>
    <row r="49402" spans="50:50">
      <c r="AX49402" s="159"/>
    </row>
    <row r="49403" spans="50:50">
      <c r="AX49403" s="159"/>
    </row>
    <row r="49404" spans="50:50">
      <c r="AX49404" s="159"/>
    </row>
    <row r="49405" spans="50:50">
      <c r="AX49405" s="159"/>
    </row>
    <row r="49406" spans="50:50">
      <c r="AX49406" s="159"/>
    </row>
    <row r="49407" spans="50:50">
      <c r="AX49407" s="159"/>
    </row>
    <row r="49408" spans="50:50">
      <c r="AX49408" s="159"/>
    </row>
    <row r="49409" spans="50:50">
      <c r="AX49409" s="159"/>
    </row>
    <row r="49410" spans="50:50">
      <c r="AX49410" s="159"/>
    </row>
    <row r="49411" spans="50:50">
      <c r="AX49411" s="159"/>
    </row>
    <row r="49412" spans="50:50">
      <c r="AX49412" s="159"/>
    </row>
    <row r="49413" spans="50:50">
      <c r="AX49413" s="159"/>
    </row>
    <row r="49414" spans="50:50">
      <c r="AX49414" s="159"/>
    </row>
    <row r="49415" spans="50:50">
      <c r="AX49415" s="159"/>
    </row>
    <row r="49416" spans="50:50">
      <c r="AX49416" s="159"/>
    </row>
    <row r="49417" spans="50:50">
      <c r="AX49417" s="159"/>
    </row>
    <row r="49418" spans="50:50">
      <c r="AX49418" s="159"/>
    </row>
    <row r="49419" spans="50:50">
      <c r="AX49419" s="159"/>
    </row>
    <row r="49420" spans="50:50">
      <c r="AX49420" s="159"/>
    </row>
    <row r="49421" spans="50:50">
      <c r="AX49421" s="159"/>
    </row>
    <row r="49422" spans="50:50">
      <c r="AX49422" s="159"/>
    </row>
    <row r="49423" spans="50:50">
      <c r="AX49423" s="159"/>
    </row>
    <row r="49424" spans="50:50">
      <c r="AX49424" s="159"/>
    </row>
    <row r="49425" spans="50:50">
      <c r="AX49425" s="159"/>
    </row>
    <row r="49426" spans="50:50">
      <c r="AX49426" s="159"/>
    </row>
    <row r="49427" spans="50:50">
      <c r="AX49427" s="159"/>
    </row>
    <row r="49428" spans="50:50">
      <c r="AX49428" s="159"/>
    </row>
    <row r="49429" spans="50:50">
      <c r="AX49429" s="159"/>
    </row>
    <row r="49430" spans="50:50">
      <c r="AX49430" s="159"/>
    </row>
    <row r="49431" spans="50:50">
      <c r="AX49431" s="159"/>
    </row>
    <row r="49432" spans="50:50">
      <c r="AX49432" s="159"/>
    </row>
    <row r="49433" spans="50:50">
      <c r="AX49433" s="159"/>
    </row>
    <row r="49434" spans="50:50">
      <c r="AX49434" s="159"/>
    </row>
    <row r="49435" spans="50:50">
      <c r="AX49435" s="159"/>
    </row>
    <row r="49436" spans="50:50">
      <c r="AX49436" s="159"/>
    </row>
    <row r="49437" spans="50:50">
      <c r="AX49437" s="159"/>
    </row>
    <row r="49438" spans="50:50">
      <c r="AX49438" s="159"/>
    </row>
    <row r="49439" spans="50:50">
      <c r="AX49439" s="159"/>
    </row>
    <row r="49440" spans="50:50">
      <c r="AX49440" s="159"/>
    </row>
    <row r="49441" spans="50:50">
      <c r="AX49441" s="159"/>
    </row>
    <row r="49442" spans="50:50">
      <c r="AX49442" s="159"/>
    </row>
    <row r="49443" spans="50:50">
      <c r="AX49443" s="159"/>
    </row>
    <row r="49444" spans="50:50">
      <c r="AX49444" s="159"/>
    </row>
    <row r="49445" spans="50:50">
      <c r="AX49445" s="159"/>
    </row>
    <row r="49446" spans="50:50">
      <c r="AX49446" s="159"/>
    </row>
    <row r="49447" spans="50:50">
      <c r="AX49447" s="159"/>
    </row>
    <row r="49448" spans="50:50">
      <c r="AX49448" s="159"/>
    </row>
    <row r="49449" spans="50:50">
      <c r="AX49449" s="159"/>
    </row>
    <row r="49450" spans="50:50">
      <c r="AX49450" s="159"/>
    </row>
    <row r="49451" spans="50:50">
      <c r="AX49451" s="159"/>
    </row>
    <row r="49452" spans="50:50">
      <c r="AX49452" s="159"/>
    </row>
    <row r="49453" spans="50:50">
      <c r="AX49453" s="159"/>
    </row>
    <row r="49454" spans="50:50">
      <c r="AX49454" s="159"/>
    </row>
    <row r="49455" spans="50:50">
      <c r="AX49455" s="159"/>
    </row>
    <row r="49456" spans="50:50">
      <c r="AX49456" s="159"/>
    </row>
    <row r="49457" spans="50:50">
      <c r="AX49457" s="159"/>
    </row>
    <row r="49458" spans="50:50">
      <c r="AX49458" s="159"/>
    </row>
    <row r="49459" spans="50:50">
      <c r="AX49459" s="159"/>
    </row>
    <row r="49460" spans="50:50">
      <c r="AX49460" s="159"/>
    </row>
    <row r="49461" spans="50:50">
      <c r="AX49461" s="159"/>
    </row>
    <row r="49462" spans="50:50">
      <c r="AX49462" s="159"/>
    </row>
    <row r="49463" spans="50:50">
      <c r="AX49463" s="159"/>
    </row>
    <row r="49464" spans="50:50">
      <c r="AX49464" s="159"/>
    </row>
    <row r="49465" spans="50:50">
      <c r="AX49465" s="159"/>
    </row>
    <row r="49466" spans="50:50">
      <c r="AX49466" s="159"/>
    </row>
    <row r="49467" spans="50:50">
      <c r="AX49467" s="159"/>
    </row>
    <row r="49468" spans="50:50">
      <c r="AX49468" s="159"/>
    </row>
    <row r="49469" spans="50:50">
      <c r="AX49469" s="159"/>
    </row>
    <row r="49470" spans="50:50">
      <c r="AX49470" s="159"/>
    </row>
    <row r="49471" spans="50:50">
      <c r="AX49471" s="159"/>
    </row>
    <row r="49472" spans="50:50">
      <c r="AX49472" s="159"/>
    </row>
    <row r="49473" spans="50:50">
      <c r="AX49473" s="159"/>
    </row>
    <row r="49474" spans="50:50">
      <c r="AX49474" s="159"/>
    </row>
    <row r="49475" spans="50:50">
      <c r="AX49475" s="159"/>
    </row>
    <row r="49476" spans="50:50">
      <c r="AX49476" s="159"/>
    </row>
    <row r="49477" spans="50:50">
      <c r="AX49477" s="159"/>
    </row>
    <row r="49478" spans="50:50">
      <c r="AX49478" s="159"/>
    </row>
    <row r="49479" spans="50:50">
      <c r="AX49479" s="159"/>
    </row>
    <row r="49480" spans="50:50">
      <c r="AX49480" s="159"/>
    </row>
    <row r="49481" spans="50:50">
      <c r="AX49481" s="159"/>
    </row>
    <row r="49482" spans="50:50">
      <c r="AX49482" s="159"/>
    </row>
    <row r="49483" spans="50:50">
      <c r="AX49483" s="159"/>
    </row>
    <row r="49484" spans="50:50">
      <c r="AX49484" s="159"/>
    </row>
    <row r="49485" spans="50:50">
      <c r="AX49485" s="159"/>
    </row>
    <row r="49486" spans="50:50">
      <c r="AX49486" s="159"/>
    </row>
    <row r="49487" spans="50:50">
      <c r="AX49487" s="159"/>
    </row>
    <row r="49488" spans="50:50">
      <c r="AX49488" s="159"/>
    </row>
    <row r="49489" spans="50:50">
      <c r="AX49489" s="159"/>
    </row>
    <row r="49490" spans="50:50">
      <c r="AX49490" s="159"/>
    </row>
    <row r="49491" spans="50:50">
      <c r="AX49491" s="159"/>
    </row>
    <row r="49492" spans="50:50">
      <c r="AX49492" s="159"/>
    </row>
    <row r="49493" spans="50:50">
      <c r="AX49493" s="159"/>
    </row>
    <row r="49494" spans="50:50">
      <c r="AX49494" s="159"/>
    </row>
    <row r="49495" spans="50:50">
      <c r="AX49495" s="159"/>
    </row>
    <row r="49496" spans="50:50">
      <c r="AX49496" s="159"/>
    </row>
    <row r="49497" spans="50:50">
      <c r="AX49497" s="159"/>
    </row>
    <row r="49498" spans="50:50">
      <c r="AX49498" s="159"/>
    </row>
    <row r="49499" spans="50:50">
      <c r="AX49499" s="159"/>
    </row>
    <row r="49500" spans="50:50">
      <c r="AX49500" s="159"/>
    </row>
    <row r="49501" spans="50:50">
      <c r="AX49501" s="159"/>
    </row>
    <row r="49502" spans="50:50">
      <c r="AX49502" s="159"/>
    </row>
    <row r="49503" spans="50:50">
      <c r="AX49503" s="159"/>
    </row>
    <row r="49504" spans="50:50">
      <c r="AX49504" s="159"/>
    </row>
    <row r="49505" spans="50:50">
      <c r="AX49505" s="159"/>
    </row>
    <row r="49506" spans="50:50">
      <c r="AX49506" s="159"/>
    </row>
    <row r="49507" spans="50:50">
      <c r="AX49507" s="159"/>
    </row>
    <row r="49508" spans="50:50">
      <c r="AX49508" s="159"/>
    </row>
    <row r="49509" spans="50:50">
      <c r="AX49509" s="159"/>
    </row>
    <row r="49510" spans="50:50">
      <c r="AX49510" s="159"/>
    </row>
    <row r="49511" spans="50:50">
      <c r="AX49511" s="159"/>
    </row>
    <row r="49512" spans="50:50">
      <c r="AX49512" s="159"/>
    </row>
    <row r="49513" spans="50:50">
      <c r="AX49513" s="159"/>
    </row>
    <row r="49514" spans="50:50">
      <c r="AX49514" s="159"/>
    </row>
    <row r="49515" spans="50:50">
      <c r="AX49515" s="159"/>
    </row>
    <row r="49516" spans="50:50">
      <c r="AX49516" s="159"/>
    </row>
    <row r="49517" spans="50:50">
      <c r="AX49517" s="159"/>
    </row>
    <row r="49518" spans="50:50">
      <c r="AX49518" s="159"/>
    </row>
    <row r="49519" spans="50:50">
      <c r="AX49519" s="159"/>
    </row>
    <row r="49520" spans="50:50">
      <c r="AX49520" s="159"/>
    </row>
    <row r="49521" spans="50:50">
      <c r="AX49521" s="159"/>
    </row>
    <row r="49522" spans="50:50">
      <c r="AX49522" s="159"/>
    </row>
    <row r="49523" spans="50:50">
      <c r="AX49523" s="159"/>
    </row>
    <row r="49524" spans="50:50">
      <c r="AX49524" s="159"/>
    </row>
    <row r="49525" spans="50:50">
      <c r="AX49525" s="159"/>
    </row>
    <row r="49526" spans="50:50">
      <c r="AX49526" s="159"/>
    </row>
    <row r="49527" spans="50:50">
      <c r="AX49527" s="159"/>
    </row>
    <row r="49528" spans="50:50">
      <c r="AX49528" s="159"/>
    </row>
    <row r="49529" spans="50:50">
      <c r="AX49529" s="159"/>
    </row>
    <row r="49530" spans="50:50">
      <c r="AX49530" s="159"/>
    </row>
    <row r="49531" spans="50:50">
      <c r="AX49531" s="159"/>
    </row>
    <row r="49532" spans="50:50">
      <c r="AX49532" s="159"/>
    </row>
    <row r="49533" spans="50:50">
      <c r="AX49533" s="159"/>
    </row>
    <row r="49534" spans="50:50">
      <c r="AX49534" s="159"/>
    </row>
    <row r="49535" spans="50:50">
      <c r="AX49535" s="159"/>
    </row>
    <row r="49536" spans="50:50">
      <c r="AX49536" s="159"/>
    </row>
    <row r="49537" spans="50:50">
      <c r="AX49537" s="159"/>
    </row>
    <row r="49538" spans="50:50">
      <c r="AX49538" s="159"/>
    </row>
    <row r="49539" spans="50:50">
      <c r="AX49539" s="159"/>
    </row>
    <row r="49540" spans="50:50">
      <c r="AX49540" s="159"/>
    </row>
    <row r="49541" spans="50:50">
      <c r="AX49541" s="159"/>
    </row>
    <row r="49542" spans="50:50">
      <c r="AX49542" s="159"/>
    </row>
    <row r="49543" spans="50:50">
      <c r="AX49543" s="159"/>
    </row>
    <row r="49544" spans="50:50">
      <c r="AX49544" s="159"/>
    </row>
    <row r="49545" spans="50:50">
      <c r="AX49545" s="159"/>
    </row>
    <row r="49546" spans="50:50">
      <c r="AX49546" s="159"/>
    </row>
    <row r="49547" spans="50:50">
      <c r="AX49547" s="159"/>
    </row>
    <row r="49548" spans="50:50">
      <c r="AX49548" s="159"/>
    </row>
    <row r="49549" spans="50:50">
      <c r="AX49549" s="159"/>
    </row>
    <row r="49550" spans="50:50">
      <c r="AX49550" s="159"/>
    </row>
    <row r="49551" spans="50:50">
      <c r="AX49551" s="159"/>
    </row>
    <row r="49552" spans="50:50">
      <c r="AX49552" s="159"/>
    </row>
    <row r="49553" spans="50:50">
      <c r="AX49553" s="159"/>
    </row>
    <row r="49554" spans="50:50">
      <c r="AX49554" s="159"/>
    </row>
    <row r="49555" spans="50:50">
      <c r="AX49555" s="159"/>
    </row>
    <row r="49556" spans="50:50">
      <c r="AX49556" s="159"/>
    </row>
    <row r="49557" spans="50:50">
      <c r="AX49557" s="159"/>
    </row>
    <row r="49558" spans="50:50">
      <c r="AX49558" s="159"/>
    </row>
    <row r="49559" spans="50:50">
      <c r="AX49559" s="159"/>
    </row>
    <row r="49560" spans="50:50">
      <c r="AX49560" s="159"/>
    </row>
    <row r="49561" spans="50:50">
      <c r="AX49561" s="159"/>
    </row>
    <row r="49562" spans="50:50">
      <c r="AX49562" s="159"/>
    </row>
    <row r="49563" spans="50:50">
      <c r="AX49563" s="159"/>
    </row>
    <row r="49564" spans="50:50">
      <c r="AX49564" s="159"/>
    </row>
    <row r="49565" spans="50:50">
      <c r="AX49565" s="159"/>
    </row>
    <row r="49566" spans="50:50">
      <c r="AX49566" s="159"/>
    </row>
    <row r="49567" spans="50:50">
      <c r="AX49567" s="159"/>
    </row>
    <row r="49568" spans="50:50">
      <c r="AX49568" s="159"/>
    </row>
    <row r="49569" spans="50:50">
      <c r="AX49569" s="159"/>
    </row>
    <row r="49570" spans="50:50">
      <c r="AX49570" s="159"/>
    </row>
    <row r="49571" spans="50:50">
      <c r="AX49571" s="159"/>
    </row>
    <row r="49572" spans="50:50">
      <c r="AX49572" s="159"/>
    </row>
    <row r="49573" spans="50:50">
      <c r="AX49573" s="159"/>
    </row>
    <row r="49574" spans="50:50">
      <c r="AX49574" s="159"/>
    </row>
    <row r="49575" spans="50:50">
      <c r="AX49575" s="159"/>
    </row>
    <row r="49576" spans="50:50">
      <c r="AX49576" s="159"/>
    </row>
    <row r="49577" spans="50:50">
      <c r="AX49577" s="159"/>
    </row>
    <row r="49578" spans="50:50">
      <c r="AX49578" s="159"/>
    </row>
    <row r="49579" spans="50:50">
      <c r="AX49579" s="159"/>
    </row>
    <row r="49580" spans="50:50">
      <c r="AX49580" s="159"/>
    </row>
    <row r="49581" spans="50:50">
      <c r="AX49581" s="159"/>
    </row>
    <row r="49582" spans="50:50">
      <c r="AX49582" s="159"/>
    </row>
    <row r="49583" spans="50:50">
      <c r="AX49583" s="159"/>
    </row>
    <row r="49584" spans="50:50">
      <c r="AX49584" s="159"/>
    </row>
    <row r="49585" spans="50:50">
      <c r="AX49585" s="159"/>
    </row>
    <row r="49586" spans="50:50">
      <c r="AX49586" s="159"/>
    </row>
    <row r="49587" spans="50:50">
      <c r="AX49587" s="159"/>
    </row>
    <row r="49588" spans="50:50">
      <c r="AX49588" s="159"/>
    </row>
    <row r="49589" spans="50:50">
      <c r="AX49589" s="159"/>
    </row>
    <row r="49590" spans="50:50">
      <c r="AX49590" s="159"/>
    </row>
    <row r="49591" spans="50:50">
      <c r="AX49591" s="159"/>
    </row>
    <row r="49592" spans="50:50">
      <c r="AX49592" s="159"/>
    </row>
    <row r="49593" spans="50:50">
      <c r="AX49593" s="159"/>
    </row>
    <row r="49594" spans="50:50">
      <c r="AX49594" s="159"/>
    </row>
    <row r="49595" spans="50:50">
      <c r="AX49595" s="159"/>
    </row>
    <row r="49596" spans="50:50">
      <c r="AX49596" s="159"/>
    </row>
    <row r="49597" spans="50:50">
      <c r="AX49597" s="159"/>
    </row>
    <row r="49598" spans="50:50">
      <c r="AX49598" s="159"/>
    </row>
    <row r="49599" spans="50:50">
      <c r="AX49599" s="159"/>
    </row>
    <row r="49600" spans="50:50">
      <c r="AX49600" s="159"/>
    </row>
    <row r="49601" spans="50:50">
      <c r="AX49601" s="159"/>
    </row>
    <row r="49602" spans="50:50">
      <c r="AX49602" s="159"/>
    </row>
    <row r="49603" spans="50:50">
      <c r="AX49603" s="159"/>
    </row>
    <row r="49604" spans="50:50">
      <c r="AX49604" s="159"/>
    </row>
    <row r="49605" spans="50:50">
      <c r="AX49605" s="159"/>
    </row>
    <row r="49606" spans="50:50">
      <c r="AX49606" s="159"/>
    </row>
    <row r="49607" spans="50:50">
      <c r="AX49607" s="159"/>
    </row>
    <row r="49608" spans="50:50">
      <c r="AX49608" s="159"/>
    </row>
    <row r="49609" spans="50:50">
      <c r="AX49609" s="159"/>
    </row>
    <row r="49610" spans="50:50">
      <c r="AX49610" s="159"/>
    </row>
    <row r="49611" spans="50:50">
      <c r="AX49611" s="159"/>
    </row>
    <row r="49612" spans="50:50">
      <c r="AX49612" s="159"/>
    </row>
    <row r="49613" spans="50:50">
      <c r="AX49613" s="159"/>
    </row>
    <row r="49614" spans="50:50">
      <c r="AX49614" s="159"/>
    </row>
    <row r="49615" spans="50:50">
      <c r="AX49615" s="159"/>
    </row>
    <row r="49616" spans="50:50">
      <c r="AX49616" s="159"/>
    </row>
    <row r="49617" spans="50:50">
      <c r="AX49617" s="159"/>
    </row>
    <row r="49618" spans="50:50">
      <c r="AX49618" s="159"/>
    </row>
    <row r="49619" spans="50:50">
      <c r="AX49619" s="159"/>
    </row>
    <row r="49620" spans="50:50">
      <c r="AX49620" s="159"/>
    </row>
    <row r="49621" spans="50:50">
      <c r="AX49621" s="159"/>
    </row>
    <row r="49622" spans="50:50">
      <c r="AX49622" s="159"/>
    </row>
    <row r="49623" spans="50:50">
      <c r="AX49623" s="159"/>
    </row>
    <row r="49624" spans="50:50">
      <c r="AX49624" s="159"/>
    </row>
    <row r="49625" spans="50:50">
      <c r="AX49625" s="159"/>
    </row>
    <row r="49626" spans="50:50">
      <c r="AX49626" s="159"/>
    </row>
    <row r="49627" spans="50:50">
      <c r="AX49627" s="159"/>
    </row>
    <row r="49628" spans="50:50">
      <c r="AX49628" s="159"/>
    </row>
    <row r="49629" spans="50:50">
      <c r="AX49629" s="159"/>
    </row>
    <row r="49630" spans="50:50">
      <c r="AX49630" s="159"/>
    </row>
    <row r="49631" spans="50:50">
      <c r="AX49631" s="159"/>
    </row>
    <row r="49632" spans="50:50">
      <c r="AX49632" s="159"/>
    </row>
    <row r="49633" spans="50:50">
      <c r="AX49633" s="159"/>
    </row>
    <row r="49634" spans="50:50">
      <c r="AX49634" s="159"/>
    </row>
    <row r="49635" spans="50:50">
      <c r="AX49635" s="159"/>
    </row>
    <row r="49636" spans="50:50">
      <c r="AX49636" s="159"/>
    </row>
    <row r="49637" spans="50:50">
      <c r="AX49637" s="159"/>
    </row>
    <row r="49638" spans="50:50">
      <c r="AX49638" s="159"/>
    </row>
    <row r="49639" spans="50:50">
      <c r="AX49639" s="159"/>
    </row>
    <row r="49640" spans="50:50">
      <c r="AX49640" s="159"/>
    </row>
    <row r="49641" spans="50:50">
      <c r="AX49641" s="159"/>
    </row>
    <row r="49642" spans="50:50">
      <c r="AX49642" s="159"/>
    </row>
    <row r="49643" spans="50:50">
      <c r="AX49643" s="159"/>
    </row>
    <row r="49644" spans="50:50">
      <c r="AX49644" s="159"/>
    </row>
    <row r="49645" spans="50:50">
      <c r="AX49645" s="159"/>
    </row>
    <row r="49646" spans="50:50">
      <c r="AX49646" s="159"/>
    </row>
    <row r="49647" spans="50:50">
      <c r="AX49647" s="159"/>
    </row>
    <row r="49648" spans="50:50">
      <c r="AX49648" s="159"/>
    </row>
    <row r="49649" spans="50:50">
      <c r="AX49649" s="159"/>
    </row>
    <row r="49650" spans="50:50">
      <c r="AX49650" s="159"/>
    </row>
    <row r="49651" spans="50:50">
      <c r="AX49651" s="159"/>
    </row>
    <row r="49652" spans="50:50">
      <c r="AX49652" s="159"/>
    </row>
    <row r="49653" spans="50:50">
      <c r="AX49653" s="159"/>
    </row>
    <row r="49654" spans="50:50">
      <c r="AX49654" s="159"/>
    </row>
    <row r="49655" spans="50:50">
      <c r="AX49655" s="159"/>
    </row>
    <row r="49656" spans="50:50">
      <c r="AX49656" s="159"/>
    </row>
    <row r="49657" spans="50:50">
      <c r="AX49657" s="159"/>
    </row>
    <row r="49658" spans="50:50">
      <c r="AX49658" s="159"/>
    </row>
    <row r="49659" spans="50:50">
      <c r="AX49659" s="159"/>
    </row>
    <row r="49660" spans="50:50">
      <c r="AX49660" s="159"/>
    </row>
    <row r="49661" spans="50:50">
      <c r="AX49661" s="159"/>
    </row>
    <row r="49662" spans="50:50">
      <c r="AX49662" s="159"/>
    </row>
    <row r="49663" spans="50:50">
      <c r="AX49663" s="159"/>
    </row>
    <row r="49664" spans="50:50">
      <c r="AX49664" s="159"/>
    </row>
    <row r="49665" spans="50:50">
      <c r="AX49665" s="159"/>
    </row>
    <row r="49666" spans="50:50">
      <c r="AX49666" s="159"/>
    </row>
    <row r="49667" spans="50:50">
      <c r="AX49667" s="159"/>
    </row>
    <row r="49668" spans="50:50">
      <c r="AX49668" s="159"/>
    </row>
    <row r="49669" spans="50:50">
      <c r="AX49669" s="159"/>
    </row>
    <row r="49670" spans="50:50">
      <c r="AX49670" s="159"/>
    </row>
    <row r="49671" spans="50:50">
      <c r="AX49671" s="159"/>
    </row>
    <row r="49672" spans="50:50">
      <c r="AX49672" s="159"/>
    </row>
    <row r="49673" spans="50:50">
      <c r="AX49673" s="159"/>
    </row>
    <row r="49674" spans="50:50">
      <c r="AX49674" s="159"/>
    </row>
    <row r="49675" spans="50:50">
      <c r="AX49675" s="159"/>
    </row>
    <row r="49676" spans="50:50">
      <c r="AX49676" s="159"/>
    </row>
    <row r="49677" spans="50:50">
      <c r="AX49677" s="159"/>
    </row>
    <row r="49678" spans="50:50">
      <c r="AX49678" s="159"/>
    </row>
    <row r="49679" spans="50:50">
      <c r="AX49679" s="159"/>
    </row>
    <row r="49680" spans="50:50">
      <c r="AX49680" s="159"/>
    </row>
    <row r="49681" spans="50:50">
      <c r="AX49681" s="159"/>
    </row>
    <row r="49682" spans="50:50">
      <c r="AX49682" s="159"/>
    </row>
    <row r="49683" spans="50:50">
      <c r="AX49683" s="159"/>
    </row>
    <row r="49684" spans="50:50">
      <c r="AX49684" s="159"/>
    </row>
    <row r="49685" spans="50:50">
      <c r="AX49685" s="159"/>
    </row>
    <row r="49686" spans="50:50">
      <c r="AX49686" s="159"/>
    </row>
    <row r="49687" spans="50:50">
      <c r="AX49687" s="159"/>
    </row>
    <row r="49688" spans="50:50">
      <c r="AX49688" s="159"/>
    </row>
    <row r="49689" spans="50:50">
      <c r="AX49689" s="159"/>
    </row>
    <row r="49690" spans="50:50">
      <c r="AX49690" s="159"/>
    </row>
    <row r="49691" spans="50:50">
      <c r="AX49691" s="159"/>
    </row>
    <row r="49692" spans="50:50">
      <c r="AX49692" s="159"/>
    </row>
    <row r="49693" spans="50:50">
      <c r="AX49693" s="159"/>
    </row>
    <row r="49694" spans="50:50">
      <c r="AX49694" s="159"/>
    </row>
    <row r="49695" spans="50:50">
      <c r="AX49695" s="159"/>
    </row>
    <row r="49696" spans="50:50">
      <c r="AX49696" s="159"/>
    </row>
    <row r="49697" spans="50:50">
      <c r="AX49697" s="159"/>
    </row>
    <row r="49698" spans="50:50">
      <c r="AX49698" s="159"/>
    </row>
    <row r="49699" spans="50:50">
      <c r="AX49699" s="159"/>
    </row>
    <row r="49700" spans="50:50">
      <c r="AX49700" s="159"/>
    </row>
    <row r="49701" spans="50:50">
      <c r="AX49701" s="159"/>
    </row>
    <row r="49702" spans="50:50">
      <c r="AX49702" s="159"/>
    </row>
    <row r="49703" spans="50:50">
      <c r="AX49703" s="159"/>
    </row>
    <row r="49704" spans="50:50">
      <c r="AX49704" s="159"/>
    </row>
    <row r="49705" spans="50:50">
      <c r="AX49705" s="159"/>
    </row>
    <row r="49706" spans="50:50">
      <c r="AX49706" s="159"/>
    </row>
    <row r="49707" spans="50:50">
      <c r="AX49707" s="159"/>
    </row>
    <row r="49708" spans="50:50">
      <c r="AX49708" s="159"/>
    </row>
    <row r="49709" spans="50:50">
      <c r="AX49709" s="159"/>
    </row>
    <row r="49710" spans="50:50">
      <c r="AX49710" s="159"/>
    </row>
    <row r="49711" spans="50:50">
      <c r="AX49711" s="159"/>
    </row>
    <row r="49712" spans="50:50">
      <c r="AX49712" s="159"/>
    </row>
    <row r="49713" spans="50:50">
      <c r="AX49713" s="159"/>
    </row>
    <row r="49714" spans="50:50">
      <c r="AX49714" s="159"/>
    </row>
    <row r="49715" spans="50:50">
      <c r="AX49715" s="159"/>
    </row>
    <row r="49716" spans="50:50">
      <c r="AX49716" s="159"/>
    </row>
    <row r="49717" spans="50:50">
      <c r="AX49717" s="159"/>
    </row>
    <row r="49718" spans="50:50">
      <c r="AX49718" s="159"/>
    </row>
    <row r="49719" spans="50:50">
      <c r="AX49719" s="159"/>
    </row>
    <row r="49720" spans="50:50">
      <c r="AX49720" s="159"/>
    </row>
    <row r="49721" spans="50:50">
      <c r="AX49721" s="159"/>
    </row>
    <row r="49722" spans="50:50">
      <c r="AX49722" s="159"/>
    </row>
    <row r="49723" spans="50:50">
      <c r="AX49723" s="159"/>
    </row>
    <row r="49724" spans="50:50">
      <c r="AX49724" s="159"/>
    </row>
    <row r="49725" spans="50:50">
      <c r="AX49725" s="159"/>
    </row>
    <row r="49726" spans="50:50">
      <c r="AX49726" s="159"/>
    </row>
    <row r="49727" spans="50:50">
      <c r="AX49727" s="159"/>
    </row>
    <row r="49728" spans="50:50">
      <c r="AX49728" s="159"/>
    </row>
    <row r="49729" spans="50:50">
      <c r="AX49729" s="159"/>
    </row>
    <row r="49730" spans="50:50">
      <c r="AX49730" s="159"/>
    </row>
    <row r="49731" spans="50:50">
      <c r="AX49731" s="159"/>
    </row>
    <row r="49732" spans="50:50">
      <c r="AX49732" s="159"/>
    </row>
    <row r="49733" spans="50:50">
      <c r="AX49733" s="159"/>
    </row>
    <row r="49734" spans="50:50">
      <c r="AX49734" s="159"/>
    </row>
    <row r="49735" spans="50:50">
      <c r="AX49735" s="159"/>
    </row>
    <row r="49736" spans="50:50">
      <c r="AX49736" s="159"/>
    </row>
    <row r="49737" spans="50:50">
      <c r="AX49737" s="159"/>
    </row>
    <row r="49738" spans="50:50">
      <c r="AX49738" s="159"/>
    </row>
    <row r="49739" spans="50:50">
      <c r="AX49739" s="159"/>
    </row>
    <row r="49740" spans="50:50">
      <c r="AX49740" s="159"/>
    </row>
    <row r="49741" spans="50:50">
      <c r="AX49741" s="159"/>
    </row>
    <row r="49742" spans="50:50">
      <c r="AX49742" s="159"/>
    </row>
    <row r="49743" spans="50:50">
      <c r="AX49743" s="159"/>
    </row>
    <row r="49744" spans="50:50">
      <c r="AX49744" s="159"/>
    </row>
    <row r="49745" spans="50:50">
      <c r="AX49745" s="159"/>
    </row>
    <row r="49746" spans="50:50">
      <c r="AX49746" s="159"/>
    </row>
    <row r="49747" spans="50:50">
      <c r="AX49747" s="159"/>
    </row>
    <row r="49748" spans="50:50">
      <c r="AX49748" s="159"/>
    </row>
    <row r="49749" spans="50:50">
      <c r="AX49749" s="159"/>
    </row>
    <row r="49750" spans="50:50">
      <c r="AX49750" s="159"/>
    </row>
    <row r="49751" spans="50:50">
      <c r="AX49751" s="159"/>
    </row>
    <row r="49752" spans="50:50">
      <c r="AX49752" s="159"/>
    </row>
    <row r="49753" spans="50:50">
      <c r="AX49753" s="159"/>
    </row>
    <row r="49754" spans="50:50">
      <c r="AX49754" s="159"/>
    </row>
    <row r="49755" spans="50:50">
      <c r="AX49755" s="159"/>
    </row>
    <row r="49756" spans="50:50">
      <c r="AX49756" s="159"/>
    </row>
    <row r="49757" spans="50:50">
      <c r="AX49757" s="159"/>
    </row>
    <row r="49758" spans="50:50">
      <c r="AX49758" s="159"/>
    </row>
    <row r="49759" spans="50:50">
      <c r="AX49759" s="159"/>
    </row>
    <row r="49760" spans="50:50">
      <c r="AX49760" s="159"/>
    </row>
    <row r="49761" spans="50:50">
      <c r="AX49761" s="159"/>
    </row>
    <row r="49762" spans="50:50">
      <c r="AX49762" s="159"/>
    </row>
    <row r="49763" spans="50:50">
      <c r="AX49763" s="159"/>
    </row>
    <row r="49764" spans="50:50">
      <c r="AX49764" s="159"/>
    </row>
    <row r="49765" spans="50:50">
      <c r="AX49765" s="159"/>
    </row>
    <row r="49766" spans="50:50">
      <c r="AX49766" s="159"/>
    </row>
    <row r="49767" spans="50:50">
      <c r="AX49767" s="159"/>
    </row>
    <row r="49768" spans="50:50">
      <c r="AX49768" s="159"/>
    </row>
    <row r="49769" spans="50:50">
      <c r="AX49769" s="159"/>
    </row>
    <row r="49770" spans="50:50">
      <c r="AX49770" s="159"/>
    </row>
    <row r="49771" spans="50:50">
      <c r="AX49771" s="159"/>
    </row>
    <row r="49772" spans="50:50">
      <c r="AX49772" s="159"/>
    </row>
    <row r="49773" spans="50:50">
      <c r="AX49773" s="159"/>
    </row>
    <row r="49774" spans="50:50">
      <c r="AX49774" s="159"/>
    </row>
    <row r="49775" spans="50:50">
      <c r="AX49775" s="159"/>
    </row>
    <row r="49776" spans="50:50">
      <c r="AX49776" s="159"/>
    </row>
    <row r="49777" spans="50:50">
      <c r="AX49777" s="159"/>
    </row>
    <row r="49778" spans="50:50">
      <c r="AX49778" s="159"/>
    </row>
    <row r="49779" spans="50:50">
      <c r="AX49779" s="159"/>
    </row>
    <row r="49780" spans="50:50">
      <c r="AX49780" s="159"/>
    </row>
    <row r="49781" spans="50:50">
      <c r="AX49781" s="159"/>
    </row>
    <row r="49782" spans="50:50">
      <c r="AX49782" s="159"/>
    </row>
    <row r="49783" spans="50:50">
      <c r="AX49783" s="159"/>
    </row>
    <row r="49784" spans="50:50">
      <c r="AX49784" s="159"/>
    </row>
    <row r="49785" spans="50:50">
      <c r="AX49785" s="159"/>
    </row>
    <row r="49786" spans="50:50">
      <c r="AX49786" s="159"/>
    </row>
    <row r="49787" spans="50:50">
      <c r="AX49787" s="159"/>
    </row>
    <row r="49788" spans="50:50">
      <c r="AX49788" s="159"/>
    </row>
    <row r="49789" spans="50:50">
      <c r="AX49789" s="159"/>
    </row>
    <row r="49790" spans="50:50">
      <c r="AX49790" s="159"/>
    </row>
    <row r="49791" spans="50:50">
      <c r="AX49791" s="159"/>
    </row>
    <row r="49792" spans="50:50">
      <c r="AX49792" s="159"/>
    </row>
    <row r="49793" spans="50:50">
      <c r="AX49793" s="159"/>
    </row>
    <row r="49794" spans="50:50">
      <c r="AX49794" s="159"/>
    </row>
    <row r="49795" spans="50:50">
      <c r="AX49795" s="159"/>
    </row>
    <row r="49796" spans="50:50">
      <c r="AX49796" s="159"/>
    </row>
    <row r="49797" spans="50:50">
      <c r="AX49797" s="159"/>
    </row>
    <row r="49798" spans="50:50">
      <c r="AX49798" s="159"/>
    </row>
    <row r="49799" spans="50:50">
      <c r="AX49799" s="159"/>
    </row>
    <row r="49800" spans="50:50">
      <c r="AX49800" s="159"/>
    </row>
    <row r="49801" spans="50:50">
      <c r="AX49801" s="159"/>
    </row>
    <row r="49802" spans="50:50">
      <c r="AX49802" s="159"/>
    </row>
    <row r="49803" spans="50:50">
      <c r="AX49803" s="159"/>
    </row>
    <row r="49804" spans="50:50">
      <c r="AX49804" s="159"/>
    </row>
    <row r="49805" spans="50:50">
      <c r="AX49805" s="159"/>
    </row>
    <row r="49806" spans="50:50">
      <c r="AX49806" s="159"/>
    </row>
    <row r="49807" spans="50:50">
      <c r="AX49807" s="159"/>
    </row>
    <row r="49808" spans="50:50">
      <c r="AX49808" s="159"/>
    </row>
    <row r="49809" spans="50:50">
      <c r="AX49809" s="159"/>
    </row>
    <row r="49810" spans="50:50">
      <c r="AX49810" s="159"/>
    </row>
    <row r="49811" spans="50:50">
      <c r="AX49811" s="159"/>
    </row>
    <row r="49812" spans="50:50">
      <c r="AX49812" s="159"/>
    </row>
    <row r="49813" spans="50:50">
      <c r="AX49813" s="159"/>
    </row>
    <row r="49814" spans="50:50">
      <c r="AX49814" s="159"/>
    </row>
    <row r="49815" spans="50:50">
      <c r="AX49815" s="159"/>
    </row>
    <row r="49816" spans="50:50">
      <c r="AX49816" s="159"/>
    </row>
    <row r="49817" spans="50:50">
      <c r="AX49817" s="159"/>
    </row>
    <row r="49818" spans="50:50">
      <c r="AX49818" s="159"/>
    </row>
    <row r="49819" spans="50:50">
      <c r="AX49819" s="159"/>
    </row>
    <row r="49820" spans="50:50">
      <c r="AX49820" s="159"/>
    </row>
    <row r="49821" spans="50:50">
      <c r="AX49821" s="159"/>
    </row>
    <row r="49822" spans="50:50">
      <c r="AX49822" s="159"/>
    </row>
    <row r="49823" spans="50:50">
      <c r="AX49823" s="159"/>
    </row>
    <row r="49824" spans="50:50">
      <c r="AX49824" s="159"/>
    </row>
    <row r="49825" spans="50:50">
      <c r="AX49825" s="159"/>
    </row>
    <row r="49826" spans="50:50">
      <c r="AX49826" s="159"/>
    </row>
    <row r="49827" spans="50:50">
      <c r="AX49827" s="159"/>
    </row>
    <row r="49828" spans="50:50">
      <c r="AX49828" s="159"/>
    </row>
    <row r="49829" spans="50:50">
      <c r="AX49829" s="159"/>
    </row>
    <row r="49830" spans="50:50">
      <c r="AX49830" s="159"/>
    </row>
    <row r="49831" spans="50:50">
      <c r="AX49831" s="159"/>
    </row>
    <row r="49832" spans="50:50">
      <c r="AX49832" s="159"/>
    </row>
    <row r="49833" spans="50:50">
      <c r="AX49833" s="159"/>
    </row>
    <row r="49834" spans="50:50">
      <c r="AX49834" s="159"/>
    </row>
    <row r="49835" spans="50:50">
      <c r="AX49835" s="159"/>
    </row>
    <row r="49836" spans="50:50">
      <c r="AX49836" s="159"/>
    </row>
    <row r="49837" spans="50:50">
      <c r="AX49837" s="159"/>
    </row>
    <row r="49838" spans="50:50">
      <c r="AX49838" s="159"/>
    </row>
    <row r="49839" spans="50:50">
      <c r="AX49839" s="159"/>
    </row>
    <row r="49840" spans="50:50">
      <c r="AX49840" s="159"/>
    </row>
    <row r="49841" spans="50:50">
      <c r="AX49841" s="159"/>
    </row>
    <row r="49842" spans="50:50">
      <c r="AX49842" s="159"/>
    </row>
    <row r="49843" spans="50:50">
      <c r="AX49843" s="159"/>
    </row>
    <row r="49844" spans="50:50">
      <c r="AX49844" s="159"/>
    </row>
    <row r="49845" spans="50:50">
      <c r="AX49845" s="159"/>
    </row>
    <row r="49846" spans="50:50">
      <c r="AX49846" s="159"/>
    </row>
    <row r="49847" spans="50:50">
      <c r="AX49847" s="159"/>
    </row>
    <row r="49848" spans="50:50">
      <c r="AX49848" s="159"/>
    </row>
    <row r="49849" spans="50:50">
      <c r="AX49849" s="159"/>
    </row>
    <row r="49850" spans="50:50">
      <c r="AX49850" s="159"/>
    </row>
    <row r="49851" spans="50:50">
      <c r="AX49851" s="159"/>
    </row>
    <row r="49852" spans="50:50">
      <c r="AX49852" s="159"/>
    </row>
    <row r="49853" spans="50:50">
      <c r="AX49853" s="159"/>
    </row>
    <row r="49854" spans="50:50">
      <c r="AX49854" s="159"/>
    </row>
    <row r="49855" spans="50:50">
      <c r="AX49855" s="159"/>
    </row>
    <row r="49856" spans="50:50">
      <c r="AX49856" s="159"/>
    </row>
    <row r="49857" spans="50:50">
      <c r="AX49857" s="159"/>
    </row>
    <row r="49858" spans="50:50">
      <c r="AX49858" s="159"/>
    </row>
    <row r="49859" spans="50:50">
      <c r="AX49859" s="159"/>
    </row>
    <row r="49860" spans="50:50">
      <c r="AX49860" s="159"/>
    </row>
    <row r="49861" spans="50:50">
      <c r="AX49861" s="159"/>
    </row>
    <row r="49862" spans="50:50">
      <c r="AX49862" s="159"/>
    </row>
    <row r="49863" spans="50:50">
      <c r="AX49863" s="159"/>
    </row>
    <row r="49864" spans="50:50">
      <c r="AX49864" s="159"/>
    </row>
    <row r="49865" spans="50:50">
      <c r="AX49865" s="159"/>
    </row>
    <row r="49866" spans="50:50">
      <c r="AX49866" s="159"/>
    </row>
    <row r="49867" spans="50:50">
      <c r="AX49867" s="159"/>
    </row>
    <row r="49868" spans="50:50">
      <c r="AX49868" s="159"/>
    </row>
    <row r="49869" spans="50:50">
      <c r="AX49869" s="159"/>
    </row>
    <row r="49870" spans="50:50">
      <c r="AX49870" s="159"/>
    </row>
    <row r="49871" spans="50:50">
      <c r="AX49871" s="159"/>
    </row>
    <row r="49872" spans="50:50">
      <c r="AX49872" s="159"/>
    </row>
    <row r="49873" spans="50:50">
      <c r="AX49873" s="159"/>
    </row>
    <row r="49874" spans="50:50">
      <c r="AX49874" s="159"/>
    </row>
    <row r="49875" spans="50:50">
      <c r="AX49875" s="159"/>
    </row>
    <row r="49876" spans="50:50">
      <c r="AX49876" s="159"/>
    </row>
    <row r="49877" spans="50:50">
      <c r="AX49877" s="159"/>
    </row>
    <row r="49878" spans="50:50">
      <c r="AX49878" s="159"/>
    </row>
    <row r="49879" spans="50:50">
      <c r="AX49879" s="159"/>
    </row>
    <row r="49880" spans="50:50">
      <c r="AX49880" s="159"/>
    </row>
    <row r="49881" spans="50:50">
      <c r="AX49881" s="159"/>
    </row>
    <row r="49882" spans="50:50">
      <c r="AX49882" s="159"/>
    </row>
    <row r="49883" spans="50:50">
      <c r="AX49883" s="159"/>
    </row>
    <row r="49884" spans="50:50">
      <c r="AX49884" s="159"/>
    </row>
    <row r="49885" spans="50:50">
      <c r="AX49885" s="159"/>
    </row>
    <row r="49886" spans="50:50">
      <c r="AX49886" s="159"/>
    </row>
    <row r="49887" spans="50:50">
      <c r="AX49887" s="159"/>
    </row>
    <row r="49888" spans="50:50">
      <c r="AX49888" s="159"/>
    </row>
    <row r="49889" spans="50:50">
      <c r="AX49889" s="159"/>
    </row>
    <row r="49890" spans="50:50">
      <c r="AX49890" s="159"/>
    </row>
    <row r="49891" spans="50:50">
      <c r="AX49891" s="159"/>
    </row>
    <row r="49892" spans="50:50">
      <c r="AX49892" s="159"/>
    </row>
    <row r="49893" spans="50:50">
      <c r="AX49893" s="159"/>
    </row>
    <row r="49894" spans="50:50">
      <c r="AX49894" s="159"/>
    </row>
    <row r="49895" spans="50:50">
      <c r="AX49895" s="159"/>
    </row>
    <row r="49896" spans="50:50">
      <c r="AX49896" s="159"/>
    </row>
    <row r="49897" spans="50:50">
      <c r="AX49897" s="159"/>
    </row>
    <row r="49898" spans="50:50">
      <c r="AX49898" s="159"/>
    </row>
    <row r="49899" spans="50:50">
      <c r="AX49899" s="159"/>
    </row>
    <row r="49900" spans="50:50">
      <c r="AX49900" s="159"/>
    </row>
    <row r="49901" spans="50:50">
      <c r="AX49901" s="159"/>
    </row>
    <row r="49902" spans="50:50">
      <c r="AX49902" s="159"/>
    </row>
    <row r="49903" spans="50:50">
      <c r="AX49903" s="159"/>
    </row>
    <row r="49904" spans="50:50">
      <c r="AX49904" s="159"/>
    </row>
    <row r="49905" spans="50:50">
      <c r="AX49905" s="159"/>
    </row>
    <row r="49906" spans="50:50">
      <c r="AX49906" s="159"/>
    </row>
    <row r="49907" spans="50:50">
      <c r="AX49907" s="159"/>
    </row>
    <row r="49908" spans="50:50">
      <c r="AX49908" s="159"/>
    </row>
    <row r="49909" spans="50:50">
      <c r="AX49909" s="159"/>
    </row>
    <row r="49910" spans="50:50">
      <c r="AX49910" s="159"/>
    </row>
    <row r="49911" spans="50:50">
      <c r="AX49911" s="159"/>
    </row>
    <row r="49912" spans="50:50">
      <c r="AX49912" s="159"/>
    </row>
    <row r="49913" spans="50:50">
      <c r="AX49913" s="159"/>
    </row>
    <row r="49914" spans="50:50">
      <c r="AX49914" s="159"/>
    </row>
    <row r="49915" spans="50:50">
      <c r="AX49915" s="159"/>
    </row>
    <row r="49916" spans="50:50">
      <c r="AX49916" s="159"/>
    </row>
    <row r="49917" spans="50:50">
      <c r="AX49917" s="159"/>
    </row>
    <row r="49918" spans="50:50">
      <c r="AX49918" s="159"/>
    </row>
    <row r="49919" spans="50:50">
      <c r="AX49919" s="159"/>
    </row>
    <row r="49920" spans="50:50">
      <c r="AX49920" s="159"/>
    </row>
    <row r="49921" spans="50:50">
      <c r="AX49921" s="159"/>
    </row>
    <row r="49922" spans="50:50">
      <c r="AX49922" s="159"/>
    </row>
    <row r="49923" spans="50:50">
      <c r="AX49923" s="159"/>
    </row>
    <row r="49924" spans="50:50">
      <c r="AX49924" s="159"/>
    </row>
    <row r="49925" spans="50:50">
      <c r="AX49925" s="159"/>
    </row>
    <row r="49926" spans="50:50">
      <c r="AX49926" s="159"/>
    </row>
    <row r="49927" spans="50:50">
      <c r="AX49927" s="159"/>
    </row>
    <row r="49928" spans="50:50">
      <c r="AX49928" s="159"/>
    </row>
    <row r="49929" spans="50:50">
      <c r="AX49929" s="159"/>
    </row>
    <row r="49930" spans="50:50">
      <c r="AX49930" s="159"/>
    </row>
    <row r="49931" spans="50:50">
      <c r="AX49931" s="159"/>
    </row>
    <row r="49932" spans="50:50">
      <c r="AX49932" s="159"/>
    </row>
    <row r="49933" spans="50:50">
      <c r="AX49933" s="159"/>
    </row>
    <row r="49934" spans="50:50">
      <c r="AX49934" s="159"/>
    </row>
    <row r="49935" spans="50:50">
      <c r="AX49935" s="159"/>
    </row>
    <row r="49936" spans="50:50">
      <c r="AX49936" s="159"/>
    </row>
    <row r="49937" spans="50:50">
      <c r="AX49937" s="159"/>
    </row>
    <row r="49938" spans="50:50">
      <c r="AX49938" s="159"/>
    </row>
    <row r="49939" spans="50:50">
      <c r="AX49939" s="159"/>
    </row>
    <row r="49940" spans="50:50">
      <c r="AX49940" s="159"/>
    </row>
    <row r="49941" spans="50:50">
      <c r="AX49941" s="159"/>
    </row>
    <row r="49942" spans="50:50">
      <c r="AX49942" s="159"/>
    </row>
    <row r="49943" spans="50:50">
      <c r="AX49943" s="159"/>
    </row>
    <row r="49944" spans="50:50">
      <c r="AX49944" s="159"/>
    </row>
    <row r="49945" spans="50:50">
      <c r="AX49945" s="159"/>
    </row>
    <row r="49946" spans="50:50">
      <c r="AX49946" s="159"/>
    </row>
    <row r="49947" spans="50:50">
      <c r="AX49947" s="159"/>
    </row>
    <row r="49948" spans="50:50">
      <c r="AX49948" s="159"/>
    </row>
    <row r="49949" spans="50:50">
      <c r="AX49949" s="159"/>
    </row>
    <row r="49950" spans="50:50">
      <c r="AX49950" s="159"/>
    </row>
    <row r="49951" spans="50:50">
      <c r="AX49951" s="159"/>
    </row>
    <row r="49952" spans="50:50">
      <c r="AX49952" s="159"/>
    </row>
    <row r="49953" spans="50:50">
      <c r="AX49953" s="159"/>
    </row>
    <row r="49954" spans="50:50">
      <c r="AX49954" s="159"/>
    </row>
    <row r="49955" spans="50:50">
      <c r="AX49955" s="159"/>
    </row>
    <row r="49956" spans="50:50">
      <c r="AX49956" s="159"/>
    </row>
    <row r="49957" spans="50:50">
      <c r="AX49957" s="159"/>
    </row>
    <row r="49958" spans="50:50">
      <c r="AX49958" s="159"/>
    </row>
    <row r="49959" spans="50:50">
      <c r="AX49959" s="159"/>
    </row>
    <row r="49960" spans="50:50">
      <c r="AX49960" s="159"/>
    </row>
    <row r="49961" spans="50:50">
      <c r="AX49961" s="159"/>
    </row>
    <row r="49962" spans="50:50">
      <c r="AX49962" s="159"/>
    </row>
    <row r="49963" spans="50:50">
      <c r="AX49963" s="159"/>
    </row>
    <row r="49964" spans="50:50">
      <c r="AX49964" s="159"/>
    </row>
    <row r="49965" spans="50:50">
      <c r="AX49965" s="159"/>
    </row>
    <row r="49966" spans="50:50">
      <c r="AX49966" s="159"/>
    </row>
    <row r="49967" spans="50:50">
      <c r="AX49967" s="159"/>
    </row>
    <row r="49968" spans="50:50">
      <c r="AX49968" s="159"/>
    </row>
    <row r="49969" spans="50:50">
      <c r="AX49969" s="159"/>
    </row>
    <row r="49970" spans="50:50">
      <c r="AX49970" s="159"/>
    </row>
    <row r="49971" spans="50:50">
      <c r="AX49971" s="159"/>
    </row>
    <row r="49972" spans="50:50">
      <c r="AX49972" s="159"/>
    </row>
    <row r="49973" spans="50:50">
      <c r="AX49973" s="159"/>
    </row>
    <row r="49974" spans="50:50">
      <c r="AX49974" s="159"/>
    </row>
    <row r="49975" spans="50:50">
      <c r="AX49975" s="159"/>
    </row>
    <row r="49976" spans="50:50">
      <c r="AX49976" s="159"/>
    </row>
    <row r="49977" spans="50:50">
      <c r="AX49977" s="159"/>
    </row>
    <row r="49978" spans="50:50">
      <c r="AX49978" s="159"/>
    </row>
    <row r="49979" spans="50:50">
      <c r="AX49979" s="159"/>
    </row>
    <row r="49980" spans="50:50">
      <c r="AX49980" s="159"/>
    </row>
    <row r="49981" spans="50:50">
      <c r="AX49981" s="159"/>
    </row>
    <row r="49982" spans="50:50">
      <c r="AX49982" s="159"/>
    </row>
    <row r="49983" spans="50:50">
      <c r="AX49983" s="159"/>
    </row>
    <row r="49984" spans="50:50">
      <c r="AX49984" s="159"/>
    </row>
    <row r="49985" spans="50:50">
      <c r="AX49985" s="159"/>
    </row>
    <row r="49986" spans="50:50">
      <c r="AX49986" s="159"/>
    </row>
    <row r="49987" spans="50:50">
      <c r="AX49987" s="159"/>
    </row>
    <row r="49988" spans="50:50">
      <c r="AX49988" s="159"/>
    </row>
    <row r="49989" spans="50:50">
      <c r="AX49989" s="159"/>
    </row>
    <row r="49990" spans="50:50">
      <c r="AX49990" s="159"/>
    </row>
    <row r="49991" spans="50:50">
      <c r="AX49991" s="159"/>
    </row>
    <row r="49992" spans="50:50">
      <c r="AX49992" s="159"/>
    </row>
    <row r="49993" spans="50:50">
      <c r="AX49993" s="159"/>
    </row>
    <row r="49994" spans="50:50">
      <c r="AX49994" s="159"/>
    </row>
    <row r="49995" spans="50:50">
      <c r="AX49995" s="159"/>
    </row>
    <row r="49996" spans="50:50">
      <c r="AX49996" s="159"/>
    </row>
    <row r="49997" spans="50:50">
      <c r="AX49997" s="159"/>
    </row>
    <row r="49998" spans="50:50">
      <c r="AX49998" s="159"/>
    </row>
    <row r="49999" spans="50:50">
      <c r="AX49999" s="159"/>
    </row>
    <row r="50000" spans="50:50">
      <c r="AX50000" s="159"/>
    </row>
    <row r="50001" spans="50:50">
      <c r="AX50001" s="159"/>
    </row>
    <row r="50002" spans="50:50">
      <c r="AX50002" s="159"/>
    </row>
    <row r="50003" spans="50:50">
      <c r="AX50003" s="159"/>
    </row>
    <row r="50004" spans="50:50">
      <c r="AX50004" s="159"/>
    </row>
    <row r="50005" spans="50:50">
      <c r="AX50005" s="159"/>
    </row>
    <row r="50006" spans="50:50">
      <c r="AX50006" s="159"/>
    </row>
    <row r="50007" spans="50:50">
      <c r="AX50007" s="159"/>
    </row>
    <row r="50008" spans="50:50">
      <c r="AX50008" s="159"/>
    </row>
    <row r="50009" spans="50:50">
      <c r="AX50009" s="159"/>
    </row>
    <row r="50010" spans="50:50">
      <c r="AX50010" s="159"/>
    </row>
    <row r="50011" spans="50:50">
      <c r="AX50011" s="159"/>
    </row>
    <row r="50012" spans="50:50">
      <c r="AX50012" s="159"/>
    </row>
    <row r="50013" spans="50:50">
      <c r="AX50013" s="159"/>
    </row>
    <row r="50014" spans="50:50">
      <c r="AX50014" s="159"/>
    </row>
    <row r="50015" spans="50:50">
      <c r="AX50015" s="159"/>
    </row>
    <row r="50016" spans="50:50">
      <c r="AX50016" s="159"/>
    </row>
    <row r="50017" spans="50:50">
      <c r="AX50017" s="159"/>
    </row>
    <row r="50018" spans="50:50">
      <c r="AX50018" s="159"/>
    </row>
    <row r="50019" spans="50:50">
      <c r="AX50019" s="159"/>
    </row>
    <row r="50020" spans="50:50">
      <c r="AX50020" s="159"/>
    </row>
    <row r="50021" spans="50:50">
      <c r="AX50021" s="159"/>
    </row>
    <row r="50022" spans="50:50">
      <c r="AX50022" s="159"/>
    </row>
    <row r="50023" spans="50:50">
      <c r="AX50023" s="159"/>
    </row>
    <row r="50024" spans="50:50">
      <c r="AX50024" s="159"/>
    </row>
    <row r="50025" spans="50:50">
      <c r="AX50025" s="159"/>
    </row>
    <row r="50026" spans="50:50">
      <c r="AX50026" s="159"/>
    </row>
    <row r="50027" spans="50:50">
      <c r="AX50027" s="159"/>
    </row>
    <row r="50028" spans="50:50">
      <c r="AX50028" s="159"/>
    </row>
    <row r="50029" spans="50:50">
      <c r="AX50029" s="159"/>
    </row>
    <row r="50030" spans="50:50">
      <c r="AX50030" s="159"/>
    </row>
    <row r="50031" spans="50:50">
      <c r="AX50031" s="159"/>
    </row>
    <row r="50032" spans="50:50">
      <c r="AX50032" s="159"/>
    </row>
    <row r="50033" spans="50:50">
      <c r="AX50033" s="159"/>
    </row>
    <row r="50034" spans="50:50">
      <c r="AX50034" s="159"/>
    </row>
    <row r="50035" spans="50:50">
      <c r="AX50035" s="159"/>
    </row>
    <row r="50036" spans="50:50">
      <c r="AX50036" s="159"/>
    </row>
    <row r="50037" spans="50:50">
      <c r="AX50037" s="159"/>
    </row>
    <row r="50038" spans="50:50">
      <c r="AX50038" s="159"/>
    </row>
    <row r="50039" spans="50:50">
      <c r="AX50039" s="159"/>
    </row>
    <row r="50040" spans="50:50">
      <c r="AX50040" s="159"/>
    </row>
    <row r="50041" spans="50:50">
      <c r="AX50041" s="159"/>
    </row>
    <row r="50042" spans="50:50">
      <c r="AX50042" s="159"/>
    </row>
    <row r="50043" spans="50:50">
      <c r="AX50043" s="159"/>
    </row>
    <row r="50044" spans="50:50">
      <c r="AX50044" s="159"/>
    </row>
    <row r="50045" spans="50:50">
      <c r="AX50045" s="159"/>
    </row>
    <row r="50046" spans="50:50">
      <c r="AX50046" s="159"/>
    </row>
    <row r="50047" spans="50:50">
      <c r="AX50047" s="159"/>
    </row>
    <row r="50048" spans="50:50">
      <c r="AX50048" s="159"/>
    </row>
    <row r="50049" spans="50:50">
      <c r="AX50049" s="159"/>
    </row>
    <row r="50050" spans="50:50">
      <c r="AX50050" s="159"/>
    </row>
    <row r="50051" spans="50:50">
      <c r="AX50051" s="159"/>
    </row>
    <row r="50052" spans="50:50">
      <c r="AX50052" s="159"/>
    </row>
    <row r="50053" spans="50:50">
      <c r="AX50053" s="159"/>
    </row>
    <row r="50054" spans="50:50">
      <c r="AX50054" s="159"/>
    </row>
    <row r="50055" spans="50:50">
      <c r="AX50055" s="159"/>
    </row>
    <row r="50056" spans="50:50">
      <c r="AX50056" s="159"/>
    </row>
    <row r="50057" spans="50:50">
      <c r="AX50057" s="159"/>
    </row>
    <row r="50058" spans="50:50">
      <c r="AX50058" s="159"/>
    </row>
    <row r="50059" spans="50:50">
      <c r="AX50059" s="159"/>
    </row>
    <row r="50060" spans="50:50">
      <c r="AX50060" s="159"/>
    </row>
    <row r="50061" spans="50:50">
      <c r="AX50061" s="159"/>
    </row>
    <row r="50062" spans="50:50">
      <c r="AX50062" s="159"/>
    </row>
    <row r="50063" spans="50:50">
      <c r="AX50063" s="159"/>
    </row>
    <row r="50064" spans="50:50">
      <c r="AX50064" s="159"/>
    </row>
    <row r="50065" spans="50:50">
      <c r="AX50065" s="159"/>
    </row>
    <row r="50066" spans="50:50">
      <c r="AX50066" s="159"/>
    </row>
    <row r="50067" spans="50:50">
      <c r="AX50067" s="159"/>
    </row>
    <row r="50068" spans="50:50">
      <c r="AX50068" s="159"/>
    </row>
    <row r="50069" spans="50:50">
      <c r="AX50069" s="159"/>
    </row>
    <row r="50070" spans="50:50">
      <c r="AX50070" s="159"/>
    </row>
    <row r="50071" spans="50:50">
      <c r="AX50071" s="159"/>
    </row>
    <row r="50072" spans="50:50">
      <c r="AX50072" s="159"/>
    </row>
    <row r="50073" spans="50:50">
      <c r="AX50073" s="159"/>
    </row>
    <row r="50074" spans="50:50">
      <c r="AX50074" s="159"/>
    </row>
    <row r="50075" spans="50:50">
      <c r="AX50075" s="159"/>
    </row>
    <row r="50076" spans="50:50">
      <c r="AX50076" s="159"/>
    </row>
    <row r="50077" spans="50:50">
      <c r="AX50077" s="159"/>
    </row>
    <row r="50078" spans="50:50">
      <c r="AX50078" s="159"/>
    </row>
    <row r="50079" spans="50:50">
      <c r="AX50079" s="159"/>
    </row>
    <row r="50080" spans="50:50">
      <c r="AX50080" s="159"/>
    </row>
    <row r="50081" spans="50:50">
      <c r="AX50081" s="159"/>
    </row>
    <row r="50082" spans="50:50">
      <c r="AX50082" s="159"/>
    </row>
    <row r="50083" spans="50:50">
      <c r="AX50083" s="159"/>
    </row>
    <row r="50084" spans="50:50">
      <c r="AX50084" s="159"/>
    </row>
    <row r="50085" spans="50:50">
      <c r="AX50085" s="159"/>
    </row>
    <row r="50086" spans="50:50">
      <c r="AX50086" s="159"/>
    </row>
    <row r="50087" spans="50:50">
      <c r="AX50087" s="159"/>
    </row>
    <row r="50088" spans="50:50">
      <c r="AX50088" s="159"/>
    </row>
    <row r="50089" spans="50:50">
      <c r="AX50089" s="159"/>
    </row>
    <row r="50090" spans="50:50">
      <c r="AX50090" s="159"/>
    </row>
    <row r="50091" spans="50:50">
      <c r="AX50091" s="159"/>
    </row>
    <row r="50092" spans="50:50">
      <c r="AX50092" s="159"/>
    </row>
    <row r="50093" spans="50:50">
      <c r="AX50093" s="159"/>
    </row>
    <row r="50094" spans="50:50">
      <c r="AX50094" s="159"/>
    </row>
    <row r="50095" spans="50:50">
      <c r="AX50095" s="159"/>
    </row>
    <row r="50096" spans="50:50">
      <c r="AX50096" s="159"/>
    </row>
    <row r="50097" spans="50:50">
      <c r="AX50097" s="159"/>
    </row>
    <row r="50098" spans="50:50">
      <c r="AX50098" s="159"/>
    </row>
    <row r="50099" spans="50:50">
      <c r="AX50099" s="159"/>
    </row>
    <row r="50100" spans="50:50">
      <c r="AX50100" s="159"/>
    </row>
    <row r="50101" spans="50:50">
      <c r="AX50101" s="159"/>
    </row>
    <row r="50102" spans="50:50">
      <c r="AX50102" s="159"/>
    </row>
    <row r="50103" spans="50:50">
      <c r="AX50103" s="159"/>
    </row>
    <row r="50104" spans="50:50">
      <c r="AX50104" s="159"/>
    </row>
    <row r="50105" spans="50:50">
      <c r="AX50105" s="159"/>
    </row>
    <row r="50106" spans="50:50">
      <c r="AX50106" s="159"/>
    </row>
    <row r="50107" spans="50:50">
      <c r="AX50107" s="159"/>
    </row>
    <row r="50108" spans="50:50">
      <c r="AX50108" s="159"/>
    </row>
    <row r="50109" spans="50:50">
      <c r="AX50109" s="159"/>
    </row>
    <row r="50110" spans="50:50">
      <c r="AX50110" s="159"/>
    </row>
    <row r="50111" spans="50:50">
      <c r="AX50111" s="159"/>
    </row>
    <row r="50112" spans="50:50">
      <c r="AX50112" s="159"/>
    </row>
    <row r="50113" spans="50:50">
      <c r="AX50113" s="159"/>
    </row>
    <row r="50114" spans="50:50">
      <c r="AX50114" s="159"/>
    </row>
    <row r="50115" spans="50:50">
      <c r="AX50115" s="159"/>
    </row>
    <row r="50116" spans="50:50">
      <c r="AX50116" s="159"/>
    </row>
    <row r="50117" spans="50:50">
      <c r="AX50117" s="159"/>
    </row>
    <row r="50118" spans="50:50">
      <c r="AX50118" s="159"/>
    </row>
    <row r="50119" spans="50:50">
      <c r="AX50119" s="159"/>
    </row>
    <row r="50120" spans="50:50">
      <c r="AX50120" s="159"/>
    </row>
    <row r="50121" spans="50:50">
      <c r="AX50121" s="159"/>
    </row>
    <row r="50122" spans="50:50">
      <c r="AX50122" s="159"/>
    </row>
    <row r="50123" spans="50:50">
      <c r="AX50123" s="159"/>
    </row>
    <row r="50124" spans="50:50">
      <c r="AX50124" s="159"/>
    </row>
    <row r="50125" spans="50:50">
      <c r="AX50125" s="159"/>
    </row>
    <row r="50126" spans="50:50">
      <c r="AX50126" s="159"/>
    </row>
    <row r="50127" spans="50:50">
      <c r="AX50127" s="159"/>
    </row>
    <row r="50128" spans="50:50">
      <c r="AX50128" s="159"/>
    </row>
    <row r="50129" spans="50:50">
      <c r="AX50129" s="159"/>
    </row>
    <row r="50130" spans="50:50">
      <c r="AX50130" s="159"/>
    </row>
    <row r="50131" spans="50:50">
      <c r="AX50131" s="159"/>
    </row>
    <row r="50132" spans="50:50">
      <c r="AX50132" s="159"/>
    </row>
    <row r="50133" spans="50:50">
      <c r="AX50133" s="159"/>
    </row>
    <row r="50134" spans="50:50">
      <c r="AX50134" s="159"/>
    </row>
    <row r="50135" spans="50:50">
      <c r="AX50135" s="159"/>
    </row>
    <row r="50136" spans="50:50">
      <c r="AX50136" s="159"/>
    </row>
    <row r="50137" spans="50:50">
      <c r="AX50137" s="159"/>
    </row>
    <row r="50138" spans="50:50">
      <c r="AX50138" s="159"/>
    </row>
    <row r="50139" spans="50:50">
      <c r="AX50139" s="159"/>
    </row>
    <row r="50140" spans="50:50">
      <c r="AX50140" s="159"/>
    </row>
    <row r="50141" spans="50:50">
      <c r="AX50141" s="159"/>
    </row>
    <row r="50142" spans="50:50">
      <c r="AX50142" s="159"/>
    </row>
    <row r="50143" spans="50:50">
      <c r="AX50143" s="159"/>
    </row>
    <row r="50144" spans="50:50">
      <c r="AX50144" s="159"/>
    </row>
    <row r="50145" spans="50:50">
      <c r="AX50145" s="159"/>
    </row>
    <row r="50146" spans="50:50">
      <c r="AX50146" s="159"/>
    </row>
    <row r="50147" spans="50:50">
      <c r="AX50147" s="159"/>
    </row>
    <row r="50148" spans="50:50">
      <c r="AX50148" s="159"/>
    </row>
    <row r="50149" spans="50:50">
      <c r="AX50149" s="159"/>
    </row>
    <row r="50150" spans="50:50">
      <c r="AX50150" s="159"/>
    </row>
    <row r="50151" spans="50:50">
      <c r="AX50151" s="159"/>
    </row>
    <row r="50152" spans="50:50">
      <c r="AX50152" s="159"/>
    </row>
    <row r="50153" spans="50:50">
      <c r="AX50153" s="159"/>
    </row>
    <row r="50154" spans="50:50">
      <c r="AX50154" s="159"/>
    </row>
    <row r="50155" spans="50:50">
      <c r="AX50155" s="159"/>
    </row>
    <row r="50156" spans="50:50">
      <c r="AX50156" s="159"/>
    </row>
    <row r="50157" spans="50:50">
      <c r="AX50157" s="159"/>
    </row>
    <row r="50158" spans="50:50">
      <c r="AX50158" s="159"/>
    </row>
    <row r="50159" spans="50:50">
      <c r="AX50159" s="159"/>
    </row>
    <row r="50160" spans="50:50">
      <c r="AX50160" s="159"/>
    </row>
    <row r="50161" spans="50:50">
      <c r="AX50161" s="159"/>
    </row>
    <row r="50162" spans="50:50">
      <c r="AX50162" s="159"/>
    </row>
    <row r="50163" spans="50:50">
      <c r="AX50163" s="159"/>
    </row>
    <row r="50164" spans="50:50">
      <c r="AX50164" s="159"/>
    </row>
    <row r="50165" spans="50:50">
      <c r="AX50165" s="159"/>
    </row>
    <row r="50166" spans="50:50">
      <c r="AX50166" s="159"/>
    </row>
    <row r="50167" spans="50:50">
      <c r="AX50167" s="159"/>
    </row>
    <row r="50168" spans="50:50">
      <c r="AX50168" s="159"/>
    </row>
    <row r="50169" spans="50:50">
      <c r="AX50169" s="159"/>
    </row>
    <row r="50170" spans="50:50">
      <c r="AX50170" s="159"/>
    </row>
    <row r="50171" spans="50:50">
      <c r="AX50171" s="159"/>
    </row>
    <row r="50172" spans="50:50">
      <c r="AX50172" s="159"/>
    </row>
    <row r="50173" spans="50:50">
      <c r="AX50173" s="159"/>
    </row>
    <row r="50174" spans="50:50">
      <c r="AX50174" s="159"/>
    </row>
    <row r="50175" spans="50:50">
      <c r="AX50175" s="159"/>
    </row>
    <row r="50176" spans="50:50">
      <c r="AX50176" s="159"/>
    </row>
    <row r="50177" spans="50:50">
      <c r="AX50177" s="159"/>
    </row>
    <row r="50178" spans="50:50">
      <c r="AX50178" s="159"/>
    </row>
    <row r="50179" spans="50:50">
      <c r="AX50179" s="159"/>
    </row>
    <row r="50180" spans="50:50">
      <c r="AX50180" s="159"/>
    </row>
    <row r="50181" spans="50:50">
      <c r="AX50181" s="159"/>
    </row>
    <row r="50182" spans="50:50">
      <c r="AX50182" s="159"/>
    </row>
    <row r="50183" spans="50:50">
      <c r="AX50183" s="159"/>
    </row>
    <row r="50184" spans="50:50">
      <c r="AX50184" s="159"/>
    </row>
    <row r="50185" spans="50:50">
      <c r="AX50185" s="159"/>
    </row>
    <row r="50186" spans="50:50">
      <c r="AX50186" s="159"/>
    </row>
    <row r="50187" spans="50:50">
      <c r="AX50187" s="159"/>
    </row>
    <row r="50188" spans="50:50">
      <c r="AX50188" s="159"/>
    </row>
    <row r="50189" spans="50:50">
      <c r="AX50189" s="159"/>
    </row>
    <row r="50190" spans="50:50">
      <c r="AX50190" s="159"/>
    </row>
    <row r="50191" spans="50:50">
      <c r="AX50191" s="159"/>
    </row>
    <row r="50192" spans="50:50">
      <c r="AX50192" s="159"/>
    </row>
    <row r="50193" spans="50:50">
      <c r="AX50193" s="159"/>
    </row>
    <row r="50194" spans="50:50">
      <c r="AX50194" s="159"/>
    </row>
    <row r="50195" spans="50:50">
      <c r="AX50195" s="159"/>
    </row>
    <row r="50196" spans="50:50">
      <c r="AX50196" s="159"/>
    </row>
    <row r="50197" spans="50:50">
      <c r="AX50197" s="159"/>
    </row>
    <row r="50198" spans="50:50">
      <c r="AX50198" s="159"/>
    </row>
    <row r="50199" spans="50:50">
      <c r="AX50199" s="159"/>
    </row>
    <row r="50200" spans="50:50">
      <c r="AX50200" s="159"/>
    </row>
    <row r="50201" spans="50:50">
      <c r="AX50201" s="159"/>
    </row>
    <row r="50202" spans="50:50">
      <c r="AX50202" s="159"/>
    </row>
    <row r="50203" spans="50:50">
      <c r="AX50203" s="159"/>
    </row>
    <row r="50204" spans="50:50">
      <c r="AX50204" s="159"/>
    </row>
    <row r="50205" spans="50:50">
      <c r="AX50205" s="159"/>
    </row>
    <row r="50206" spans="50:50">
      <c r="AX50206" s="159"/>
    </row>
    <row r="50207" spans="50:50">
      <c r="AX50207" s="159"/>
    </row>
    <row r="50208" spans="50:50">
      <c r="AX50208" s="159"/>
    </row>
    <row r="50209" spans="50:50">
      <c r="AX50209" s="159"/>
    </row>
    <row r="50210" spans="50:50">
      <c r="AX50210" s="159"/>
    </row>
    <row r="50211" spans="50:50">
      <c r="AX50211" s="159"/>
    </row>
    <row r="50212" spans="50:50">
      <c r="AX50212" s="159"/>
    </row>
    <row r="50213" spans="50:50">
      <c r="AX50213" s="159"/>
    </row>
    <row r="50214" spans="50:50">
      <c r="AX50214" s="159"/>
    </row>
    <row r="50215" spans="50:50">
      <c r="AX50215" s="159"/>
    </row>
    <row r="50216" spans="50:50">
      <c r="AX50216" s="159"/>
    </row>
    <row r="50217" spans="50:50">
      <c r="AX50217" s="159"/>
    </row>
    <row r="50218" spans="50:50">
      <c r="AX50218" s="159"/>
    </row>
    <row r="50219" spans="50:50">
      <c r="AX50219" s="159"/>
    </row>
    <row r="50220" spans="50:50">
      <c r="AX50220" s="159"/>
    </row>
    <row r="50221" spans="50:50">
      <c r="AX50221" s="159"/>
    </row>
    <row r="50222" spans="50:50">
      <c r="AX50222" s="159"/>
    </row>
    <row r="50223" spans="50:50">
      <c r="AX50223" s="159"/>
    </row>
    <row r="50224" spans="50:50">
      <c r="AX50224" s="159"/>
    </row>
    <row r="50225" spans="50:50">
      <c r="AX50225" s="159"/>
    </row>
    <row r="50226" spans="50:50">
      <c r="AX50226" s="159"/>
    </row>
    <row r="50227" spans="50:50">
      <c r="AX50227" s="159"/>
    </row>
    <row r="50228" spans="50:50">
      <c r="AX50228" s="159"/>
    </row>
    <row r="50229" spans="50:50">
      <c r="AX50229" s="159"/>
    </row>
    <row r="50230" spans="50:50">
      <c r="AX50230" s="159"/>
    </row>
    <row r="50231" spans="50:50">
      <c r="AX50231" s="159"/>
    </row>
    <row r="50232" spans="50:50">
      <c r="AX50232" s="159"/>
    </row>
    <row r="50233" spans="50:50">
      <c r="AX50233" s="159"/>
    </row>
    <row r="50234" spans="50:50">
      <c r="AX50234" s="159"/>
    </row>
    <row r="50235" spans="50:50">
      <c r="AX50235" s="159"/>
    </row>
    <row r="50236" spans="50:50">
      <c r="AX50236" s="159"/>
    </row>
    <row r="50237" spans="50:50">
      <c r="AX50237" s="159"/>
    </row>
    <row r="50238" spans="50:50">
      <c r="AX50238" s="159"/>
    </row>
    <row r="50239" spans="50:50">
      <c r="AX50239" s="159"/>
    </row>
    <row r="50240" spans="50:50">
      <c r="AX50240" s="159"/>
    </row>
    <row r="50241" spans="50:50">
      <c r="AX50241" s="159"/>
    </row>
    <row r="50242" spans="50:50">
      <c r="AX50242" s="159"/>
    </row>
    <row r="50243" spans="50:50">
      <c r="AX50243" s="159"/>
    </row>
    <row r="50244" spans="50:50">
      <c r="AX50244" s="159"/>
    </row>
    <row r="50245" spans="50:50">
      <c r="AX50245" s="159"/>
    </row>
    <row r="50246" spans="50:50">
      <c r="AX50246" s="159"/>
    </row>
    <row r="50247" spans="50:50">
      <c r="AX50247" s="159"/>
    </row>
    <row r="50248" spans="50:50">
      <c r="AX50248" s="159"/>
    </row>
    <row r="50249" spans="50:50">
      <c r="AX50249" s="159"/>
    </row>
    <row r="50250" spans="50:50">
      <c r="AX50250" s="159"/>
    </row>
    <row r="50251" spans="50:50">
      <c r="AX50251" s="159"/>
    </row>
    <row r="50252" spans="50:50">
      <c r="AX50252" s="159"/>
    </row>
    <row r="50253" spans="50:50">
      <c r="AX50253" s="159"/>
    </row>
    <row r="50254" spans="50:50">
      <c r="AX50254" s="159"/>
    </row>
    <row r="50255" spans="50:50">
      <c r="AX50255" s="159"/>
    </row>
    <row r="50256" spans="50:50">
      <c r="AX50256" s="159"/>
    </row>
    <row r="50257" spans="50:50">
      <c r="AX50257" s="159"/>
    </row>
    <row r="50258" spans="50:50">
      <c r="AX50258" s="159"/>
    </row>
    <row r="50259" spans="50:50">
      <c r="AX50259" s="159"/>
    </row>
    <row r="50260" spans="50:50">
      <c r="AX50260" s="159"/>
    </row>
    <row r="50261" spans="50:50">
      <c r="AX50261" s="159"/>
    </row>
    <row r="50262" spans="50:50">
      <c r="AX50262" s="159"/>
    </row>
    <row r="50263" spans="50:50">
      <c r="AX50263" s="159"/>
    </row>
    <row r="50264" spans="50:50">
      <c r="AX50264" s="159"/>
    </row>
    <row r="50265" spans="50:50">
      <c r="AX50265" s="159"/>
    </row>
    <row r="50266" spans="50:50">
      <c r="AX50266" s="159"/>
    </row>
    <row r="50267" spans="50:50">
      <c r="AX50267" s="159"/>
    </row>
    <row r="50268" spans="50:50">
      <c r="AX50268" s="159"/>
    </row>
    <row r="50269" spans="50:50">
      <c r="AX50269" s="159"/>
    </row>
    <row r="50270" spans="50:50">
      <c r="AX50270" s="159"/>
    </row>
    <row r="50271" spans="50:50">
      <c r="AX50271" s="159"/>
    </row>
    <row r="50272" spans="50:50">
      <c r="AX50272" s="159"/>
    </row>
    <row r="50273" spans="50:50">
      <c r="AX50273" s="159"/>
    </row>
    <row r="50274" spans="50:50">
      <c r="AX50274" s="159"/>
    </row>
    <row r="50275" spans="50:50">
      <c r="AX50275" s="159"/>
    </row>
    <row r="50276" spans="50:50">
      <c r="AX50276" s="159"/>
    </row>
    <row r="50277" spans="50:50">
      <c r="AX50277" s="159"/>
    </row>
    <row r="50278" spans="50:50">
      <c r="AX50278" s="159"/>
    </row>
    <row r="50279" spans="50:50">
      <c r="AX50279" s="159"/>
    </row>
    <row r="50280" spans="50:50">
      <c r="AX50280" s="159"/>
    </row>
    <row r="50281" spans="50:50">
      <c r="AX50281" s="159"/>
    </row>
    <row r="50282" spans="50:50">
      <c r="AX50282" s="159"/>
    </row>
    <row r="50283" spans="50:50">
      <c r="AX50283" s="159"/>
    </row>
    <row r="50284" spans="50:50">
      <c r="AX50284" s="159"/>
    </row>
    <row r="50285" spans="50:50">
      <c r="AX50285" s="159"/>
    </row>
    <row r="50286" spans="50:50">
      <c r="AX50286" s="159"/>
    </row>
    <row r="50287" spans="50:50">
      <c r="AX50287" s="159"/>
    </row>
    <row r="50288" spans="50:50">
      <c r="AX50288" s="159"/>
    </row>
    <row r="50289" spans="50:50">
      <c r="AX50289" s="159"/>
    </row>
    <row r="50290" spans="50:50">
      <c r="AX50290" s="159"/>
    </row>
    <row r="50291" spans="50:50">
      <c r="AX50291" s="159"/>
    </row>
    <row r="50292" spans="50:50">
      <c r="AX50292" s="159"/>
    </row>
    <row r="50293" spans="50:50">
      <c r="AX50293" s="159"/>
    </row>
    <row r="50294" spans="50:50">
      <c r="AX50294" s="159"/>
    </row>
    <row r="50295" spans="50:50">
      <c r="AX50295" s="159"/>
    </row>
    <row r="50296" spans="50:50">
      <c r="AX50296" s="159"/>
    </row>
    <row r="50297" spans="50:50">
      <c r="AX50297" s="159"/>
    </row>
    <row r="50298" spans="50:50">
      <c r="AX50298" s="159"/>
    </row>
    <row r="50299" spans="50:50">
      <c r="AX50299" s="159"/>
    </row>
    <row r="50300" spans="50:50">
      <c r="AX50300" s="159"/>
    </row>
    <row r="50301" spans="50:50">
      <c r="AX50301" s="159"/>
    </row>
    <row r="50302" spans="50:50">
      <c r="AX50302" s="159"/>
    </row>
    <row r="50303" spans="50:50">
      <c r="AX50303" s="159"/>
    </row>
    <row r="50304" spans="50:50">
      <c r="AX50304" s="159"/>
    </row>
    <row r="50305" spans="50:50">
      <c r="AX50305" s="159"/>
    </row>
    <row r="50306" spans="50:50">
      <c r="AX50306" s="159"/>
    </row>
    <row r="50307" spans="50:50">
      <c r="AX50307" s="159"/>
    </row>
    <row r="50308" spans="50:50">
      <c r="AX50308" s="159"/>
    </row>
    <row r="50309" spans="50:50">
      <c r="AX50309" s="159"/>
    </row>
    <row r="50310" spans="50:50">
      <c r="AX50310" s="159"/>
    </row>
    <row r="50311" spans="50:50">
      <c r="AX50311" s="159"/>
    </row>
    <row r="50312" spans="50:50">
      <c r="AX50312" s="159"/>
    </row>
    <row r="50313" spans="50:50">
      <c r="AX50313" s="159"/>
    </row>
    <row r="50314" spans="50:50">
      <c r="AX50314" s="159"/>
    </row>
    <row r="50315" spans="50:50">
      <c r="AX50315" s="159"/>
    </row>
    <row r="50316" spans="50:50">
      <c r="AX50316" s="159"/>
    </row>
    <row r="50317" spans="50:50">
      <c r="AX50317" s="159"/>
    </row>
    <row r="50318" spans="50:50">
      <c r="AX50318" s="159"/>
    </row>
    <row r="50319" spans="50:50">
      <c r="AX50319" s="159"/>
    </row>
    <row r="50320" spans="50:50">
      <c r="AX50320" s="159"/>
    </row>
    <row r="50321" spans="50:50">
      <c r="AX50321" s="159"/>
    </row>
    <row r="50322" spans="50:50">
      <c r="AX50322" s="159"/>
    </row>
    <row r="50323" spans="50:50">
      <c r="AX50323" s="159"/>
    </row>
    <row r="50324" spans="50:50">
      <c r="AX50324" s="159"/>
    </row>
    <row r="50325" spans="50:50">
      <c r="AX50325" s="159"/>
    </row>
    <row r="50326" spans="50:50">
      <c r="AX50326" s="159"/>
    </row>
    <row r="50327" spans="50:50">
      <c r="AX50327" s="159"/>
    </row>
    <row r="50328" spans="50:50">
      <c r="AX50328" s="159"/>
    </row>
    <row r="50329" spans="50:50">
      <c r="AX50329" s="159"/>
    </row>
    <row r="50330" spans="50:50">
      <c r="AX50330" s="159"/>
    </row>
    <row r="50331" spans="50:50">
      <c r="AX50331" s="159"/>
    </row>
    <row r="50332" spans="50:50">
      <c r="AX50332" s="159"/>
    </row>
    <row r="50333" spans="50:50">
      <c r="AX50333" s="159"/>
    </row>
    <row r="50334" spans="50:50">
      <c r="AX50334" s="159"/>
    </row>
    <row r="50335" spans="50:50">
      <c r="AX50335" s="159"/>
    </row>
    <row r="50336" spans="50:50">
      <c r="AX50336" s="159"/>
    </row>
    <row r="50337" spans="50:50">
      <c r="AX50337" s="159"/>
    </row>
    <row r="50338" spans="50:50">
      <c r="AX50338" s="159"/>
    </row>
    <row r="50339" spans="50:50">
      <c r="AX50339" s="159"/>
    </row>
    <row r="50340" spans="50:50">
      <c r="AX50340" s="159"/>
    </row>
    <row r="50341" spans="50:50">
      <c r="AX50341" s="159"/>
    </row>
    <row r="50342" spans="50:50">
      <c r="AX50342" s="159"/>
    </row>
    <row r="50343" spans="50:50">
      <c r="AX50343" s="159"/>
    </row>
    <row r="50344" spans="50:50">
      <c r="AX50344" s="159"/>
    </row>
    <row r="50345" spans="50:50">
      <c r="AX50345" s="159"/>
    </row>
    <row r="50346" spans="50:50">
      <c r="AX50346" s="159"/>
    </row>
    <row r="50347" spans="50:50">
      <c r="AX50347" s="159"/>
    </row>
    <row r="50348" spans="50:50">
      <c r="AX50348" s="159"/>
    </row>
    <row r="50349" spans="50:50">
      <c r="AX50349" s="159"/>
    </row>
    <row r="50350" spans="50:50">
      <c r="AX50350" s="159"/>
    </row>
    <row r="50351" spans="50:50">
      <c r="AX50351" s="159"/>
    </row>
    <row r="50352" spans="50:50">
      <c r="AX50352" s="159"/>
    </row>
    <row r="50353" spans="50:50">
      <c r="AX50353" s="159"/>
    </row>
    <row r="50354" spans="50:50">
      <c r="AX50354" s="159"/>
    </row>
    <row r="50355" spans="50:50">
      <c r="AX50355" s="159"/>
    </row>
    <row r="50356" spans="50:50">
      <c r="AX50356" s="159"/>
    </row>
    <row r="50357" spans="50:50">
      <c r="AX50357" s="159"/>
    </row>
    <row r="50358" spans="50:50">
      <c r="AX50358" s="159"/>
    </row>
    <row r="50359" spans="50:50">
      <c r="AX50359" s="159"/>
    </row>
    <row r="50360" spans="50:50">
      <c r="AX50360" s="159"/>
    </row>
    <row r="50361" spans="50:50">
      <c r="AX50361" s="159"/>
    </row>
    <row r="50362" spans="50:50">
      <c r="AX50362" s="159"/>
    </row>
    <row r="50363" spans="50:50">
      <c r="AX50363" s="159"/>
    </row>
    <row r="50364" spans="50:50">
      <c r="AX50364" s="159"/>
    </row>
    <row r="50365" spans="50:50">
      <c r="AX50365" s="159"/>
    </row>
    <row r="50366" spans="50:50">
      <c r="AX50366" s="159"/>
    </row>
    <row r="50367" spans="50:50">
      <c r="AX50367" s="159"/>
    </row>
    <row r="50368" spans="50:50">
      <c r="AX50368" s="159"/>
    </row>
    <row r="50369" spans="50:50">
      <c r="AX50369" s="159"/>
    </row>
    <row r="50370" spans="50:50">
      <c r="AX50370" s="159"/>
    </row>
    <row r="50371" spans="50:50">
      <c r="AX50371" s="159"/>
    </row>
    <row r="50372" spans="50:50">
      <c r="AX50372" s="159"/>
    </row>
    <row r="50373" spans="50:50">
      <c r="AX50373" s="159"/>
    </row>
    <row r="50374" spans="50:50">
      <c r="AX50374" s="159"/>
    </row>
    <row r="50375" spans="50:50">
      <c r="AX50375" s="159"/>
    </row>
    <row r="50376" spans="50:50">
      <c r="AX50376" s="159"/>
    </row>
    <row r="50377" spans="50:50">
      <c r="AX50377" s="159"/>
    </row>
    <row r="50378" spans="50:50">
      <c r="AX50378" s="159"/>
    </row>
    <row r="50379" spans="50:50">
      <c r="AX50379" s="159"/>
    </row>
    <row r="50380" spans="50:50">
      <c r="AX50380" s="159"/>
    </row>
    <row r="50381" spans="50:50">
      <c r="AX50381" s="159"/>
    </row>
    <row r="50382" spans="50:50">
      <c r="AX50382" s="159"/>
    </row>
    <row r="50383" spans="50:50">
      <c r="AX50383" s="159"/>
    </row>
    <row r="50384" spans="50:50">
      <c r="AX50384" s="159"/>
    </row>
    <row r="50385" spans="50:50">
      <c r="AX50385" s="159"/>
    </row>
    <row r="50386" spans="50:50">
      <c r="AX50386" s="159"/>
    </row>
    <row r="50387" spans="50:50">
      <c r="AX50387" s="159"/>
    </row>
    <row r="50388" spans="50:50">
      <c r="AX50388" s="159"/>
    </row>
    <row r="50389" spans="50:50">
      <c r="AX50389" s="159"/>
    </row>
    <row r="50390" spans="50:50">
      <c r="AX50390" s="159"/>
    </row>
    <row r="50391" spans="50:50">
      <c r="AX50391" s="159"/>
    </row>
    <row r="50392" spans="50:50">
      <c r="AX50392" s="159"/>
    </row>
    <row r="50393" spans="50:50">
      <c r="AX50393" s="159"/>
    </row>
    <row r="50394" spans="50:50">
      <c r="AX50394" s="159"/>
    </row>
    <row r="50395" spans="50:50">
      <c r="AX50395" s="159"/>
    </row>
    <row r="50396" spans="50:50">
      <c r="AX50396" s="159"/>
    </row>
    <row r="50397" spans="50:50">
      <c r="AX50397" s="159"/>
    </row>
    <row r="50398" spans="50:50">
      <c r="AX50398" s="159"/>
    </row>
    <row r="50399" spans="50:50">
      <c r="AX50399" s="159"/>
    </row>
    <row r="50400" spans="50:50">
      <c r="AX50400" s="159"/>
    </row>
    <row r="50401" spans="50:50">
      <c r="AX50401" s="159"/>
    </row>
    <row r="50402" spans="50:50">
      <c r="AX50402" s="159"/>
    </row>
    <row r="50403" spans="50:50">
      <c r="AX50403" s="159"/>
    </row>
    <row r="50404" spans="50:50">
      <c r="AX50404" s="159"/>
    </row>
    <row r="50405" spans="50:50">
      <c r="AX50405" s="159"/>
    </row>
    <row r="50406" spans="50:50">
      <c r="AX50406" s="159"/>
    </row>
    <row r="50407" spans="50:50">
      <c r="AX50407" s="159"/>
    </row>
    <row r="50408" spans="50:50">
      <c r="AX50408" s="159"/>
    </row>
    <row r="50409" spans="50:50">
      <c r="AX50409" s="159"/>
    </row>
    <row r="50410" spans="50:50">
      <c r="AX50410" s="159"/>
    </row>
    <row r="50411" spans="50:50">
      <c r="AX50411" s="159"/>
    </row>
    <row r="50412" spans="50:50">
      <c r="AX50412" s="159"/>
    </row>
    <row r="50413" spans="50:50">
      <c r="AX50413" s="159"/>
    </row>
    <row r="50414" spans="50:50">
      <c r="AX50414" s="159"/>
    </row>
    <row r="50415" spans="50:50">
      <c r="AX50415" s="159"/>
    </row>
    <row r="50416" spans="50:50">
      <c r="AX50416" s="159"/>
    </row>
    <row r="50417" spans="50:50">
      <c r="AX50417" s="159"/>
    </row>
    <row r="50418" spans="50:50">
      <c r="AX50418" s="159"/>
    </row>
    <row r="50419" spans="50:50">
      <c r="AX50419" s="159"/>
    </row>
    <row r="50420" spans="50:50">
      <c r="AX50420" s="159"/>
    </row>
    <row r="50421" spans="50:50">
      <c r="AX50421" s="159"/>
    </row>
    <row r="50422" spans="50:50">
      <c r="AX50422" s="159"/>
    </row>
    <row r="50423" spans="50:50">
      <c r="AX50423" s="159"/>
    </row>
    <row r="50424" spans="50:50">
      <c r="AX50424" s="159"/>
    </row>
    <row r="50425" spans="50:50">
      <c r="AX50425" s="159"/>
    </row>
    <row r="50426" spans="50:50">
      <c r="AX50426" s="159"/>
    </row>
    <row r="50427" spans="50:50">
      <c r="AX50427" s="159"/>
    </row>
    <row r="50428" spans="50:50">
      <c r="AX50428" s="159"/>
    </row>
    <row r="50429" spans="50:50">
      <c r="AX50429" s="159"/>
    </row>
    <row r="50430" spans="50:50">
      <c r="AX50430" s="159"/>
    </row>
    <row r="50431" spans="50:50">
      <c r="AX50431" s="159"/>
    </row>
    <row r="50432" spans="50:50">
      <c r="AX50432" s="159"/>
    </row>
    <row r="50433" spans="50:50">
      <c r="AX50433" s="159"/>
    </row>
    <row r="50434" spans="50:50">
      <c r="AX50434" s="159"/>
    </row>
    <row r="50435" spans="50:50">
      <c r="AX50435" s="159"/>
    </row>
    <row r="50436" spans="50:50">
      <c r="AX50436" s="159"/>
    </row>
    <row r="50437" spans="50:50">
      <c r="AX50437" s="159"/>
    </row>
    <row r="50438" spans="50:50">
      <c r="AX50438" s="159"/>
    </row>
    <row r="50439" spans="50:50">
      <c r="AX50439" s="159"/>
    </row>
    <row r="50440" spans="50:50">
      <c r="AX50440" s="159"/>
    </row>
    <row r="50441" spans="50:50">
      <c r="AX50441" s="159"/>
    </row>
    <row r="50442" spans="50:50">
      <c r="AX50442" s="159"/>
    </row>
    <row r="50443" spans="50:50">
      <c r="AX50443" s="159"/>
    </row>
    <row r="50444" spans="50:50">
      <c r="AX50444" s="159"/>
    </row>
    <row r="50445" spans="50:50">
      <c r="AX50445" s="159"/>
    </row>
    <row r="50446" spans="50:50">
      <c r="AX50446" s="159"/>
    </row>
    <row r="50447" spans="50:50">
      <c r="AX50447" s="159"/>
    </row>
    <row r="50448" spans="50:50">
      <c r="AX50448" s="159"/>
    </row>
    <row r="50449" spans="50:50">
      <c r="AX50449" s="159"/>
    </row>
    <row r="50450" spans="50:50">
      <c r="AX50450" s="159"/>
    </row>
    <row r="50451" spans="50:50">
      <c r="AX50451" s="159"/>
    </row>
    <row r="50452" spans="50:50">
      <c r="AX50452" s="159"/>
    </row>
    <row r="50453" spans="50:50">
      <c r="AX50453" s="159"/>
    </row>
    <row r="50454" spans="50:50">
      <c r="AX50454" s="159"/>
    </row>
    <row r="50455" spans="50:50">
      <c r="AX50455" s="159"/>
    </row>
    <row r="50456" spans="50:50">
      <c r="AX50456" s="159"/>
    </row>
    <row r="50457" spans="50:50">
      <c r="AX50457" s="159"/>
    </row>
    <row r="50458" spans="50:50">
      <c r="AX50458" s="159"/>
    </row>
    <row r="50459" spans="50:50">
      <c r="AX50459" s="159"/>
    </row>
    <row r="50460" spans="50:50">
      <c r="AX50460" s="159"/>
    </row>
    <row r="50461" spans="50:50">
      <c r="AX50461" s="159"/>
    </row>
    <row r="50462" spans="50:50">
      <c r="AX50462" s="159"/>
    </row>
    <row r="50463" spans="50:50">
      <c r="AX50463" s="159"/>
    </row>
    <row r="50464" spans="50:50">
      <c r="AX50464" s="159"/>
    </row>
    <row r="50465" spans="50:50">
      <c r="AX50465" s="159"/>
    </row>
    <row r="50466" spans="50:50">
      <c r="AX50466" s="159"/>
    </row>
    <row r="50467" spans="50:50">
      <c r="AX50467" s="159"/>
    </row>
    <row r="50468" spans="50:50">
      <c r="AX50468" s="159"/>
    </row>
    <row r="50469" spans="50:50">
      <c r="AX50469" s="159"/>
    </row>
    <row r="50470" spans="50:50">
      <c r="AX50470" s="159"/>
    </row>
    <row r="50471" spans="50:50">
      <c r="AX50471" s="159"/>
    </row>
    <row r="50472" spans="50:50">
      <c r="AX50472" s="159"/>
    </row>
    <row r="50473" spans="50:50">
      <c r="AX50473" s="159"/>
    </row>
    <row r="50474" spans="50:50">
      <c r="AX50474" s="159"/>
    </row>
    <row r="50475" spans="50:50">
      <c r="AX50475" s="159"/>
    </row>
    <row r="50476" spans="50:50">
      <c r="AX50476" s="159"/>
    </row>
    <row r="50477" spans="50:50">
      <c r="AX50477" s="159"/>
    </row>
    <row r="50478" spans="50:50">
      <c r="AX50478" s="159"/>
    </row>
    <row r="50479" spans="50:50">
      <c r="AX50479" s="159"/>
    </row>
    <row r="50480" spans="50:50">
      <c r="AX50480" s="159"/>
    </row>
    <row r="50481" spans="50:50">
      <c r="AX50481" s="159"/>
    </row>
    <row r="50482" spans="50:50">
      <c r="AX50482" s="159"/>
    </row>
    <row r="50483" spans="50:50">
      <c r="AX50483" s="159"/>
    </row>
    <row r="50484" spans="50:50">
      <c r="AX50484" s="159"/>
    </row>
    <row r="50485" spans="50:50">
      <c r="AX50485" s="159"/>
    </row>
    <row r="50486" spans="50:50">
      <c r="AX50486" s="159"/>
    </row>
    <row r="50487" spans="50:50">
      <c r="AX50487" s="159"/>
    </row>
    <row r="50488" spans="50:50">
      <c r="AX50488" s="159"/>
    </row>
    <row r="50489" spans="50:50">
      <c r="AX50489" s="159"/>
    </row>
    <row r="50490" spans="50:50">
      <c r="AX50490" s="159"/>
    </row>
    <row r="50491" spans="50:50">
      <c r="AX50491" s="159"/>
    </row>
    <row r="50492" spans="50:50">
      <c r="AX50492" s="159"/>
    </row>
    <row r="50493" spans="50:50">
      <c r="AX50493" s="159"/>
    </row>
    <row r="50494" spans="50:50">
      <c r="AX50494" s="159"/>
    </row>
    <row r="50495" spans="50:50">
      <c r="AX50495" s="159"/>
    </row>
    <row r="50496" spans="50:50">
      <c r="AX50496" s="159"/>
    </row>
    <row r="50497" spans="50:50">
      <c r="AX50497" s="159"/>
    </row>
    <row r="50498" spans="50:50">
      <c r="AX50498" s="159"/>
    </row>
    <row r="50499" spans="50:50">
      <c r="AX50499" s="159"/>
    </row>
    <row r="50500" spans="50:50">
      <c r="AX50500" s="159"/>
    </row>
    <row r="50501" spans="50:50">
      <c r="AX50501" s="159"/>
    </row>
    <row r="50502" spans="50:50">
      <c r="AX50502" s="159"/>
    </row>
    <row r="50503" spans="50:50">
      <c r="AX50503" s="159"/>
    </row>
    <row r="50504" spans="50:50">
      <c r="AX50504" s="159"/>
    </row>
    <row r="50505" spans="50:50">
      <c r="AX50505" s="159"/>
    </row>
    <row r="50506" spans="50:50">
      <c r="AX50506" s="159"/>
    </row>
    <row r="50507" spans="50:50">
      <c r="AX50507" s="159"/>
    </row>
    <row r="50508" spans="50:50">
      <c r="AX50508" s="159"/>
    </row>
    <row r="50509" spans="50:50">
      <c r="AX50509" s="159"/>
    </row>
    <row r="50510" spans="50:50">
      <c r="AX50510" s="159"/>
    </row>
    <row r="50511" spans="50:50">
      <c r="AX50511" s="159"/>
    </row>
    <row r="50512" spans="50:50">
      <c r="AX50512" s="159"/>
    </row>
    <row r="50513" spans="50:50">
      <c r="AX50513" s="159"/>
    </row>
    <row r="50514" spans="50:50">
      <c r="AX50514" s="159"/>
    </row>
    <row r="50515" spans="50:50">
      <c r="AX50515" s="159"/>
    </row>
    <row r="50516" spans="50:50">
      <c r="AX50516" s="159"/>
    </row>
    <row r="50517" spans="50:50">
      <c r="AX50517" s="159"/>
    </row>
    <row r="50518" spans="50:50">
      <c r="AX50518" s="159"/>
    </row>
    <row r="50519" spans="50:50">
      <c r="AX50519" s="159"/>
    </row>
    <row r="50520" spans="50:50">
      <c r="AX50520" s="159"/>
    </row>
    <row r="50521" spans="50:50">
      <c r="AX50521" s="159"/>
    </row>
    <row r="50522" spans="50:50">
      <c r="AX50522" s="159"/>
    </row>
    <row r="50523" spans="50:50">
      <c r="AX50523" s="159"/>
    </row>
    <row r="50524" spans="50:50">
      <c r="AX50524" s="159"/>
    </row>
    <row r="50525" spans="50:50">
      <c r="AX50525" s="159"/>
    </row>
    <row r="50526" spans="50:50">
      <c r="AX50526" s="159"/>
    </row>
    <row r="50527" spans="50:50">
      <c r="AX50527" s="159"/>
    </row>
    <row r="50528" spans="50:50">
      <c r="AX50528" s="159"/>
    </row>
    <row r="50529" spans="50:50">
      <c r="AX50529" s="159"/>
    </row>
    <row r="50530" spans="50:50">
      <c r="AX50530" s="159"/>
    </row>
    <row r="50531" spans="50:50">
      <c r="AX50531" s="159"/>
    </row>
    <row r="50532" spans="50:50">
      <c r="AX50532" s="159"/>
    </row>
    <row r="50533" spans="50:50">
      <c r="AX50533" s="159"/>
    </row>
    <row r="50534" spans="50:50">
      <c r="AX50534" s="159"/>
    </row>
    <row r="50535" spans="50:50">
      <c r="AX50535" s="159"/>
    </row>
    <row r="50536" spans="50:50">
      <c r="AX50536" s="159"/>
    </row>
    <row r="50537" spans="50:50">
      <c r="AX50537" s="159"/>
    </row>
    <row r="50538" spans="50:50">
      <c r="AX50538" s="159"/>
    </row>
    <row r="50539" spans="50:50">
      <c r="AX50539" s="159"/>
    </row>
    <row r="50540" spans="50:50">
      <c r="AX50540" s="159"/>
    </row>
    <row r="50541" spans="50:50">
      <c r="AX50541" s="159"/>
    </row>
    <row r="50542" spans="50:50">
      <c r="AX50542" s="159"/>
    </row>
    <row r="50543" spans="50:50">
      <c r="AX50543" s="159"/>
    </row>
    <row r="50544" spans="50:50">
      <c r="AX50544" s="159"/>
    </row>
    <row r="50545" spans="50:50">
      <c r="AX50545" s="159"/>
    </row>
    <row r="50546" spans="50:50">
      <c r="AX50546" s="159"/>
    </row>
    <row r="50547" spans="50:50">
      <c r="AX50547" s="159"/>
    </row>
    <row r="50548" spans="50:50">
      <c r="AX50548" s="159"/>
    </row>
    <row r="50549" spans="50:50">
      <c r="AX50549" s="159"/>
    </row>
    <row r="50550" spans="50:50">
      <c r="AX50550" s="159"/>
    </row>
    <row r="50551" spans="50:50">
      <c r="AX50551" s="159"/>
    </row>
    <row r="50552" spans="50:50">
      <c r="AX50552" s="159"/>
    </row>
    <row r="50553" spans="50:50">
      <c r="AX50553" s="159"/>
    </row>
    <row r="50554" spans="50:50">
      <c r="AX50554" s="159"/>
    </row>
    <row r="50555" spans="50:50">
      <c r="AX50555" s="159"/>
    </row>
    <row r="50556" spans="50:50">
      <c r="AX50556" s="159"/>
    </row>
    <row r="50557" spans="50:50">
      <c r="AX50557" s="159"/>
    </row>
    <row r="50558" spans="50:50">
      <c r="AX50558" s="159"/>
    </row>
    <row r="50559" spans="50:50">
      <c r="AX50559" s="159"/>
    </row>
    <row r="50560" spans="50:50">
      <c r="AX50560" s="159"/>
    </row>
    <row r="50561" spans="50:50">
      <c r="AX50561" s="159"/>
    </row>
    <row r="50562" spans="50:50">
      <c r="AX50562" s="159"/>
    </row>
    <row r="50563" spans="50:50">
      <c r="AX50563" s="159"/>
    </row>
    <row r="50564" spans="50:50">
      <c r="AX50564" s="159"/>
    </row>
    <row r="50565" spans="50:50">
      <c r="AX50565" s="159"/>
    </row>
    <row r="50566" spans="50:50">
      <c r="AX50566" s="159"/>
    </row>
    <row r="50567" spans="50:50">
      <c r="AX50567" s="159"/>
    </row>
    <row r="50568" spans="50:50">
      <c r="AX50568" s="159"/>
    </row>
    <row r="50569" spans="50:50">
      <c r="AX50569" s="159"/>
    </row>
    <row r="50570" spans="50:50">
      <c r="AX50570" s="159"/>
    </row>
    <row r="50571" spans="50:50">
      <c r="AX50571" s="159"/>
    </row>
    <row r="50572" spans="50:50">
      <c r="AX50572" s="159"/>
    </row>
    <row r="50573" spans="50:50">
      <c r="AX50573" s="159"/>
    </row>
    <row r="50574" spans="50:50">
      <c r="AX50574" s="159"/>
    </row>
    <row r="50575" spans="50:50">
      <c r="AX50575" s="159"/>
    </row>
    <row r="50576" spans="50:50">
      <c r="AX50576" s="159"/>
    </row>
    <row r="50577" spans="50:50">
      <c r="AX50577" s="159"/>
    </row>
    <row r="50578" spans="50:50">
      <c r="AX50578" s="159"/>
    </row>
    <row r="50579" spans="50:50">
      <c r="AX50579" s="159"/>
    </row>
    <row r="50580" spans="50:50">
      <c r="AX50580" s="159"/>
    </row>
    <row r="50581" spans="50:50">
      <c r="AX50581" s="159"/>
    </row>
    <row r="50582" spans="50:50">
      <c r="AX50582" s="159"/>
    </row>
    <row r="50583" spans="50:50">
      <c r="AX50583" s="159"/>
    </row>
    <row r="50584" spans="50:50">
      <c r="AX50584" s="159"/>
    </row>
    <row r="50585" spans="50:50">
      <c r="AX50585" s="159"/>
    </row>
    <row r="50586" spans="50:50">
      <c r="AX50586" s="159"/>
    </row>
    <row r="50587" spans="50:50">
      <c r="AX50587" s="159"/>
    </row>
    <row r="50588" spans="50:50">
      <c r="AX50588" s="159"/>
    </row>
    <row r="50589" spans="50:50">
      <c r="AX50589" s="159"/>
    </row>
    <row r="50590" spans="50:50">
      <c r="AX50590" s="159"/>
    </row>
    <row r="50591" spans="50:50">
      <c r="AX50591" s="159"/>
    </row>
    <row r="50592" spans="50:50">
      <c r="AX50592" s="159"/>
    </row>
    <row r="50593" spans="50:50">
      <c r="AX50593" s="159"/>
    </row>
    <row r="50594" spans="50:50">
      <c r="AX50594" s="159"/>
    </row>
    <row r="50595" spans="50:50">
      <c r="AX50595" s="159"/>
    </row>
    <row r="50596" spans="50:50">
      <c r="AX50596" s="159"/>
    </row>
    <row r="50597" spans="50:50">
      <c r="AX50597" s="159"/>
    </row>
    <row r="50598" spans="50:50">
      <c r="AX50598" s="159"/>
    </row>
    <row r="50599" spans="50:50">
      <c r="AX50599" s="159"/>
    </row>
    <row r="50600" spans="50:50">
      <c r="AX50600" s="159"/>
    </row>
    <row r="50601" spans="50:50">
      <c r="AX50601" s="159"/>
    </row>
    <row r="50602" spans="50:50">
      <c r="AX50602" s="159"/>
    </row>
    <row r="50603" spans="50:50">
      <c r="AX50603" s="159"/>
    </row>
    <row r="50604" spans="50:50">
      <c r="AX50604" s="159"/>
    </row>
    <row r="50605" spans="50:50">
      <c r="AX50605" s="159"/>
    </row>
    <row r="50606" spans="50:50">
      <c r="AX50606" s="159"/>
    </row>
    <row r="50607" spans="50:50">
      <c r="AX50607" s="159"/>
    </row>
    <row r="50608" spans="50:50">
      <c r="AX50608" s="159"/>
    </row>
    <row r="50609" spans="50:50">
      <c r="AX50609" s="159"/>
    </row>
    <row r="50610" spans="50:50">
      <c r="AX50610" s="159"/>
    </row>
    <row r="50611" spans="50:50">
      <c r="AX50611" s="159"/>
    </row>
    <row r="50612" spans="50:50">
      <c r="AX50612" s="159"/>
    </row>
    <row r="50613" spans="50:50">
      <c r="AX50613" s="159"/>
    </row>
    <row r="50614" spans="50:50">
      <c r="AX50614" s="159"/>
    </row>
    <row r="50615" spans="50:50">
      <c r="AX50615" s="159"/>
    </row>
    <row r="50616" spans="50:50">
      <c r="AX50616" s="159"/>
    </row>
    <row r="50617" spans="50:50">
      <c r="AX50617" s="159"/>
    </row>
    <row r="50618" spans="50:50">
      <c r="AX50618" s="159"/>
    </row>
    <row r="50619" spans="50:50">
      <c r="AX50619" s="159"/>
    </row>
    <row r="50620" spans="50:50">
      <c r="AX50620" s="159"/>
    </row>
    <row r="50621" spans="50:50">
      <c r="AX50621" s="159"/>
    </row>
    <row r="50622" spans="50:50">
      <c r="AX50622" s="159"/>
    </row>
    <row r="50623" spans="50:50">
      <c r="AX50623" s="159"/>
    </row>
    <row r="50624" spans="50:50">
      <c r="AX50624" s="159"/>
    </row>
    <row r="50625" spans="50:50">
      <c r="AX50625" s="159"/>
    </row>
    <row r="50626" spans="50:50">
      <c r="AX50626" s="159"/>
    </row>
    <row r="50627" spans="50:50">
      <c r="AX50627" s="159"/>
    </row>
    <row r="50628" spans="50:50">
      <c r="AX50628" s="159"/>
    </row>
    <row r="50629" spans="50:50">
      <c r="AX50629" s="159"/>
    </row>
    <row r="50630" spans="50:50">
      <c r="AX50630" s="159"/>
    </row>
    <row r="50631" spans="50:50">
      <c r="AX50631" s="159"/>
    </row>
    <row r="50632" spans="50:50">
      <c r="AX50632" s="159"/>
    </row>
    <row r="50633" spans="50:50">
      <c r="AX50633" s="159"/>
    </row>
    <row r="50634" spans="50:50">
      <c r="AX50634" s="159"/>
    </row>
    <row r="50635" spans="50:50">
      <c r="AX50635" s="159"/>
    </row>
    <row r="50636" spans="50:50">
      <c r="AX50636" s="159"/>
    </row>
    <row r="50637" spans="50:50">
      <c r="AX50637" s="159"/>
    </row>
    <row r="50638" spans="50:50">
      <c r="AX50638" s="159"/>
    </row>
    <row r="50639" spans="50:50">
      <c r="AX50639" s="159"/>
    </row>
    <row r="50640" spans="50:50">
      <c r="AX50640" s="159"/>
    </row>
    <row r="50641" spans="50:50">
      <c r="AX50641" s="159"/>
    </row>
    <row r="50642" spans="50:50">
      <c r="AX50642" s="159"/>
    </row>
    <row r="50643" spans="50:50">
      <c r="AX50643" s="159"/>
    </row>
    <row r="50644" spans="50:50">
      <c r="AX50644" s="159"/>
    </row>
    <row r="50645" spans="50:50">
      <c r="AX50645" s="159"/>
    </row>
    <row r="50646" spans="50:50">
      <c r="AX50646" s="159"/>
    </row>
    <row r="50647" spans="50:50">
      <c r="AX50647" s="159"/>
    </row>
    <row r="50648" spans="50:50">
      <c r="AX50648" s="159"/>
    </row>
    <row r="50649" spans="50:50">
      <c r="AX50649" s="159"/>
    </row>
    <row r="50650" spans="50:50">
      <c r="AX50650" s="159"/>
    </row>
    <row r="50651" spans="50:50">
      <c r="AX50651" s="159"/>
    </row>
    <row r="50652" spans="50:50">
      <c r="AX50652" s="159"/>
    </row>
    <row r="50653" spans="50:50">
      <c r="AX50653" s="159"/>
    </row>
    <row r="50654" spans="50:50">
      <c r="AX50654" s="159"/>
    </row>
    <row r="50655" spans="50:50">
      <c r="AX50655" s="159"/>
    </row>
    <row r="50656" spans="50:50">
      <c r="AX50656" s="159"/>
    </row>
    <row r="50657" spans="50:50">
      <c r="AX50657" s="159"/>
    </row>
    <row r="50658" spans="50:50">
      <c r="AX50658" s="159"/>
    </row>
    <row r="50659" spans="50:50">
      <c r="AX50659" s="159"/>
    </row>
    <row r="50660" spans="50:50">
      <c r="AX50660" s="159"/>
    </row>
    <row r="50661" spans="50:50">
      <c r="AX50661" s="159"/>
    </row>
    <row r="50662" spans="50:50">
      <c r="AX50662" s="159"/>
    </row>
    <row r="50663" spans="50:50">
      <c r="AX50663" s="159"/>
    </row>
    <row r="50664" spans="50:50">
      <c r="AX50664" s="159"/>
    </row>
    <row r="50665" spans="50:50">
      <c r="AX50665" s="159"/>
    </row>
    <row r="50666" spans="50:50">
      <c r="AX50666" s="159"/>
    </row>
    <row r="50667" spans="50:50">
      <c r="AX50667" s="159"/>
    </row>
    <row r="50668" spans="50:50">
      <c r="AX50668" s="159"/>
    </row>
    <row r="50669" spans="50:50">
      <c r="AX50669" s="159"/>
    </row>
    <row r="50670" spans="50:50">
      <c r="AX50670" s="159"/>
    </row>
    <row r="50671" spans="50:50">
      <c r="AX50671" s="159"/>
    </row>
    <row r="50672" spans="50:50">
      <c r="AX50672" s="159"/>
    </row>
    <row r="50673" spans="50:50">
      <c r="AX50673" s="159"/>
    </row>
    <row r="50674" spans="50:50">
      <c r="AX50674" s="159"/>
    </row>
    <row r="50675" spans="50:50">
      <c r="AX50675" s="159"/>
    </row>
    <row r="50676" spans="50:50">
      <c r="AX50676" s="159"/>
    </row>
    <row r="50677" spans="50:50">
      <c r="AX50677" s="159"/>
    </row>
    <row r="50678" spans="50:50">
      <c r="AX50678" s="159"/>
    </row>
    <row r="50679" spans="50:50">
      <c r="AX50679" s="159"/>
    </row>
    <row r="50680" spans="50:50">
      <c r="AX50680" s="159"/>
    </row>
    <row r="50681" spans="50:50">
      <c r="AX50681" s="159"/>
    </row>
    <row r="50682" spans="50:50">
      <c r="AX50682" s="159"/>
    </row>
    <row r="50683" spans="50:50">
      <c r="AX50683" s="159"/>
    </row>
    <row r="50684" spans="50:50">
      <c r="AX50684" s="159"/>
    </row>
    <row r="50685" spans="50:50">
      <c r="AX50685" s="159"/>
    </row>
    <row r="50686" spans="50:50">
      <c r="AX50686" s="159"/>
    </row>
    <row r="50687" spans="50:50">
      <c r="AX50687" s="159"/>
    </row>
    <row r="50688" spans="50:50">
      <c r="AX50688" s="159"/>
    </row>
    <row r="50689" spans="50:50">
      <c r="AX50689" s="159"/>
    </row>
    <row r="50690" spans="50:50">
      <c r="AX50690" s="159"/>
    </row>
    <row r="50691" spans="50:50">
      <c r="AX50691" s="159"/>
    </row>
    <row r="50692" spans="50:50">
      <c r="AX50692" s="159"/>
    </row>
    <row r="50693" spans="50:50">
      <c r="AX50693" s="159"/>
    </row>
    <row r="50694" spans="50:50">
      <c r="AX50694" s="159"/>
    </row>
    <row r="50695" spans="50:50">
      <c r="AX50695" s="159"/>
    </row>
    <row r="50696" spans="50:50">
      <c r="AX50696" s="159"/>
    </row>
    <row r="50697" spans="50:50">
      <c r="AX50697" s="159"/>
    </row>
    <row r="50698" spans="50:50">
      <c r="AX50698" s="159"/>
    </row>
    <row r="50699" spans="50:50">
      <c r="AX50699" s="159"/>
    </row>
    <row r="50700" spans="50:50">
      <c r="AX50700" s="159"/>
    </row>
    <row r="50701" spans="50:50">
      <c r="AX50701" s="159"/>
    </row>
    <row r="50702" spans="50:50">
      <c r="AX50702" s="159"/>
    </row>
    <row r="50703" spans="50:50">
      <c r="AX50703" s="159"/>
    </row>
    <row r="50704" spans="50:50">
      <c r="AX50704" s="159"/>
    </row>
    <row r="50705" spans="50:50">
      <c r="AX50705" s="159"/>
    </row>
    <row r="50706" spans="50:50">
      <c r="AX50706" s="159"/>
    </row>
    <row r="50707" spans="50:50">
      <c r="AX50707" s="159"/>
    </row>
    <row r="50708" spans="50:50">
      <c r="AX50708" s="159"/>
    </row>
    <row r="50709" spans="50:50">
      <c r="AX50709" s="159"/>
    </row>
    <row r="50710" spans="50:50">
      <c r="AX50710" s="159"/>
    </row>
    <row r="50711" spans="50:50">
      <c r="AX50711" s="159"/>
    </row>
    <row r="50712" spans="50:50">
      <c r="AX50712" s="159"/>
    </row>
    <row r="50713" spans="50:50">
      <c r="AX50713" s="159"/>
    </row>
    <row r="50714" spans="50:50">
      <c r="AX50714" s="159"/>
    </row>
    <row r="50715" spans="50:50">
      <c r="AX50715" s="159"/>
    </row>
    <row r="50716" spans="50:50">
      <c r="AX50716" s="159"/>
    </row>
    <row r="50717" spans="50:50">
      <c r="AX50717" s="159"/>
    </row>
    <row r="50718" spans="50:50">
      <c r="AX50718" s="159"/>
    </row>
    <row r="50719" spans="50:50">
      <c r="AX50719" s="159"/>
    </row>
    <row r="50720" spans="50:50">
      <c r="AX50720" s="159"/>
    </row>
    <row r="50721" spans="50:50">
      <c r="AX50721" s="159"/>
    </row>
    <row r="50722" spans="50:50">
      <c r="AX50722" s="159"/>
    </row>
    <row r="50723" spans="50:50">
      <c r="AX50723" s="159"/>
    </row>
    <row r="50724" spans="50:50">
      <c r="AX50724" s="159"/>
    </row>
    <row r="50725" spans="50:50">
      <c r="AX50725" s="159"/>
    </row>
    <row r="50726" spans="50:50">
      <c r="AX50726" s="159"/>
    </row>
    <row r="50727" spans="50:50">
      <c r="AX50727" s="159"/>
    </row>
    <row r="50728" spans="50:50">
      <c r="AX50728" s="159"/>
    </row>
    <row r="50729" spans="50:50">
      <c r="AX50729" s="159"/>
    </row>
    <row r="50730" spans="50:50">
      <c r="AX50730" s="159"/>
    </row>
    <row r="50731" spans="50:50">
      <c r="AX50731" s="159"/>
    </row>
    <row r="50732" spans="50:50">
      <c r="AX50732" s="159"/>
    </row>
    <row r="50733" spans="50:50">
      <c r="AX50733" s="159"/>
    </row>
    <row r="50734" spans="50:50">
      <c r="AX50734" s="159"/>
    </row>
    <row r="50735" spans="50:50">
      <c r="AX50735" s="159"/>
    </row>
    <row r="50736" spans="50:50">
      <c r="AX50736" s="159"/>
    </row>
    <row r="50737" spans="50:50">
      <c r="AX50737" s="159"/>
    </row>
    <row r="50738" spans="50:50">
      <c r="AX50738" s="159"/>
    </row>
    <row r="50739" spans="50:50">
      <c r="AX50739" s="159"/>
    </row>
    <row r="50740" spans="50:50">
      <c r="AX50740" s="159"/>
    </row>
    <row r="50741" spans="50:50">
      <c r="AX50741" s="159"/>
    </row>
    <row r="50742" spans="50:50">
      <c r="AX50742" s="159"/>
    </row>
    <row r="50743" spans="50:50">
      <c r="AX50743" s="159"/>
    </row>
    <row r="50744" spans="50:50">
      <c r="AX50744" s="159"/>
    </row>
    <row r="50745" spans="50:50">
      <c r="AX50745" s="159"/>
    </row>
    <row r="50746" spans="50:50">
      <c r="AX50746" s="159"/>
    </row>
    <row r="50747" spans="50:50">
      <c r="AX50747" s="159"/>
    </row>
    <row r="50748" spans="50:50">
      <c r="AX50748" s="159"/>
    </row>
    <row r="50749" spans="50:50">
      <c r="AX50749" s="159"/>
    </row>
    <row r="50750" spans="50:50">
      <c r="AX50750" s="159"/>
    </row>
    <row r="50751" spans="50:50">
      <c r="AX50751" s="159"/>
    </row>
    <row r="50752" spans="50:50">
      <c r="AX50752" s="159"/>
    </row>
    <row r="50753" spans="50:50">
      <c r="AX50753" s="159"/>
    </row>
    <row r="50754" spans="50:50">
      <c r="AX50754" s="159"/>
    </row>
    <row r="50755" spans="50:50">
      <c r="AX50755" s="159"/>
    </row>
    <row r="50756" spans="50:50">
      <c r="AX50756" s="159"/>
    </row>
    <row r="50757" spans="50:50">
      <c r="AX50757" s="159"/>
    </row>
    <row r="50758" spans="50:50">
      <c r="AX50758" s="159"/>
    </row>
    <row r="50759" spans="50:50">
      <c r="AX50759" s="159"/>
    </row>
    <row r="50760" spans="50:50">
      <c r="AX50760" s="159"/>
    </row>
    <row r="50761" spans="50:50">
      <c r="AX50761" s="159"/>
    </row>
    <row r="50762" spans="50:50">
      <c r="AX50762" s="159"/>
    </row>
    <row r="50763" spans="50:50">
      <c r="AX50763" s="159"/>
    </row>
    <row r="50764" spans="50:50">
      <c r="AX50764" s="159"/>
    </row>
    <row r="50765" spans="50:50">
      <c r="AX50765" s="159"/>
    </row>
    <row r="50766" spans="50:50">
      <c r="AX50766" s="159"/>
    </row>
    <row r="50767" spans="50:50">
      <c r="AX50767" s="159"/>
    </row>
    <row r="50768" spans="50:50">
      <c r="AX50768" s="159"/>
    </row>
    <row r="50769" spans="50:50">
      <c r="AX50769" s="159"/>
    </row>
    <row r="50770" spans="50:50">
      <c r="AX50770" s="159"/>
    </row>
    <row r="50771" spans="50:50">
      <c r="AX50771" s="159"/>
    </row>
    <row r="50772" spans="50:50">
      <c r="AX50772" s="159"/>
    </row>
    <row r="50773" spans="50:50">
      <c r="AX50773" s="159"/>
    </row>
    <row r="50774" spans="50:50">
      <c r="AX50774" s="159"/>
    </row>
    <row r="50775" spans="50:50">
      <c r="AX50775" s="159"/>
    </row>
    <row r="50776" spans="50:50">
      <c r="AX50776" s="159"/>
    </row>
    <row r="50777" spans="50:50">
      <c r="AX50777" s="159"/>
    </row>
    <row r="50778" spans="50:50">
      <c r="AX50778" s="159"/>
    </row>
    <row r="50779" spans="50:50">
      <c r="AX50779" s="159"/>
    </row>
    <row r="50780" spans="50:50">
      <c r="AX50780" s="159"/>
    </row>
    <row r="50781" spans="50:50">
      <c r="AX50781" s="159"/>
    </row>
    <row r="50782" spans="50:50">
      <c r="AX50782" s="159"/>
    </row>
    <row r="50783" spans="50:50">
      <c r="AX50783" s="159"/>
    </row>
    <row r="50784" spans="50:50">
      <c r="AX50784" s="159"/>
    </row>
    <row r="50785" spans="50:50">
      <c r="AX50785" s="159"/>
    </row>
    <row r="50786" spans="50:50">
      <c r="AX50786" s="159"/>
    </row>
    <row r="50787" spans="50:50">
      <c r="AX50787" s="159"/>
    </row>
    <row r="50788" spans="50:50">
      <c r="AX50788" s="159"/>
    </row>
    <row r="50789" spans="50:50">
      <c r="AX50789" s="159"/>
    </row>
    <row r="50790" spans="50:50">
      <c r="AX50790" s="159"/>
    </row>
    <row r="50791" spans="50:50">
      <c r="AX50791" s="159"/>
    </row>
    <row r="50792" spans="50:50">
      <c r="AX50792" s="159"/>
    </row>
    <row r="50793" spans="50:50">
      <c r="AX50793" s="159"/>
    </row>
    <row r="50794" spans="50:50">
      <c r="AX50794" s="159"/>
    </row>
    <row r="50795" spans="50:50">
      <c r="AX50795" s="159"/>
    </row>
    <row r="50796" spans="50:50">
      <c r="AX50796" s="159"/>
    </row>
    <row r="50797" spans="50:50">
      <c r="AX50797" s="159"/>
    </row>
    <row r="50798" spans="50:50">
      <c r="AX50798" s="159"/>
    </row>
    <row r="50799" spans="50:50">
      <c r="AX50799" s="159"/>
    </row>
    <row r="50800" spans="50:50">
      <c r="AX50800" s="159"/>
    </row>
    <row r="50801" spans="50:50">
      <c r="AX50801" s="159"/>
    </row>
    <row r="50802" spans="50:50">
      <c r="AX50802" s="159"/>
    </row>
    <row r="50803" spans="50:50">
      <c r="AX50803" s="159"/>
    </row>
    <row r="50804" spans="50:50">
      <c r="AX50804" s="159"/>
    </row>
    <row r="50805" spans="50:50">
      <c r="AX50805" s="159"/>
    </row>
    <row r="50806" spans="50:50">
      <c r="AX50806" s="159"/>
    </row>
    <row r="50807" spans="50:50">
      <c r="AX50807" s="159"/>
    </row>
    <row r="50808" spans="50:50">
      <c r="AX50808" s="159"/>
    </row>
    <row r="50809" spans="50:50">
      <c r="AX50809" s="159"/>
    </row>
    <row r="50810" spans="50:50">
      <c r="AX50810" s="159"/>
    </row>
    <row r="50811" spans="50:50">
      <c r="AX50811" s="159"/>
    </row>
    <row r="50812" spans="50:50">
      <c r="AX50812" s="159"/>
    </row>
    <row r="50813" spans="50:50">
      <c r="AX50813" s="159"/>
    </row>
    <row r="50814" spans="50:50">
      <c r="AX50814" s="159"/>
    </row>
    <row r="50815" spans="50:50">
      <c r="AX50815" s="159"/>
    </row>
    <row r="50816" spans="50:50">
      <c r="AX50816" s="159"/>
    </row>
    <row r="50817" spans="50:50">
      <c r="AX50817" s="159"/>
    </row>
    <row r="50818" spans="50:50">
      <c r="AX50818" s="159"/>
    </row>
    <row r="50819" spans="50:50">
      <c r="AX50819" s="159"/>
    </row>
    <row r="50820" spans="50:50">
      <c r="AX50820" s="159"/>
    </row>
    <row r="50821" spans="50:50">
      <c r="AX50821" s="159"/>
    </row>
    <row r="50822" spans="50:50">
      <c r="AX50822" s="159"/>
    </row>
    <row r="50823" spans="50:50">
      <c r="AX50823" s="159"/>
    </row>
    <row r="50824" spans="50:50">
      <c r="AX50824" s="159"/>
    </row>
    <row r="50825" spans="50:50">
      <c r="AX50825" s="159"/>
    </row>
    <row r="50826" spans="50:50">
      <c r="AX50826" s="159"/>
    </row>
    <row r="50827" spans="50:50">
      <c r="AX50827" s="159"/>
    </row>
    <row r="50828" spans="50:50">
      <c r="AX50828" s="159"/>
    </row>
    <row r="50829" spans="50:50">
      <c r="AX50829" s="159"/>
    </row>
    <row r="50830" spans="50:50">
      <c r="AX50830" s="159"/>
    </row>
    <row r="50831" spans="50:50">
      <c r="AX50831" s="159"/>
    </row>
    <row r="50832" spans="50:50">
      <c r="AX50832" s="159"/>
    </row>
    <row r="50833" spans="50:50">
      <c r="AX50833" s="159"/>
    </row>
    <row r="50834" spans="50:50">
      <c r="AX50834" s="159"/>
    </row>
    <row r="50835" spans="50:50">
      <c r="AX50835" s="159"/>
    </row>
    <row r="50836" spans="50:50">
      <c r="AX50836" s="159"/>
    </row>
    <row r="50837" spans="50:50">
      <c r="AX50837" s="159"/>
    </row>
    <row r="50838" spans="50:50">
      <c r="AX50838" s="159"/>
    </row>
    <row r="50839" spans="50:50">
      <c r="AX50839" s="159"/>
    </row>
    <row r="50840" spans="50:50">
      <c r="AX50840" s="159"/>
    </row>
    <row r="50841" spans="50:50">
      <c r="AX50841" s="159"/>
    </row>
    <row r="50842" spans="50:50">
      <c r="AX50842" s="159"/>
    </row>
    <row r="50843" spans="50:50">
      <c r="AX50843" s="159"/>
    </row>
    <row r="50844" spans="50:50">
      <c r="AX50844" s="159"/>
    </row>
    <row r="50845" spans="50:50">
      <c r="AX50845" s="159"/>
    </row>
    <row r="50846" spans="50:50">
      <c r="AX50846" s="159"/>
    </row>
    <row r="50847" spans="50:50">
      <c r="AX50847" s="159"/>
    </row>
    <row r="50848" spans="50:50">
      <c r="AX50848" s="159"/>
    </row>
    <row r="50849" spans="50:50">
      <c r="AX50849" s="159"/>
    </row>
    <row r="50850" spans="50:50">
      <c r="AX50850" s="159"/>
    </row>
    <row r="50851" spans="50:50">
      <c r="AX50851" s="159"/>
    </row>
    <row r="50852" spans="50:50">
      <c r="AX50852" s="159"/>
    </row>
    <row r="50853" spans="50:50">
      <c r="AX50853" s="159"/>
    </row>
    <row r="50854" spans="50:50">
      <c r="AX50854" s="159"/>
    </row>
    <row r="50855" spans="50:50">
      <c r="AX50855" s="159"/>
    </row>
    <row r="50856" spans="50:50">
      <c r="AX50856" s="159"/>
    </row>
    <row r="50857" spans="50:50">
      <c r="AX50857" s="159"/>
    </row>
    <row r="50858" spans="50:50">
      <c r="AX50858" s="159"/>
    </row>
    <row r="50859" spans="50:50">
      <c r="AX50859" s="159"/>
    </row>
    <row r="50860" spans="50:50">
      <c r="AX50860" s="159"/>
    </row>
    <row r="50861" spans="50:50">
      <c r="AX50861" s="159"/>
    </row>
    <row r="50862" spans="50:50">
      <c r="AX50862" s="159"/>
    </row>
    <row r="50863" spans="50:50">
      <c r="AX50863" s="159"/>
    </row>
    <row r="50864" spans="50:50">
      <c r="AX50864" s="159"/>
    </row>
    <row r="50865" spans="50:50">
      <c r="AX50865" s="159"/>
    </row>
    <row r="50866" spans="50:50">
      <c r="AX50866" s="159"/>
    </row>
    <row r="50867" spans="50:50">
      <c r="AX50867" s="159"/>
    </row>
    <row r="50868" spans="50:50">
      <c r="AX50868" s="159"/>
    </row>
    <row r="50869" spans="50:50">
      <c r="AX50869" s="159"/>
    </row>
    <row r="50870" spans="50:50">
      <c r="AX50870" s="159"/>
    </row>
    <row r="50871" spans="50:50">
      <c r="AX50871" s="159"/>
    </row>
    <row r="50872" spans="50:50">
      <c r="AX50872" s="159"/>
    </row>
    <row r="50873" spans="50:50">
      <c r="AX50873" s="159"/>
    </row>
    <row r="50874" spans="50:50">
      <c r="AX50874" s="159"/>
    </row>
    <row r="50875" spans="50:50">
      <c r="AX50875" s="159"/>
    </row>
    <row r="50876" spans="50:50">
      <c r="AX50876" s="159"/>
    </row>
    <row r="50877" spans="50:50">
      <c r="AX50877" s="159"/>
    </row>
    <row r="50878" spans="50:50">
      <c r="AX50878" s="159"/>
    </row>
    <row r="50879" spans="50:50">
      <c r="AX50879" s="159"/>
    </row>
    <row r="50880" spans="50:50">
      <c r="AX50880" s="159"/>
    </row>
    <row r="50881" spans="50:50">
      <c r="AX50881" s="159"/>
    </row>
    <row r="50882" spans="50:50">
      <c r="AX50882" s="159"/>
    </row>
    <row r="50883" spans="50:50">
      <c r="AX50883" s="159"/>
    </row>
    <row r="50884" spans="50:50">
      <c r="AX50884" s="159"/>
    </row>
    <row r="50885" spans="50:50">
      <c r="AX50885" s="159"/>
    </row>
    <row r="50886" spans="50:50">
      <c r="AX50886" s="159"/>
    </row>
    <row r="50887" spans="50:50">
      <c r="AX50887" s="159"/>
    </row>
    <row r="50888" spans="50:50">
      <c r="AX50888" s="159"/>
    </row>
    <row r="50889" spans="50:50">
      <c r="AX50889" s="159"/>
    </row>
    <row r="50890" spans="50:50">
      <c r="AX50890" s="159"/>
    </row>
    <row r="50891" spans="50:50">
      <c r="AX50891" s="159"/>
    </row>
    <row r="50892" spans="50:50">
      <c r="AX50892" s="159"/>
    </row>
    <row r="50893" spans="50:50">
      <c r="AX50893" s="159"/>
    </row>
    <row r="50894" spans="50:50">
      <c r="AX50894" s="159"/>
    </row>
    <row r="50895" spans="50:50">
      <c r="AX50895" s="159"/>
    </row>
    <row r="50896" spans="50:50">
      <c r="AX50896" s="159"/>
    </row>
    <row r="50897" spans="50:50">
      <c r="AX50897" s="159"/>
    </row>
    <row r="50898" spans="50:50">
      <c r="AX50898" s="159"/>
    </row>
    <row r="50899" spans="50:50">
      <c r="AX50899" s="159"/>
    </row>
    <row r="50900" spans="50:50">
      <c r="AX50900" s="159"/>
    </row>
    <row r="50901" spans="50:50">
      <c r="AX50901" s="159"/>
    </row>
    <row r="50902" spans="50:50">
      <c r="AX50902" s="159"/>
    </row>
    <row r="50903" spans="50:50">
      <c r="AX50903" s="159"/>
    </row>
    <row r="50904" spans="50:50">
      <c r="AX50904" s="159"/>
    </row>
    <row r="50905" spans="50:50">
      <c r="AX50905" s="159"/>
    </row>
    <row r="50906" spans="50:50">
      <c r="AX50906" s="159"/>
    </row>
    <row r="50907" spans="50:50">
      <c r="AX50907" s="159"/>
    </row>
    <row r="50908" spans="50:50">
      <c r="AX50908" s="159"/>
    </row>
    <row r="50909" spans="50:50">
      <c r="AX50909" s="159"/>
    </row>
    <row r="50910" spans="50:50">
      <c r="AX50910" s="159"/>
    </row>
    <row r="50911" spans="50:50">
      <c r="AX50911" s="159"/>
    </row>
    <row r="50912" spans="50:50">
      <c r="AX50912" s="159"/>
    </row>
    <row r="50913" spans="50:50">
      <c r="AX50913" s="159"/>
    </row>
    <row r="50914" spans="50:50">
      <c r="AX50914" s="159"/>
    </row>
    <row r="50915" spans="50:50">
      <c r="AX50915" s="159"/>
    </row>
    <row r="50916" spans="50:50">
      <c r="AX50916" s="159"/>
    </row>
    <row r="50917" spans="50:50">
      <c r="AX50917" s="159"/>
    </row>
    <row r="50918" spans="50:50">
      <c r="AX50918" s="159"/>
    </row>
    <row r="50919" spans="50:50">
      <c r="AX50919" s="159"/>
    </row>
    <row r="50920" spans="50:50">
      <c r="AX50920" s="159"/>
    </row>
    <row r="50921" spans="50:50">
      <c r="AX50921" s="159"/>
    </row>
    <row r="50922" spans="50:50">
      <c r="AX50922" s="159"/>
    </row>
    <row r="50923" spans="50:50">
      <c r="AX50923" s="159"/>
    </row>
    <row r="50924" spans="50:50">
      <c r="AX50924" s="159"/>
    </row>
    <row r="50925" spans="50:50">
      <c r="AX50925" s="159"/>
    </row>
    <row r="50926" spans="50:50">
      <c r="AX50926" s="159"/>
    </row>
    <row r="50927" spans="50:50">
      <c r="AX50927" s="159"/>
    </row>
    <row r="50928" spans="50:50">
      <c r="AX50928" s="159"/>
    </row>
    <row r="50929" spans="50:50">
      <c r="AX50929" s="159"/>
    </row>
    <row r="50930" spans="50:50">
      <c r="AX50930" s="159"/>
    </row>
    <row r="50931" spans="50:50">
      <c r="AX50931" s="159"/>
    </row>
    <row r="50932" spans="50:50">
      <c r="AX50932" s="159"/>
    </row>
    <row r="50933" spans="50:50">
      <c r="AX50933" s="159"/>
    </row>
    <row r="50934" spans="50:50">
      <c r="AX50934" s="159"/>
    </row>
    <row r="50935" spans="50:50">
      <c r="AX50935" s="159"/>
    </row>
    <row r="50936" spans="50:50">
      <c r="AX50936" s="159"/>
    </row>
    <row r="50937" spans="50:50">
      <c r="AX50937" s="159"/>
    </row>
    <row r="50938" spans="50:50">
      <c r="AX50938" s="159"/>
    </row>
    <row r="50939" spans="50:50">
      <c r="AX50939" s="159"/>
    </row>
    <row r="50940" spans="50:50">
      <c r="AX50940" s="159"/>
    </row>
    <row r="50941" spans="50:50">
      <c r="AX50941" s="159"/>
    </row>
    <row r="50942" spans="50:50">
      <c r="AX50942" s="159"/>
    </row>
    <row r="50943" spans="50:50">
      <c r="AX50943" s="159"/>
    </row>
    <row r="50944" spans="50:50">
      <c r="AX50944" s="159"/>
    </row>
    <row r="50945" spans="50:50">
      <c r="AX50945" s="159"/>
    </row>
    <row r="50946" spans="50:50">
      <c r="AX50946" s="159"/>
    </row>
    <row r="50947" spans="50:50">
      <c r="AX50947" s="159"/>
    </row>
    <row r="50948" spans="50:50">
      <c r="AX50948" s="159"/>
    </row>
    <row r="50949" spans="50:50">
      <c r="AX50949" s="159"/>
    </row>
    <row r="50950" spans="50:50">
      <c r="AX50950" s="159"/>
    </row>
    <row r="50951" spans="50:50">
      <c r="AX50951" s="159"/>
    </row>
    <row r="50952" spans="50:50">
      <c r="AX50952" s="159"/>
    </row>
    <row r="50953" spans="50:50">
      <c r="AX50953" s="159"/>
    </row>
    <row r="50954" spans="50:50">
      <c r="AX50954" s="159"/>
    </row>
    <row r="50955" spans="50:50">
      <c r="AX50955" s="159"/>
    </row>
    <row r="50956" spans="50:50">
      <c r="AX50956" s="159"/>
    </row>
    <row r="50957" spans="50:50">
      <c r="AX50957" s="159"/>
    </row>
    <row r="50958" spans="50:50">
      <c r="AX50958" s="159"/>
    </row>
    <row r="50959" spans="50:50">
      <c r="AX50959" s="159"/>
    </row>
    <row r="50960" spans="50:50">
      <c r="AX50960" s="159"/>
    </row>
    <row r="50961" spans="50:50">
      <c r="AX50961" s="159"/>
    </row>
    <row r="50962" spans="50:50">
      <c r="AX50962" s="159"/>
    </row>
    <row r="50963" spans="50:50">
      <c r="AX50963" s="159"/>
    </row>
    <row r="50964" spans="50:50">
      <c r="AX50964" s="159"/>
    </row>
    <row r="50965" spans="50:50">
      <c r="AX50965" s="159"/>
    </row>
    <row r="50966" spans="50:50">
      <c r="AX50966" s="159"/>
    </row>
    <row r="50967" spans="50:50">
      <c r="AX50967" s="159"/>
    </row>
    <row r="50968" spans="50:50">
      <c r="AX50968" s="159"/>
    </row>
    <row r="50969" spans="50:50">
      <c r="AX50969" s="159"/>
    </row>
    <row r="50970" spans="50:50">
      <c r="AX50970" s="159"/>
    </row>
    <row r="50971" spans="50:50">
      <c r="AX50971" s="159"/>
    </row>
    <row r="50972" spans="50:50">
      <c r="AX50972" s="159"/>
    </row>
    <row r="50973" spans="50:50">
      <c r="AX50973" s="159"/>
    </row>
    <row r="50974" spans="50:50">
      <c r="AX50974" s="159"/>
    </row>
    <row r="50975" spans="50:50">
      <c r="AX50975" s="159"/>
    </row>
    <row r="50976" spans="50:50">
      <c r="AX50976" s="159"/>
    </row>
    <row r="50977" spans="50:50">
      <c r="AX50977" s="159"/>
    </row>
    <row r="50978" spans="50:50">
      <c r="AX50978" s="159"/>
    </row>
    <row r="50979" spans="50:50">
      <c r="AX50979" s="159"/>
    </row>
    <row r="50980" spans="50:50">
      <c r="AX50980" s="159"/>
    </row>
    <row r="50981" spans="50:50">
      <c r="AX50981" s="159"/>
    </row>
    <row r="50982" spans="50:50">
      <c r="AX50982" s="159"/>
    </row>
    <row r="50983" spans="50:50">
      <c r="AX50983" s="159"/>
    </row>
    <row r="50984" spans="50:50">
      <c r="AX50984" s="159"/>
    </row>
    <row r="50985" spans="50:50">
      <c r="AX50985" s="159"/>
    </row>
    <row r="50986" spans="50:50">
      <c r="AX50986" s="159"/>
    </row>
    <row r="50987" spans="50:50">
      <c r="AX50987" s="159"/>
    </row>
    <row r="50988" spans="50:50">
      <c r="AX50988" s="159"/>
    </row>
    <row r="50989" spans="50:50">
      <c r="AX50989" s="159"/>
    </row>
    <row r="50990" spans="50:50">
      <c r="AX50990" s="159"/>
    </row>
    <row r="50991" spans="50:50">
      <c r="AX50991" s="159"/>
    </row>
    <row r="50992" spans="50:50">
      <c r="AX50992" s="159"/>
    </row>
    <row r="50993" spans="50:50">
      <c r="AX50993" s="159"/>
    </row>
    <row r="50994" spans="50:50">
      <c r="AX50994" s="159"/>
    </row>
    <row r="50995" spans="50:50">
      <c r="AX50995" s="159"/>
    </row>
    <row r="50996" spans="50:50">
      <c r="AX50996" s="159"/>
    </row>
    <row r="50997" spans="50:50">
      <c r="AX50997" s="159"/>
    </row>
    <row r="50998" spans="50:50">
      <c r="AX50998" s="159"/>
    </row>
    <row r="50999" spans="50:50">
      <c r="AX50999" s="159"/>
    </row>
    <row r="51000" spans="50:50">
      <c r="AX51000" s="159"/>
    </row>
    <row r="51001" spans="50:50">
      <c r="AX51001" s="159"/>
    </row>
    <row r="51002" spans="50:50">
      <c r="AX51002" s="159"/>
    </row>
    <row r="51003" spans="50:50">
      <c r="AX51003" s="159"/>
    </row>
    <row r="51004" spans="50:50">
      <c r="AX51004" s="159"/>
    </row>
    <row r="51005" spans="50:50">
      <c r="AX51005" s="159"/>
    </row>
    <row r="51006" spans="50:50">
      <c r="AX51006" s="159"/>
    </row>
    <row r="51007" spans="50:50">
      <c r="AX51007" s="159"/>
    </row>
    <row r="51008" spans="50:50">
      <c r="AX51008" s="159"/>
    </row>
    <row r="51009" spans="50:50">
      <c r="AX51009" s="159"/>
    </row>
    <row r="51010" spans="50:50">
      <c r="AX51010" s="159"/>
    </row>
    <row r="51011" spans="50:50">
      <c r="AX51011" s="159"/>
    </row>
    <row r="51012" spans="50:50">
      <c r="AX51012" s="159"/>
    </row>
    <row r="51013" spans="50:50">
      <c r="AX51013" s="159"/>
    </row>
    <row r="51014" spans="50:50">
      <c r="AX51014" s="159"/>
    </row>
    <row r="51015" spans="50:50">
      <c r="AX51015" s="159"/>
    </row>
    <row r="51016" spans="50:50">
      <c r="AX51016" s="159"/>
    </row>
    <row r="51017" spans="50:50">
      <c r="AX51017" s="159"/>
    </row>
    <row r="51018" spans="50:50">
      <c r="AX51018" s="159"/>
    </row>
    <row r="51019" spans="50:50">
      <c r="AX51019" s="159"/>
    </row>
    <row r="51020" spans="50:50">
      <c r="AX51020" s="159"/>
    </row>
    <row r="51021" spans="50:50">
      <c r="AX51021" s="159"/>
    </row>
    <row r="51022" spans="50:50">
      <c r="AX51022" s="159"/>
    </row>
    <row r="51023" spans="50:50">
      <c r="AX51023" s="159"/>
    </row>
    <row r="51024" spans="50:50">
      <c r="AX51024" s="159"/>
    </row>
    <row r="51025" spans="50:50">
      <c r="AX51025" s="159"/>
    </row>
    <row r="51026" spans="50:50">
      <c r="AX51026" s="159"/>
    </row>
    <row r="51027" spans="50:50">
      <c r="AX51027" s="159"/>
    </row>
    <row r="51028" spans="50:50">
      <c r="AX51028" s="159"/>
    </row>
    <row r="51029" spans="50:50">
      <c r="AX51029" s="159"/>
    </row>
    <row r="51030" spans="50:50">
      <c r="AX51030" s="159"/>
    </row>
    <row r="51031" spans="50:50">
      <c r="AX51031" s="159"/>
    </row>
    <row r="51032" spans="50:50">
      <c r="AX51032" s="159"/>
    </row>
    <row r="51033" spans="50:50">
      <c r="AX51033" s="159"/>
    </row>
    <row r="51034" spans="50:50">
      <c r="AX51034" s="159"/>
    </row>
    <row r="51035" spans="50:50">
      <c r="AX51035" s="159"/>
    </row>
    <row r="51036" spans="50:50">
      <c r="AX51036" s="159"/>
    </row>
    <row r="51037" spans="50:50">
      <c r="AX51037" s="159"/>
    </row>
    <row r="51038" spans="50:50">
      <c r="AX51038" s="159"/>
    </row>
    <row r="51039" spans="50:50">
      <c r="AX51039" s="159"/>
    </row>
    <row r="51040" spans="50:50">
      <c r="AX51040" s="159"/>
    </row>
    <row r="51041" spans="50:50">
      <c r="AX51041" s="159"/>
    </row>
    <row r="51042" spans="50:50">
      <c r="AX51042" s="159"/>
    </row>
    <row r="51043" spans="50:50">
      <c r="AX51043" s="159"/>
    </row>
    <row r="51044" spans="50:50">
      <c r="AX51044" s="159"/>
    </row>
    <row r="51045" spans="50:50">
      <c r="AX51045" s="159"/>
    </row>
    <row r="51046" spans="50:50">
      <c r="AX51046" s="159"/>
    </row>
    <row r="51047" spans="50:50">
      <c r="AX51047" s="159"/>
    </row>
    <row r="51048" spans="50:50">
      <c r="AX51048" s="159"/>
    </row>
    <row r="51049" spans="50:50">
      <c r="AX51049" s="159"/>
    </row>
    <row r="51050" spans="50:50">
      <c r="AX51050" s="159"/>
    </row>
    <row r="51051" spans="50:50">
      <c r="AX51051" s="159"/>
    </row>
    <row r="51052" spans="50:50">
      <c r="AX51052" s="159"/>
    </row>
    <row r="51053" spans="50:50">
      <c r="AX51053" s="159"/>
    </row>
    <row r="51054" spans="50:50">
      <c r="AX51054" s="159"/>
    </row>
    <row r="51055" spans="50:50">
      <c r="AX51055" s="159"/>
    </row>
    <row r="51056" spans="50:50">
      <c r="AX51056" s="159"/>
    </row>
    <row r="51057" spans="50:50">
      <c r="AX51057" s="159"/>
    </row>
    <row r="51058" spans="50:50">
      <c r="AX51058" s="159"/>
    </row>
    <row r="51059" spans="50:50">
      <c r="AX51059" s="159"/>
    </row>
    <row r="51060" spans="50:50">
      <c r="AX51060" s="159"/>
    </row>
    <row r="51061" spans="50:50">
      <c r="AX51061" s="159"/>
    </row>
    <row r="51062" spans="50:50">
      <c r="AX51062" s="159"/>
    </row>
    <row r="51063" spans="50:50">
      <c r="AX51063" s="159"/>
    </row>
    <row r="51064" spans="50:50">
      <c r="AX51064" s="159"/>
    </row>
    <row r="51065" spans="50:50">
      <c r="AX51065" s="159"/>
    </row>
    <row r="51066" spans="50:50">
      <c r="AX51066" s="159"/>
    </row>
    <row r="51067" spans="50:50">
      <c r="AX51067" s="159"/>
    </row>
    <row r="51068" spans="50:50">
      <c r="AX51068" s="159"/>
    </row>
    <row r="51069" spans="50:50">
      <c r="AX51069" s="159"/>
    </row>
    <row r="51070" spans="50:50">
      <c r="AX51070" s="159"/>
    </row>
    <row r="51071" spans="50:50">
      <c r="AX51071" s="159"/>
    </row>
    <row r="51072" spans="50:50">
      <c r="AX51072" s="159"/>
    </row>
    <row r="51073" spans="50:50">
      <c r="AX51073" s="159"/>
    </row>
    <row r="51074" spans="50:50">
      <c r="AX51074" s="159"/>
    </row>
    <row r="51075" spans="50:50">
      <c r="AX51075" s="159"/>
    </row>
    <row r="51076" spans="50:50">
      <c r="AX51076" s="159"/>
    </row>
    <row r="51077" spans="50:50">
      <c r="AX51077" s="159"/>
    </row>
    <row r="51078" spans="50:50">
      <c r="AX51078" s="159"/>
    </row>
    <row r="51079" spans="50:50">
      <c r="AX51079" s="159"/>
    </row>
    <row r="51080" spans="50:50">
      <c r="AX51080" s="159"/>
    </row>
    <row r="51081" spans="50:50">
      <c r="AX51081" s="159"/>
    </row>
    <row r="51082" spans="50:50">
      <c r="AX51082" s="159"/>
    </row>
    <row r="51083" spans="50:50">
      <c r="AX51083" s="159"/>
    </row>
    <row r="51084" spans="50:50">
      <c r="AX51084" s="159"/>
    </row>
    <row r="51085" spans="50:50">
      <c r="AX51085" s="159"/>
    </row>
    <row r="51086" spans="50:50">
      <c r="AX51086" s="159"/>
    </row>
    <row r="51087" spans="50:50">
      <c r="AX51087" s="159"/>
    </row>
    <row r="51088" spans="50:50">
      <c r="AX51088" s="159"/>
    </row>
    <row r="51089" spans="50:50">
      <c r="AX51089" s="159"/>
    </row>
    <row r="51090" spans="50:50">
      <c r="AX51090" s="159"/>
    </row>
    <row r="51091" spans="50:50">
      <c r="AX51091" s="159"/>
    </row>
    <row r="51092" spans="50:50">
      <c r="AX51092" s="159"/>
    </row>
    <row r="51093" spans="50:50">
      <c r="AX51093" s="159"/>
    </row>
    <row r="51094" spans="50:50">
      <c r="AX51094" s="159"/>
    </row>
    <row r="51095" spans="50:50">
      <c r="AX51095" s="159"/>
    </row>
    <row r="51096" spans="50:50">
      <c r="AX51096" s="159"/>
    </row>
    <row r="51097" spans="50:50">
      <c r="AX51097" s="159"/>
    </row>
    <row r="51098" spans="50:50">
      <c r="AX51098" s="159"/>
    </row>
    <row r="51099" spans="50:50">
      <c r="AX51099" s="159"/>
    </row>
    <row r="51100" spans="50:50">
      <c r="AX51100" s="159"/>
    </row>
    <row r="51101" spans="50:50">
      <c r="AX51101" s="159"/>
    </row>
    <row r="51102" spans="50:50">
      <c r="AX51102" s="159"/>
    </row>
    <row r="51103" spans="50:50">
      <c r="AX51103" s="159"/>
    </row>
    <row r="51104" spans="50:50">
      <c r="AX51104" s="159"/>
    </row>
    <row r="51105" spans="50:50">
      <c r="AX51105" s="159"/>
    </row>
    <row r="51106" spans="50:50">
      <c r="AX51106" s="159"/>
    </row>
    <row r="51107" spans="50:50">
      <c r="AX51107" s="159"/>
    </row>
    <row r="51108" spans="50:50">
      <c r="AX51108" s="159"/>
    </row>
    <row r="51109" spans="50:50">
      <c r="AX51109" s="159"/>
    </row>
    <row r="51110" spans="50:50">
      <c r="AX51110" s="159"/>
    </row>
    <row r="51111" spans="50:50">
      <c r="AX51111" s="159"/>
    </row>
    <row r="51112" spans="50:50">
      <c r="AX51112" s="159"/>
    </row>
    <row r="51113" spans="50:50">
      <c r="AX51113" s="159"/>
    </row>
    <row r="51114" spans="50:50">
      <c r="AX51114" s="159"/>
    </row>
    <row r="51115" spans="50:50">
      <c r="AX51115" s="159"/>
    </row>
    <row r="51116" spans="50:50">
      <c r="AX51116" s="159"/>
    </row>
    <row r="51117" spans="50:50">
      <c r="AX51117" s="159"/>
    </row>
    <row r="51118" spans="50:50">
      <c r="AX51118" s="159"/>
    </row>
    <row r="51119" spans="50:50">
      <c r="AX51119" s="159"/>
    </row>
    <row r="51120" spans="50:50">
      <c r="AX51120" s="159"/>
    </row>
    <row r="51121" spans="50:50">
      <c r="AX51121" s="159"/>
    </row>
    <row r="51122" spans="50:50">
      <c r="AX51122" s="159"/>
    </row>
    <row r="51123" spans="50:50">
      <c r="AX51123" s="159"/>
    </row>
    <row r="51124" spans="50:50">
      <c r="AX51124" s="159"/>
    </row>
    <row r="51125" spans="50:50">
      <c r="AX51125" s="159"/>
    </row>
    <row r="51126" spans="50:50">
      <c r="AX51126" s="159"/>
    </row>
    <row r="51127" spans="50:50">
      <c r="AX51127" s="159"/>
    </row>
    <row r="51128" spans="50:50">
      <c r="AX51128" s="159"/>
    </row>
    <row r="51129" spans="50:50">
      <c r="AX51129" s="159"/>
    </row>
    <row r="51130" spans="50:50">
      <c r="AX51130" s="159"/>
    </row>
    <row r="51131" spans="50:50">
      <c r="AX51131" s="159"/>
    </row>
    <row r="51132" spans="50:50">
      <c r="AX51132" s="159"/>
    </row>
    <row r="51133" spans="50:50">
      <c r="AX51133" s="159"/>
    </row>
    <row r="51134" spans="50:50">
      <c r="AX51134" s="159"/>
    </row>
    <row r="51135" spans="50:50">
      <c r="AX51135" s="159"/>
    </row>
    <row r="51136" spans="50:50">
      <c r="AX51136" s="159"/>
    </row>
    <row r="51137" spans="50:50">
      <c r="AX51137" s="159"/>
    </row>
    <row r="51138" spans="50:50">
      <c r="AX51138" s="159"/>
    </row>
    <row r="51139" spans="50:50">
      <c r="AX51139" s="159"/>
    </row>
    <row r="51140" spans="50:50">
      <c r="AX51140" s="159"/>
    </row>
    <row r="51141" spans="50:50">
      <c r="AX51141" s="159"/>
    </row>
    <row r="51142" spans="50:50">
      <c r="AX51142" s="159"/>
    </row>
    <row r="51143" spans="50:50">
      <c r="AX51143" s="159"/>
    </row>
    <row r="51144" spans="50:50">
      <c r="AX51144" s="159"/>
    </row>
    <row r="51145" spans="50:50">
      <c r="AX51145" s="159"/>
    </row>
    <row r="51146" spans="50:50">
      <c r="AX51146" s="159"/>
    </row>
    <row r="51147" spans="50:50">
      <c r="AX51147" s="159"/>
    </row>
    <row r="51148" spans="50:50">
      <c r="AX51148" s="159"/>
    </row>
    <row r="51149" spans="50:50">
      <c r="AX51149" s="159"/>
    </row>
    <row r="51150" spans="50:50">
      <c r="AX51150" s="159"/>
    </row>
    <row r="51151" spans="50:50">
      <c r="AX51151" s="159"/>
    </row>
    <row r="51152" spans="50:50">
      <c r="AX51152" s="159"/>
    </row>
    <row r="51153" spans="50:50">
      <c r="AX51153" s="159"/>
    </row>
    <row r="51154" spans="50:50">
      <c r="AX51154" s="159"/>
    </row>
    <row r="51155" spans="50:50">
      <c r="AX51155" s="159"/>
    </row>
    <row r="51156" spans="50:50">
      <c r="AX51156" s="159"/>
    </row>
    <row r="51157" spans="50:50">
      <c r="AX51157" s="159"/>
    </row>
    <row r="51158" spans="50:50">
      <c r="AX51158" s="159"/>
    </row>
    <row r="51159" spans="50:50">
      <c r="AX51159" s="159"/>
    </row>
    <row r="51160" spans="50:50">
      <c r="AX51160" s="159"/>
    </row>
    <row r="51161" spans="50:50">
      <c r="AX51161" s="159"/>
    </row>
    <row r="51162" spans="50:50">
      <c r="AX51162" s="159"/>
    </row>
    <row r="51163" spans="50:50">
      <c r="AX51163" s="159"/>
    </row>
    <row r="51164" spans="50:50">
      <c r="AX51164" s="159"/>
    </row>
    <row r="51165" spans="50:50">
      <c r="AX51165" s="159"/>
    </row>
    <row r="51166" spans="50:50">
      <c r="AX51166" s="159"/>
    </row>
    <row r="51167" spans="50:50">
      <c r="AX51167" s="159"/>
    </row>
    <row r="51168" spans="50:50">
      <c r="AX51168" s="159"/>
    </row>
    <row r="51169" spans="50:50">
      <c r="AX51169" s="159"/>
    </row>
    <row r="51170" spans="50:50">
      <c r="AX51170" s="159"/>
    </row>
    <row r="51171" spans="50:50">
      <c r="AX51171" s="159"/>
    </row>
    <row r="51172" spans="50:50">
      <c r="AX51172" s="159"/>
    </row>
    <row r="51173" spans="50:50">
      <c r="AX51173" s="159"/>
    </row>
    <row r="51174" spans="50:50">
      <c r="AX51174" s="159"/>
    </row>
    <row r="51175" spans="50:50">
      <c r="AX51175" s="159"/>
    </row>
    <row r="51176" spans="50:50">
      <c r="AX51176" s="159"/>
    </row>
    <row r="51177" spans="50:50">
      <c r="AX51177" s="159"/>
    </row>
    <row r="51178" spans="50:50">
      <c r="AX51178" s="159"/>
    </row>
    <row r="51179" spans="50:50">
      <c r="AX51179" s="159"/>
    </row>
    <row r="51180" spans="50:50">
      <c r="AX51180" s="159"/>
    </row>
    <row r="51181" spans="50:50">
      <c r="AX51181" s="159"/>
    </row>
    <row r="51182" spans="50:50">
      <c r="AX51182" s="159"/>
    </row>
    <row r="51183" spans="50:50">
      <c r="AX51183" s="159"/>
    </row>
    <row r="51184" spans="50:50">
      <c r="AX51184" s="159"/>
    </row>
    <row r="51185" spans="50:50">
      <c r="AX51185" s="159"/>
    </row>
    <row r="51186" spans="50:50">
      <c r="AX51186" s="159"/>
    </row>
    <row r="51187" spans="50:50">
      <c r="AX51187" s="159"/>
    </row>
    <row r="51188" spans="50:50">
      <c r="AX51188" s="159"/>
    </row>
    <row r="51189" spans="50:50">
      <c r="AX51189" s="159"/>
    </row>
    <row r="51190" spans="50:50">
      <c r="AX51190" s="159"/>
    </row>
    <row r="51191" spans="50:50">
      <c r="AX51191" s="159"/>
    </row>
    <row r="51192" spans="50:50">
      <c r="AX51192" s="159"/>
    </row>
    <row r="51193" spans="50:50">
      <c r="AX51193" s="159"/>
    </row>
    <row r="51194" spans="50:50">
      <c r="AX51194" s="159"/>
    </row>
    <row r="51195" spans="50:50">
      <c r="AX51195" s="159"/>
    </row>
    <row r="51196" spans="50:50">
      <c r="AX51196" s="159"/>
    </row>
    <row r="51197" spans="50:50">
      <c r="AX51197" s="159"/>
    </row>
    <row r="51198" spans="50:50">
      <c r="AX51198" s="159"/>
    </row>
    <row r="51199" spans="50:50">
      <c r="AX51199" s="159"/>
    </row>
    <row r="51200" spans="50:50">
      <c r="AX51200" s="159"/>
    </row>
    <row r="51201" spans="50:50">
      <c r="AX51201" s="159"/>
    </row>
    <row r="51202" spans="50:50">
      <c r="AX51202" s="159"/>
    </row>
    <row r="51203" spans="50:50">
      <c r="AX51203" s="159"/>
    </row>
    <row r="51204" spans="50:50">
      <c r="AX51204" s="159"/>
    </row>
    <row r="51205" spans="50:50">
      <c r="AX51205" s="159"/>
    </row>
    <row r="51206" spans="50:50">
      <c r="AX51206" s="159"/>
    </row>
    <row r="51207" spans="50:50">
      <c r="AX51207" s="159"/>
    </row>
    <row r="51208" spans="50:50">
      <c r="AX51208" s="159"/>
    </row>
    <row r="51209" spans="50:50">
      <c r="AX51209" s="159"/>
    </row>
    <row r="51210" spans="50:50">
      <c r="AX51210" s="159"/>
    </row>
    <row r="51211" spans="50:50">
      <c r="AX51211" s="159"/>
    </row>
    <row r="51212" spans="50:50">
      <c r="AX51212" s="159"/>
    </row>
    <row r="51213" spans="50:50">
      <c r="AX51213" s="159"/>
    </row>
    <row r="51214" spans="50:50">
      <c r="AX51214" s="159"/>
    </row>
    <row r="51215" spans="50:50">
      <c r="AX51215" s="159"/>
    </row>
    <row r="51216" spans="50:50">
      <c r="AX51216" s="159"/>
    </row>
    <row r="51217" spans="50:50">
      <c r="AX51217" s="159"/>
    </row>
    <row r="51218" spans="50:50">
      <c r="AX51218" s="159"/>
    </row>
    <row r="51219" spans="50:50">
      <c r="AX51219" s="159"/>
    </row>
    <row r="51220" spans="50:50">
      <c r="AX51220" s="159"/>
    </row>
    <row r="51221" spans="50:50">
      <c r="AX51221" s="159"/>
    </row>
    <row r="51222" spans="50:50">
      <c r="AX51222" s="159"/>
    </row>
    <row r="51223" spans="50:50">
      <c r="AX51223" s="159"/>
    </row>
    <row r="51224" spans="50:50">
      <c r="AX51224" s="159"/>
    </row>
    <row r="51225" spans="50:50">
      <c r="AX51225" s="159"/>
    </row>
    <row r="51226" spans="50:50">
      <c r="AX51226" s="159"/>
    </row>
    <row r="51227" spans="50:50">
      <c r="AX51227" s="159"/>
    </row>
    <row r="51228" spans="50:50">
      <c r="AX51228" s="159"/>
    </row>
    <row r="51229" spans="50:50">
      <c r="AX51229" s="159"/>
    </row>
    <row r="51230" spans="50:50">
      <c r="AX51230" s="159"/>
    </row>
    <row r="51231" spans="50:50">
      <c r="AX51231" s="159"/>
    </row>
    <row r="51232" spans="50:50">
      <c r="AX51232" s="159"/>
    </row>
    <row r="51233" spans="50:50">
      <c r="AX51233" s="159"/>
    </row>
    <row r="51234" spans="50:50">
      <c r="AX51234" s="159"/>
    </row>
    <row r="51235" spans="50:50">
      <c r="AX51235" s="159"/>
    </row>
    <row r="51236" spans="50:50">
      <c r="AX51236" s="159"/>
    </row>
    <row r="51237" spans="50:50">
      <c r="AX51237" s="159"/>
    </row>
    <row r="51238" spans="50:50">
      <c r="AX51238" s="159"/>
    </row>
    <row r="51239" spans="50:50">
      <c r="AX51239" s="159"/>
    </row>
    <row r="51240" spans="50:50">
      <c r="AX51240" s="159"/>
    </row>
    <row r="51241" spans="50:50">
      <c r="AX51241" s="159"/>
    </row>
    <row r="51242" spans="50:50">
      <c r="AX51242" s="159"/>
    </row>
    <row r="51243" spans="50:50">
      <c r="AX51243" s="159"/>
    </row>
    <row r="51244" spans="50:50">
      <c r="AX51244" s="159"/>
    </row>
    <row r="51245" spans="50:50">
      <c r="AX51245" s="159"/>
    </row>
    <row r="51246" spans="50:50">
      <c r="AX51246" s="159"/>
    </row>
    <row r="51247" spans="50:50">
      <c r="AX51247" s="159"/>
    </row>
    <row r="51248" spans="50:50">
      <c r="AX51248" s="159"/>
    </row>
    <row r="51249" spans="50:50">
      <c r="AX51249" s="159"/>
    </row>
    <row r="51250" spans="50:50">
      <c r="AX51250" s="159"/>
    </row>
    <row r="51251" spans="50:50">
      <c r="AX51251" s="159"/>
    </row>
    <row r="51252" spans="50:50">
      <c r="AX51252" s="159"/>
    </row>
    <row r="51253" spans="50:50">
      <c r="AX51253" s="159"/>
    </row>
    <row r="51254" spans="50:50">
      <c r="AX51254" s="159"/>
    </row>
    <row r="51255" spans="50:50">
      <c r="AX51255" s="159"/>
    </row>
    <row r="51256" spans="50:50">
      <c r="AX51256" s="159"/>
    </row>
    <row r="51257" spans="50:50">
      <c r="AX51257" s="159"/>
    </row>
    <row r="51258" spans="50:50">
      <c r="AX51258" s="159"/>
    </row>
    <row r="51259" spans="50:50">
      <c r="AX51259" s="159"/>
    </row>
    <row r="51260" spans="50:50">
      <c r="AX51260" s="159"/>
    </row>
    <row r="51261" spans="50:50">
      <c r="AX51261" s="159"/>
    </row>
    <row r="51262" spans="50:50">
      <c r="AX51262" s="159"/>
    </row>
    <row r="51263" spans="50:50">
      <c r="AX51263" s="159"/>
    </row>
    <row r="51264" spans="50:50">
      <c r="AX51264" s="159"/>
    </row>
    <row r="51265" spans="50:50">
      <c r="AX51265" s="159"/>
    </row>
    <row r="51266" spans="50:50">
      <c r="AX51266" s="159"/>
    </row>
    <row r="51267" spans="50:50">
      <c r="AX51267" s="159"/>
    </row>
    <row r="51268" spans="50:50">
      <c r="AX51268" s="159"/>
    </row>
    <row r="51269" spans="50:50">
      <c r="AX51269" s="159"/>
    </row>
    <row r="51270" spans="50:50">
      <c r="AX51270" s="159"/>
    </row>
    <row r="51271" spans="50:50">
      <c r="AX51271" s="159"/>
    </row>
    <row r="51272" spans="50:50">
      <c r="AX51272" s="159"/>
    </row>
    <row r="51273" spans="50:50">
      <c r="AX51273" s="159"/>
    </row>
    <row r="51274" spans="50:50">
      <c r="AX51274" s="159"/>
    </row>
    <row r="51275" spans="50:50">
      <c r="AX51275" s="159"/>
    </row>
    <row r="51276" spans="50:50">
      <c r="AX51276" s="159"/>
    </row>
    <row r="51277" spans="50:50">
      <c r="AX51277" s="159"/>
    </row>
    <row r="51278" spans="50:50">
      <c r="AX51278" s="159"/>
    </row>
    <row r="51279" spans="50:50">
      <c r="AX51279" s="159"/>
    </row>
    <row r="51280" spans="50:50">
      <c r="AX51280" s="159"/>
    </row>
    <row r="51281" spans="50:50">
      <c r="AX51281" s="159"/>
    </row>
    <row r="51282" spans="50:50">
      <c r="AX51282" s="159"/>
    </row>
    <row r="51283" spans="50:50">
      <c r="AX51283" s="159"/>
    </row>
    <row r="51284" spans="50:50">
      <c r="AX51284" s="159"/>
    </row>
    <row r="51285" spans="50:50">
      <c r="AX51285" s="159"/>
    </row>
    <row r="51286" spans="50:50">
      <c r="AX51286" s="159"/>
    </row>
    <row r="51287" spans="50:50">
      <c r="AX51287" s="159"/>
    </row>
    <row r="51288" spans="50:50">
      <c r="AX51288" s="159"/>
    </row>
    <row r="51289" spans="50:50">
      <c r="AX51289" s="159"/>
    </row>
    <row r="51290" spans="50:50">
      <c r="AX51290" s="159"/>
    </row>
    <row r="51291" spans="50:50">
      <c r="AX51291" s="159"/>
    </row>
    <row r="51292" spans="50:50">
      <c r="AX51292" s="159"/>
    </row>
    <row r="51293" spans="50:50">
      <c r="AX51293" s="159"/>
    </row>
    <row r="51294" spans="50:50">
      <c r="AX51294" s="159"/>
    </row>
    <row r="51295" spans="50:50">
      <c r="AX51295" s="159"/>
    </row>
    <row r="51296" spans="50:50">
      <c r="AX51296" s="159"/>
    </row>
    <row r="51297" spans="50:50">
      <c r="AX51297" s="159"/>
    </row>
    <row r="51298" spans="50:50">
      <c r="AX51298" s="159"/>
    </row>
    <row r="51299" spans="50:50">
      <c r="AX51299" s="159"/>
    </row>
    <row r="51300" spans="50:50">
      <c r="AX51300" s="159"/>
    </row>
    <row r="51301" spans="50:50">
      <c r="AX51301" s="159"/>
    </row>
    <row r="51302" spans="50:50">
      <c r="AX51302" s="159"/>
    </row>
    <row r="51303" spans="50:50">
      <c r="AX51303" s="159"/>
    </row>
    <row r="51304" spans="50:50">
      <c r="AX51304" s="159"/>
    </row>
    <row r="51305" spans="50:50">
      <c r="AX51305" s="159"/>
    </row>
    <row r="51306" spans="50:50">
      <c r="AX51306" s="159"/>
    </row>
    <row r="51307" spans="50:50">
      <c r="AX51307" s="159"/>
    </row>
    <row r="51308" spans="50:50">
      <c r="AX51308" s="159"/>
    </row>
    <row r="51309" spans="50:50">
      <c r="AX51309" s="159"/>
    </row>
    <row r="51310" spans="50:50">
      <c r="AX51310" s="159"/>
    </row>
    <row r="51311" spans="50:50">
      <c r="AX51311" s="159"/>
    </row>
    <row r="51312" spans="50:50">
      <c r="AX51312" s="159"/>
    </row>
    <row r="51313" spans="50:50">
      <c r="AX51313" s="159"/>
    </row>
    <row r="51314" spans="50:50">
      <c r="AX51314" s="159"/>
    </row>
    <row r="51315" spans="50:50">
      <c r="AX51315" s="159"/>
    </row>
    <row r="51316" spans="50:50">
      <c r="AX51316" s="159"/>
    </row>
    <row r="51317" spans="50:50">
      <c r="AX51317" s="159"/>
    </row>
    <row r="51318" spans="50:50">
      <c r="AX51318" s="159"/>
    </row>
    <row r="51319" spans="50:50">
      <c r="AX51319" s="159"/>
    </row>
    <row r="51320" spans="50:50">
      <c r="AX51320" s="159"/>
    </row>
    <row r="51321" spans="50:50">
      <c r="AX51321" s="159"/>
    </row>
    <row r="51322" spans="50:50">
      <c r="AX51322" s="159"/>
    </row>
    <row r="51323" spans="50:50">
      <c r="AX51323" s="159"/>
    </row>
    <row r="51324" spans="50:50">
      <c r="AX51324" s="159"/>
    </row>
    <row r="51325" spans="50:50">
      <c r="AX51325" s="159"/>
    </row>
    <row r="51326" spans="50:50">
      <c r="AX51326" s="159"/>
    </row>
    <row r="51327" spans="50:50">
      <c r="AX51327" s="159"/>
    </row>
    <row r="51328" spans="50:50">
      <c r="AX51328" s="159"/>
    </row>
    <row r="51329" spans="50:50">
      <c r="AX51329" s="159"/>
    </row>
    <row r="51330" spans="50:50">
      <c r="AX51330" s="159"/>
    </row>
    <row r="51331" spans="50:50">
      <c r="AX51331" s="159"/>
    </row>
    <row r="51332" spans="50:50">
      <c r="AX51332" s="159"/>
    </row>
    <row r="51333" spans="50:50">
      <c r="AX51333" s="159"/>
    </row>
    <row r="51334" spans="50:50">
      <c r="AX51334" s="159"/>
    </row>
    <row r="51335" spans="50:50">
      <c r="AX51335" s="159"/>
    </row>
    <row r="51336" spans="50:50">
      <c r="AX51336" s="159"/>
    </row>
    <row r="51337" spans="50:50">
      <c r="AX51337" s="159"/>
    </row>
    <row r="51338" spans="50:50">
      <c r="AX51338" s="159"/>
    </row>
    <row r="51339" spans="50:50">
      <c r="AX51339" s="159"/>
    </row>
    <row r="51340" spans="50:50">
      <c r="AX51340" s="159"/>
    </row>
    <row r="51341" spans="50:50">
      <c r="AX51341" s="159"/>
    </row>
    <row r="51342" spans="50:50">
      <c r="AX51342" s="159"/>
    </row>
    <row r="51343" spans="50:50">
      <c r="AX51343" s="159"/>
    </row>
    <row r="51344" spans="50:50">
      <c r="AX51344" s="159"/>
    </row>
    <row r="51345" spans="50:50">
      <c r="AX51345" s="159"/>
    </row>
    <row r="51346" spans="50:50">
      <c r="AX51346" s="159"/>
    </row>
    <row r="51347" spans="50:50">
      <c r="AX51347" s="159"/>
    </row>
    <row r="51348" spans="50:50">
      <c r="AX51348" s="159"/>
    </row>
    <row r="51349" spans="50:50">
      <c r="AX51349" s="159"/>
    </row>
    <row r="51350" spans="50:50">
      <c r="AX51350" s="159"/>
    </row>
    <row r="51351" spans="50:50">
      <c r="AX51351" s="159"/>
    </row>
    <row r="51352" spans="50:50">
      <c r="AX51352" s="159"/>
    </row>
    <row r="51353" spans="50:50">
      <c r="AX51353" s="159"/>
    </row>
    <row r="51354" spans="50:50">
      <c r="AX51354" s="159"/>
    </row>
    <row r="51355" spans="50:50">
      <c r="AX51355" s="159"/>
    </row>
    <row r="51356" spans="50:50">
      <c r="AX51356" s="159"/>
    </row>
    <row r="51357" spans="50:50">
      <c r="AX51357" s="159"/>
    </row>
    <row r="51358" spans="50:50">
      <c r="AX51358" s="159"/>
    </row>
    <row r="51359" spans="50:50">
      <c r="AX51359" s="159"/>
    </row>
    <row r="51360" spans="50:50">
      <c r="AX51360" s="159"/>
    </row>
    <row r="51361" spans="50:50">
      <c r="AX51361" s="159"/>
    </row>
    <row r="51362" spans="50:50">
      <c r="AX51362" s="159"/>
    </row>
    <row r="51363" spans="50:50">
      <c r="AX51363" s="159"/>
    </row>
    <row r="51364" spans="50:50">
      <c r="AX51364" s="159"/>
    </row>
    <row r="51365" spans="50:50">
      <c r="AX51365" s="159"/>
    </row>
    <row r="51366" spans="50:50">
      <c r="AX51366" s="159"/>
    </row>
    <row r="51367" spans="50:50">
      <c r="AX51367" s="159"/>
    </row>
    <row r="51368" spans="50:50">
      <c r="AX51368" s="159"/>
    </row>
    <row r="51369" spans="50:50">
      <c r="AX51369" s="159"/>
    </row>
    <row r="51370" spans="50:50">
      <c r="AX51370" s="159"/>
    </row>
    <row r="51371" spans="50:50">
      <c r="AX51371" s="159"/>
    </row>
    <row r="51372" spans="50:50">
      <c r="AX51372" s="159"/>
    </row>
    <row r="51373" spans="50:50">
      <c r="AX51373" s="159"/>
    </row>
    <row r="51374" spans="50:50">
      <c r="AX51374" s="159"/>
    </row>
    <row r="51375" spans="50:50">
      <c r="AX51375" s="159"/>
    </row>
    <row r="51376" spans="50:50">
      <c r="AX51376" s="159"/>
    </row>
    <row r="51377" spans="50:50">
      <c r="AX51377" s="159"/>
    </row>
    <row r="51378" spans="50:50">
      <c r="AX51378" s="159"/>
    </row>
    <row r="51379" spans="50:50">
      <c r="AX51379" s="159"/>
    </row>
    <row r="51380" spans="50:50">
      <c r="AX51380" s="159"/>
    </row>
    <row r="51381" spans="50:50">
      <c r="AX51381" s="159"/>
    </row>
    <row r="51382" spans="50:50">
      <c r="AX51382" s="159"/>
    </row>
    <row r="51383" spans="50:50">
      <c r="AX51383" s="159"/>
    </row>
    <row r="51384" spans="50:50">
      <c r="AX51384" s="159"/>
    </row>
    <row r="51385" spans="50:50">
      <c r="AX51385" s="159"/>
    </row>
    <row r="51386" spans="50:50">
      <c r="AX51386" s="159"/>
    </row>
    <row r="51387" spans="50:50">
      <c r="AX51387" s="159"/>
    </row>
    <row r="51388" spans="50:50">
      <c r="AX51388" s="159"/>
    </row>
    <row r="51389" spans="50:50">
      <c r="AX51389" s="159"/>
    </row>
    <row r="51390" spans="50:50">
      <c r="AX51390" s="159"/>
    </row>
    <row r="51391" spans="50:50">
      <c r="AX51391" s="159"/>
    </row>
    <row r="51392" spans="50:50">
      <c r="AX51392" s="159"/>
    </row>
    <row r="51393" spans="50:50">
      <c r="AX51393" s="159"/>
    </row>
    <row r="51394" spans="50:50">
      <c r="AX51394" s="159"/>
    </row>
    <row r="51395" spans="50:50">
      <c r="AX51395" s="159"/>
    </row>
    <row r="51396" spans="50:50">
      <c r="AX51396" s="159"/>
    </row>
    <row r="51397" spans="50:50">
      <c r="AX51397" s="159"/>
    </row>
    <row r="51398" spans="50:50">
      <c r="AX51398" s="159"/>
    </row>
    <row r="51399" spans="50:50">
      <c r="AX51399" s="159"/>
    </row>
    <row r="51400" spans="50:50">
      <c r="AX51400" s="159"/>
    </row>
    <row r="51401" spans="50:50">
      <c r="AX51401" s="159"/>
    </row>
    <row r="51402" spans="50:50">
      <c r="AX51402" s="159"/>
    </row>
    <row r="51403" spans="50:50">
      <c r="AX51403" s="159"/>
    </row>
    <row r="51404" spans="50:50">
      <c r="AX51404" s="159"/>
    </row>
    <row r="51405" spans="50:50">
      <c r="AX51405" s="159"/>
    </row>
    <row r="51406" spans="50:50">
      <c r="AX51406" s="159"/>
    </row>
    <row r="51407" spans="50:50">
      <c r="AX51407" s="159"/>
    </row>
    <row r="51408" spans="50:50">
      <c r="AX51408" s="159"/>
    </row>
    <row r="51409" spans="50:50">
      <c r="AX51409" s="159"/>
    </row>
    <row r="51410" spans="50:50">
      <c r="AX51410" s="159"/>
    </row>
    <row r="51411" spans="50:50">
      <c r="AX51411" s="159"/>
    </row>
    <row r="51412" spans="50:50">
      <c r="AX51412" s="159"/>
    </row>
    <row r="51413" spans="50:50">
      <c r="AX51413" s="159"/>
    </row>
    <row r="51414" spans="50:50">
      <c r="AX51414" s="159"/>
    </row>
    <row r="51415" spans="50:50">
      <c r="AX51415" s="159"/>
    </row>
    <row r="51416" spans="50:50">
      <c r="AX51416" s="159"/>
    </row>
    <row r="51417" spans="50:50">
      <c r="AX51417" s="159"/>
    </row>
    <row r="51418" spans="50:50">
      <c r="AX51418" s="159"/>
    </row>
    <row r="51419" spans="50:50">
      <c r="AX51419" s="159"/>
    </row>
    <row r="51420" spans="50:50">
      <c r="AX51420" s="159"/>
    </row>
    <row r="51421" spans="50:50">
      <c r="AX51421" s="159"/>
    </row>
    <row r="51422" spans="50:50">
      <c r="AX51422" s="159"/>
    </row>
    <row r="51423" spans="50:50">
      <c r="AX51423" s="159"/>
    </row>
    <row r="51424" spans="50:50">
      <c r="AX51424" s="159"/>
    </row>
    <row r="51425" spans="50:50">
      <c r="AX51425" s="159"/>
    </row>
    <row r="51426" spans="50:50">
      <c r="AX51426" s="159"/>
    </row>
    <row r="51427" spans="50:50">
      <c r="AX51427" s="159"/>
    </row>
    <row r="51428" spans="50:50">
      <c r="AX51428" s="159"/>
    </row>
    <row r="51429" spans="50:50">
      <c r="AX51429" s="159"/>
    </row>
    <row r="51430" spans="50:50">
      <c r="AX51430" s="159"/>
    </row>
    <row r="51431" spans="50:50">
      <c r="AX51431" s="159"/>
    </row>
    <row r="51432" spans="50:50">
      <c r="AX51432" s="159"/>
    </row>
    <row r="51433" spans="50:50">
      <c r="AX51433" s="159"/>
    </row>
    <row r="51434" spans="50:50">
      <c r="AX51434" s="159"/>
    </row>
    <row r="51435" spans="50:50">
      <c r="AX51435" s="159"/>
    </row>
    <row r="51436" spans="50:50">
      <c r="AX51436" s="159"/>
    </row>
    <row r="51437" spans="50:50">
      <c r="AX51437" s="159"/>
    </row>
    <row r="51438" spans="50:50">
      <c r="AX51438" s="159"/>
    </row>
    <row r="51439" spans="50:50">
      <c r="AX51439" s="159"/>
    </row>
    <row r="51440" spans="50:50">
      <c r="AX51440" s="159"/>
    </row>
    <row r="51441" spans="50:50">
      <c r="AX51441" s="159"/>
    </row>
    <row r="51442" spans="50:50">
      <c r="AX51442" s="159"/>
    </row>
    <row r="51443" spans="50:50">
      <c r="AX51443" s="159"/>
    </row>
    <row r="51444" spans="50:50">
      <c r="AX51444" s="159"/>
    </row>
    <row r="51445" spans="50:50">
      <c r="AX51445" s="159"/>
    </row>
    <row r="51446" spans="50:50">
      <c r="AX51446" s="159"/>
    </row>
    <row r="51447" spans="50:50">
      <c r="AX51447" s="159"/>
    </row>
    <row r="51448" spans="50:50">
      <c r="AX51448" s="159"/>
    </row>
    <row r="51449" spans="50:50">
      <c r="AX51449" s="159"/>
    </row>
    <row r="51450" spans="50:50">
      <c r="AX51450" s="159"/>
    </row>
    <row r="51451" spans="50:50">
      <c r="AX51451" s="159"/>
    </row>
    <row r="51452" spans="50:50">
      <c r="AX51452" s="159"/>
    </row>
    <row r="51453" spans="50:50">
      <c r="AX51453" s="159"/>
    </row>
    <row r="51454" spans="50:50">
      <c r="AX51454" s="159"/>
    </row>
    <row r="51455" spans="50:50">
      <c r="AX51455" s="159"/>
    </row>
    <row r="51456" spans="50:50">
      <c r="AX51456" s="159"/>
    </row>
    <row r="51457" spans="50:50">
      <c r="AX51457" s="159"/>
    </row>
    <row r="51458" spans="50:50">
      <c r="AX51458" s="159"/>
    </row>
    <row r="51459" spans="50:50">
      <c r="AX51459" s="159"/>
    </row>
    <row r="51460" spans="50:50">
      <c r="AX51460" s="159"/>
    </row>
    <row r="51461" spans="50:50">
      <c r="AX51461" s="159"/>
    </row>
    <row r="51462" spans="50:50">
      <c r="AX51462" s="159"/>
    </row>
    <row r="51463" spans="50:50">
      <c r="AX51463" s="159"/>
    </row>
    <row r="51464" spans="50:50">
      <c r="AX51464" s="159"/>
    </row>
    <row r="51465" spans="50:50">
      <c r="AX51465" s="159"/>
    </row>
    <row r="51466" spans="50:50">
      <c r="AX51466" s="159"/>
    </row>
    <row r="51467" spans="50:50">
      <c r="AX51467" s="159"/>
    </row>
    <row r="51468" spans="50:50">
      <c r="AX51468" s="159"/>
    </row>
    <row r="51469" spans="50:50">
      <c r="AX51469" s="159"/>
    </row>
    <row r="51470" spans="50:50">
      <c r="AX51470" s="159"/>
    </row>
    <row r="51471" spans="50:50">
      <c r="AX51471" s="159"/>
    </row>
    <row r="51472" spans="50:50">
      <c r="AX51472" s="159"/>
    </row>
    <row r="51473" spans="50:50">
      <c r="AX51473" s="159"/>
    </row>
    <row r="51474" spans="50:50">
      <c r="AX51474" s="159"/>
    </row>
    <row r="51475" spans="50:50">
      <c r="AX51475" s="159"/>
    </row>
    <row r="51476" spans="50:50">
      <c r="AX51476" s="159"/>
    </row>
    <row r="51477" spans="50:50">
      <c r="AX51477" s="159"/>
    </row>
    <row r="51478" spans="50:50">
      <c r="AX51478" s="159"/>
    </row>
    <row r="51479" spans="50:50">
      <c r="AX51479" s="159"/>
    </row>
    <row r="51480" spans="50:50">
      <c r="AX51480" s="159"/>
    </row>
    <row r="51481" spans="50:50">
      <c r="AX51481" s="159"/>
    </row>
    <row r="51482" spans="50:50">
      <c r="AX51482" s="159"/>
    </row>
    <row r="51483" spans="50:50">
      <c r="AX51483" s="159"/>
    </row>
    <row r="51484" spans="50:50">
      <c r="AX51484" s="159"/>
    </row>
    <row r="51485" spans="50:50">
      <c r="AX51485" s="159"/>
    </row>
    <row r="51486" spans="50:50">
      <c r="AX51486" s="159"/>
    </row>
    <row r="51487" spans="50:50">
      <c r="AX51487" s="159"/>
    </row>
    <row r="51488" spans="50:50">
      <c r="AX51488" s="159"/>
    </row>
    <row r="51489" spans="50:50">
      <c r="AX51489" s="159"/>
    </row>
    <row r="51490" spans="50:50">
      <c r="AX51490" s="159"/>
    </row>
    <row r="51491" spans="50:50">
      <c r="AX51491" s="159"/>
    </row>
    <row r="51492" spans="50:50">
      <c r="AX51492" s="159"/>
    </row>
    <row r="51493" spans="50:50">
      <c r="AX51493" s="159"/>
    </row>
    <row r="51494" spans="50:50">
      <c r="AX51494" s="159"/>
    </row>
    <row r="51495" spans="50:50">
      <c r="AX51495" s="159"/>
    </row>
    <row r="51496" spans="50:50">
      <c r="AX51496" s="159"/>
    </row>
    <row r="51497" spans="50:50">
      <c r="AX51497" s="159"/>
    </row>
    <row r="51498" spans="50:50">
      <c r="AX51498" s="159"/>
    </row>
    <row r="51499" spans="50:50">
      <c r="AX51499" s="159"/>
    </row>
    <row r="51500" spans="50:50">
      <c r="AX51500" s="159"/>
    </row>
    <row r="51501" spans="50:50">
      <c r="AX51501" s="159"/>
    </row>
    <row r="51502" spans="50:50">
      <c r="AX51502" s="159"/>
    </row>
    <row r="51503" spans="50:50">
      <c r="AX51503" s="159"/>
    </row>
    <row r="51504" spans="50:50">
      <c r="AX51504" s="159"/>
    </row>
    <row r="51505" spans="50:50">
      <c r="AX51505" s="159"/>
    </row>
    <row r="51506" spans="50:50">
      <c r="AX51506" s="159"/>
    </row>
    <row r="51507" spans="50:50">
      <c r="AX51507" s="159"/>
    </row>
    <row r="51508" spans="50:50">
      <c r="AX51508" s="159"/>
    </row>
    <row r="51509" spans="50:50">
      <c r="AX51509" s="159"/>
    </row>
    <row r="51510" spans="50:50">
      <c r="AX51510" s="159"/>
    </row>
    <row r="51511" spans="50:50">
      <c r="AX51511" s="159"/>
    </row>
    <row r="51512" spans="50:50">
      <c r="AX51512" s="159"/>
    </row>
    <row r="51513" spans="50:50">
      <c r="AX51513" s="159"/>
    </row>
    <row r="51514" spans="50:50">
      <c r="AX51514" s="159"/>
    </row>
    <row r="51515" spans="50:50">
      <c r="AX51515" s="159"/>
    </row>
    <row r="51516" spans="50:50">
      <c r="AX51516" s="159"/>
    </row>
    <row r="51517" spans="50:50">
      <c r="AX51517" s="159"/>
    </row>
    <row r="51518" spans="50:50">
      <c r="AX51518" s="159"/>
    </row>
    <row r="51519" spans="50:50">
      <c r="AX51519" s="159"/>
    </row>
    <row r="51520" spans="50:50">
      <c r="AX51520" s="159"/>
    </row>
    <row r="51521" spans="50:50">
      <c r="AX51521" s="159"/>
    </row>
    <row r="51522" spans="50:50">
      <c r="AX51522" s="159"/>
    </row>
    <row r="51523" spans="50:50">
      <c r="AX51523" s="159"/>
    </row>
    <row r="51524" spans="50:50">
      <c r="AX51524" s="159"/>
    </row>
    <row r="51525" spans="50:50">
      <c r="AX51525" s="159"/>
    </row>
    <row r="51526" spans="50:50">
      <c r="AX51526" s="159"/>
    </row>
    <row r="51527" spans="50:50">
      <c r="AX51527" s="159"/>
    </row>
    <row r="51528" spans="50:50">
      <c r="AX51528" s="159"/>
    </row>
    <row r="51529" spans="50:50">
      <c r="AX51529" s="159"/>
    </row>
    <row r="51530" spans="50:50">
      <c r="AX51530" s="159"/>
    </row>
    <row r="51531" spans="50:50">
      <c r="AX51531" s="159"/>
    </row>
    <row r="51532" spans="50:50">
      <c r="AX51532" s="159"/>
    </row>
    <row r="51533" spans="50:50">
      <c r="AX51533" s="159"/>
    </row>
    <row r="51534" spans="50:50">
      <c r="AX51534" s="159"/>
    </row>
    <row r="51535" spans="50:50">
      <c r="AX51535" s="159"/>
    </row>
    <row r="51536" spans="50:50">
      <c r="AX51536" s="159"/>
    </row>
    <row r="51537" spans="50:50">
      <c r="AX51537" s="159"/>
    </row>
    <row r="51538" spans="50:50">
      <c r="AX51538" s="159"/>
    </row>
    <row r="51539" spans="50:50">
      <c r="AX51539" s="159"/>
    </row>
    <row r="51540" spans="50:50">
      <c r="AX51540" s="159"/>
    </row>
    <row r="51541" spans="50:50">
      <c r="AX51541" s="159"/>
    </row>
    <row r="51542" spans="50:50">
      <c r="AX51542" s="159"/>
    </row>
    <row r="51543" spans="50:50">
      <c r="AX51543" s="159"/>
    </row>
    <row r="51544" spans="50:50">
      <c r="AX51544" s="159"/>
    </row>
    <row r="51545" spans="50:50">
      <c r="AX51545" s="159"/>
    </row>
    <row r="51546" spans="50:50">
      <c r="AX51546" s="159"/>
    </row>
    <row r="51547" spans="50:50">
      <c r="AX51547" s="159"/>
    </row>
    <row r="51548" spans="50:50">
      <c r="AX51548" s="159"/>
    </row>
    <row r="51549" spans="50:50">
      <c r="AX51549" s="159"/>
    </row>
    <row r="51550" spans="50:50">
      <c r="AX51550" s="159"/>
    </row>
    <row r="51551" spans="50:50">
      <c r="AX51551" s="159"/>
    </row>
    <row r="51552" spans="50:50">
      <c r="AX51552" s="159"/>
    </row>
    <row r="51553" spans="50:50">
      <c r="AX51553" s="159"/>
    </row>
    <row r="51554" spans="50:50">
      <c r="AX51554" s="159"/>
    </row>
    <row r="51555" spans="50:50">
      <c r="AX51555" s="159"/>
    </row>
    <row r="51556" spans="50:50">
      <c r="AX51556" s="159"/>
    </row>
    <row r="51557" spans="50:50">
      <c r="AX51557" s="159"/>
    </row>
    <row r="51558" spans="50:50">
      <c r="AX51558" s="159"/>
    </row>
    <row r="51559" spans="50:50">
      <c r="AX51559" s="159"/>
    </row>
    <row r="51560" spans="50:50">
      <c r="AX51560" s="159"/>
    </row>
    <row r="51561" spans="50:50">
      <c r="AX51561" s="159"/>
    </row>
    <row r="51562" spans="50:50">
      <c r="AX51562" s="159"/>
    </row>
    <row r="51563" spans="50:50">
      <c r="AX51563" s="159"/>
    </row>
    <row r="51564" spans="50:50">
      <c r="AX51564" s="159"/>
    </row>
    <row r="51565" spans="50:50">
      <c r="AX51565" s="159"/>
    </row>
    <row r="51566" spans="50:50">
      <c r="AX51566" s="159"/>
    </row>
    <row r="51567" spans="50:50">
      <c r="AX51567" s="159"/>
    </row>
    <row r="51568" spans="50:50">
      <c r="AX51568" s="159"/>
    </row>
    <row r="51569" spans="50:50">
      <c r="AX51569" s="159"/>
    </row>
    <row r="51570" spans="50:50">
      <c r="AX51570" s="159"/>
    </row>
    <row r="51571" spans="50:50">
      <c r="AX51571" s="159"/>
    </row>
    <row r="51572" spans="50:50">
      <c r="AX51572" s="159"/>
    </row>
    <row r="51573" spans="50:50">
      <c r="AX51573" s="159"/>
    </row>
    <row r="51574" spans="50:50">
      <c r="AX51574" s="159"/>
    </row>
    <row r="51575" spans="50:50">
      <c r="AX51575" s="159"/>
    </row>
    <row r="51576" spans="50:50">
      <c r="AX51576" s="159"/>
    </row>
    <row r="51577" spans="50:50">
      <c r="AX51577" s="159"/>
    </row>
    <row r="51578" spans="50:50">
      <c r="AX51578" s="159"/>
    </row>
    <row r="51579" spans="50:50">
      <c r="AX51579" s="159"/>
    </row>
    <row r="51580" spans="50:50">
      <c r="AX51580" s="159"/>
    </row>
    <row r="51581" spans="50:50">
      <c r="AX51581" s="159"/>
    </row>
    <row r="51582" spans="50:50">
      <c r="AX51582" s="159"/>
    </row>
    <row r="51583" spans="50:50">
      <c r="AX51583" s="159"/>
    </row>
    <row r="51584" spans="50:50">
      <c r="AX51584" s="159"/>
    </row>
    <row r="51585" spans="50:50">
      <c r="AX51585" s="159"/>
    </row>
    <row r="51586" spans="50:50">
      <c r="AX51586" s="159"/>
    </row>
    <row r="51587" spans="50:50">
      <c r="AX51587" s="159"/>
    </row>
    <row r="51588" spans="50:50">
      <c r="AX51588" s="159"/>
    </row>
    <row r="51589" spans="50:50">
      <c r="AX51589" s="159"/>
    </row>
    <row r="51590" spans="50:50">
      <c r="AX51590" s="159"/>
    </row>
    <row r="51591" spans="50:50">
      <c r="AX51591" s="159"/>
    </row>
    <row r="51592" spans="50:50">
      <c r="AX51592" s="159"/>
    </row>
    <row r="51593" spans="50:50">
      <c r="AX51593" s="159"/>
    </row>
    <row r="51594" spans="50:50">
      <c r="AX51594" s="159"/>
    </row>
    <row r="51595" spans="50:50">
      <c r="AX51595" s="159"/>
    </row>
    <row r="51596" spans="50:50">
      <c r="AX51596" s="159"/>
    </row>
    <row r="51597" spans="50:50">
      <c r="AX51597" s="159"/>
    </row>
    <row r="51598" spans="50:50">
      <c r="AX51598" s="159"/>
    </row>
    <row r="51599" spans="50:50">
      <c r="AX51599" s="159"/>
    </row>
    <row r="51600" spans="50:50">
      <c r="AX51600" s="159"/>
    </row>
    <row r="51601" spans="50:50">
      <c r="AX51601" s="159"/>
    </row>
    <row r="51602" spans="50:50">
      <c r="AX51602" s="159"/>
    </row>
    <row r="51603" spans="50:50">
      <c r="AX51603" s="159"/>
    </row>
    <row r="51604" spans="50:50">
      <c r="AX51604" s="159"/>
    </row>
    <row r="51605" spans="50:50">
      <c r="AX51605" s="159"/>
    </row>
    <row r="51606" spans="50:50">
      <c r="AX51606" s="159"/>
    </row>
    <row r="51607" spans="50:50">
      <c r="AX51607" s="159"/>
    </row>
    <row r="51608" spans="50:50">
      <c r="AX51608" s="159"/>
    </row>
    <row r="51609" spans="50:50">
      <c r="AX51609" s="159"/>
    </row>
    <row r="51610" spans="50:50">
      <c r="AX51610" s="159"/>
    </row>
    <row r="51611" spans="50:50">
      <c r="AX51611" s="159"/>
    </row>
    <row r="51612" spans="50:50">
      <c r="AX51612" s="159"/>
    </row>
    <row r="51613" spans="50:50">
      <c r="AX51613" s="159"/>
    </row>
    <row r="51614" spans="50:50">
      <c r="AX51614" s="159"/>
    </row>
    <row r="51615" spans="50:50">
      <c r="AX51615" s="159"/>
    </row>
    <row r="51616" spans="50:50">
      <c r="AX51616" s="159"/>
    </row>
    <row r="51617" spans="50:50">
      <c r="AX51617" s="159"/>
    </row>
    <row r="51618" spans="50:50">
      <c r="AX51618" s="159"/>
    </row>
    <row r="51619" spans="50:50">
      <c r="AX51619" s="159"/>
    </row>
    <row r="51620" spans="50:50">
      <c r="AX51620" s="159"/>
    </row>
    <row r="51621" spans="50:50">
      <c r="AX51621" s="159"/>
    </row>
    <row r="51622" spans="50:50">
      <c r="AX51622" s="159"/>
    </row>
    <row r="51623" spans="50:50">
      <c r="AX51623" s="159"/>
    </row>
    <row r="51624" spans="50:50">
      <c r="AX51624" s="159"/>
    </row>
    <row r="51625" spans="50:50">
      <c r="AX51625" s="159"/>
    </row>
    <row r="51626" spans="50:50">
      <c r="AX51626" s="159"/>
    </row>
    <row r="51627" spans="50:50">
      <c r="AX51627" s="159"/>
    </row>
    <row r="51628" spans="50:50">
      <c r="AX51628" s="159"/>
    </row>
    <row r="51629" spans="50:50">
      <c r="AX51629" s="159"/>
    </row>
    <row r="51630" spans="50:50">
      <c r="AX51630" s="159"/>
    </row>
    <row r="51631" spans="50:50">
      <c r="AX51631" s="159"/>
    </row>
    <row r="51632" spans="50:50">
      <c r="AX51632" s="159"/>
    </row>
    <row r="51633" spans="50:50">
      <c r="AX51633" s="159"/>
    </row>
    <row r="51634" spans="50:50">
      <c r="AX51634" s="159"/>
    </row>
    <row r="51635" spans="50:50">
      <c r="AX51635" s="159"/>
    </row>
    <row r="51636" spans="50:50">
      <c r="AX51636" s="159"/>
    </row>
    <row r="51637" spans="50:50">
      <c r="AX51637" s="159"/>
    </row>
    <row r="51638" spans="50:50">
      <c r="AX51638" s="159"/>
    </row>
    <row r="51639" spans="50:50">
      <c r="AX51639" s="159"/>
    </row>
    <row r="51640" spans="50:50">
      <c r="AX51640" s="159"/>
    </row>
    <row r="51641" spans="50:50">
      <c r="AX51641" s="159"/>
    </row>
    <row r="51642" spans="50:50">
      <c r="AX51642" s="159"/>
    </row>
    <row r="51643" spans="50:50">
      <c r="AX51643" s="159"/>
    </row>
    <row r="51644" spans="50:50">
      <c r="AX51644" s="159"/>
    </row>
    <row r="51645" spans="50:50">
      <c r="AX51645" s="159"/>
    </row>
    <row r="51646" spans="50:50">
      <c r="AX51646" s="159"/>
    </row>
    <row r="51647" spans="50:50">
      <c r="AX51647" s="159"/>
    </row>
    <row r="51648" spans="50:50">
      <c r="AX51648" s="159"/>
    </row>
    <row r="51649" spans="50:50">
      <c r="AX51649" s="159"/>
    </row>
    <row r="51650" spans="50:50">
      <c r="AX51650" s="159"/>
    </row>
    <row r="51651" spans="50:50">
      <c r="AX51651" s="159"/>
    </row>
    <row r="51652" spans="50:50">
      <c r="AX51652" s="159"/>
    </row>
    <row r="51653" spans="50:50">
      <c r="AX51653" s="159"/>
    </row>
    <row r="51654" spans="50:50">
      <c r="AX51654" s="159"/>
    </row>
    <row r="51655" spans="50:50">
      <c r="AX51655" s="159"/>
    </row>
    <row r="51656" spans="50:50">
      <c r="AX51656" s="159"/>
    </row>
    <row r="51657" spans="50:50">
      <c r="AX51657" s="159"/>
    </row>
    <row r="51658" spans="50:50">
      <c r="AX51658" s="159"/>
    </row>
    <row r="51659" spans="50:50">
      <c r="AX51659" s="159"/>
    </row>
    <row r="51660" spans="50:50">
      <c r="AX51660" s="159"/>
    </row>
    <row r="51661" spans="50:50">
      <c r="AX51661" s="159"/>
    </row>
    <row r="51662" spans="50:50">
      <c r="AX51662" s="159"/>
    </row>
    <row r="51663" spans="50:50">
      <c r="AX51663" s="159"/>
    </row>
    <row r="51664" spans="50:50">
      <c r="AX51664" s="159"/>
    </row>
    <row r="51665" spans="50:50">
      <c r="AX51665" s="159"/>
    </row>
    <row r="51666" spans="50:50">
      <c r="AX51666" s="159"/>
    </row>
    <row r="51667" spans="50:50">
      <c r="AX51667" s="159"/>
    </row>
    <row r="51668" spans="50:50">
      <c r="AX51668" s="159"/>
    </row>
    <row r="51669" spans="50:50">
      <c r="AX51669" s="159"/>
    </row>
    <row r="51670" spans="50:50">
      <c r="AX51670" s="159"/>
    </row>
    <row r="51671" spans="50:50">
      <c r="AX51671" s="159"/>
    </row>
    <row r="51672" spans="50:50">
      <c r="AX51672" s="159"/>
    </row>
    <row r="51673" spans="50:50">
      <c r="AX51673" s="159"/>
    </row>
    <row r="51674" spans="50:50">
      <c r="AX51674" s="159"/>
    </row>
    <row r="51675" spans="50:50">
      <c r="AX51675" s="159"/>
    </row>
    <row r="51676" spans="50:50">
      <c r="AX51676" s="159"/>
    </row>
    <row r="51677" spans="50:50">
      <c r="AX51677" s="159"/>
    </row>
    <row r="51678" spans="50:50">
      <c r="AX51678" s="159"/>
    </row>
    <row r="51679" spans="50:50">
      <c r="AX51679" s="159"/>
    </row>
    <row r="51680" spans="50:50">
      <c r="AX51680" s="159"/>
    </row>
    <row r="51681" spans="50:50">
      <c r="AX51681" s="159"/>
    </row>
    <row r="51682" spans="50:50">
      <c r="AX51682" s="159"/>
    </row>
    <row r="51683" spans="50:50">
      <c r="AX51683" s="159"/>
    </row>
    <row r="51684" spans="50:50">
      <c r="AX51684" s="159"/>
    </row>
    <row r="51685" spans="50:50">
      <c r="AX51685" s="159"/>
    </row>
    <row r="51686" spans="50:50">
      <c r="AX51686" s="159"/>
    </row>
    <row r="51687" spans="50:50">
      <c r="AX51687" s="159"/>
    </row>
    <row r="51688" spans="50:50">
      <c r="AX51688" s="159"/>
    </row>
    <row r="51689" spans="50:50">
      <c r="AX51689" s="159"/>
    </row>
    <row r="51690" spans="50:50">
      <c r="AX51690" s="159"/>
    </row>
    <row r="51691" spans="50:50">
      <c r="AX51691" s="159"/>
    </row>
    <row r="51692" spans="50:50">
      <c r="AX51692" s="159"/>
    </row>
    <row r="51693" spans="50:50">
      <c r="AX51693" s="159"/>
    </row>
    <row r="51694" spans="50:50">
      <c r="AX51694" s="159"/>
    </row>
    <row r="51695" spans="50:50">
      <c r="AX51695" s="159"/>
    </row>
    <row r="51696" spans="50:50">
      <c r="AX51696" s="159"/>
    </row>
    <row r="51697" spans="50:50">
      <c r="AX51697" s="159"/>
    </row>
    <row r="51698" spans="50:50">
      <c r="AX51698" s="159"/>
    </row>
    <row r="51699" spans="50:50">
      <c r="AX51699" s="159"/>
    </row>
    <row r="51700" spans="50:50">
      <c r="AX51700" s="159"/>
    </row>
    <row r="51701" spans="50:50">
      <c r="AX51701" s="159"/>
    </row>
    <row r="51702" spans="50:50">
      <c r="AX51702" s="159"/>
    </row>
    <row r="51703" spans="50:50">
      <c r="AX51703" s="159"/>
    </row>
    <row r="51704" spans="50:50">
      <c r="AX51704" s="159"/>
    </row>
    <row r="51705" spans="50:50">
      <c r="AX51705" s="159"/>
    </row>
    <row r="51706" spans="50:50">
      <c r="AX51706" s="159"/>
    </row>
    <row r="51707" spans="50:50">
      <c r="AX51707" s="159"/>
    </row>
    <row r="51708" spans="50:50">
      <c r="AX51708" s="159"/>
    </row>
    <row r="51709" spans="50:50">
      <c r="AX51709" s="159"/>
    </row>
    <row r="51710" spans="50:50">
      <c r="AX51710" s="159"/>
    </row>
    <row r="51711" spans="50:50">
      <c r="AX51711" s="159"/>
    </row>
    <row r="51712" spans="50:50">
      <c r="AX51712" s="159"/>
    </row>
    <row r="51713" spans="50:50">
      <c r="AX51713" s="159"/>
    </row>
    <row r="51714" spans="50:50">
      <c r="AX51714" s="159"/>
    </row>
    <row r="51715" spans="50:50">
      <c r="AX51715" s="159"/>
    </row>
    <row r="51716" spans="50:50">
      <c r="AX51716" s="159"/>
    </row>
    <row r="51717" spans="50:50">
      <c r="AX51717" s="159"/>
    </row>
    <row r="51718" spans="50:50">
      <c r="AX51718" s="159"/>
    </row>
    <row r="51719" spans="50:50">
      <c r="AX51719" s="159"/>
    </row>
    <row r="51720" spans="50:50">
      <c r="AX51720" s="159"/>
    </row>
    <row r="51721" spans="50:50">
      <c r="AX51721" s="159"/>
    </row>
    <row r="51722" spans="50:50">
      <c r="AX51722" s="159"/>
    </row>
    <row r="51723" spans="50:50">
      <c r="AX51723" s="159"/>
    </row>
    <row r="51724" spans="50:50">
      <c r="AX51724" s="159"/>
    </row>
    <row r="51725" spans="50:50">
      <c r="AX51725" s="159"/>
    </row>
    <row r="51726" spans="50:50">
      <c r="AX51726" s="159"/>
    </row>
    <row r="51727" spans="50:50">
      <c r="AX51727" s="159"/>
    </row>
    <row r="51728" spans="50:50">
      <c r="AX51728" s="159"/>
    </row>
    <row r="51729" spans="50:50">
      <c r="AX51729" s="159"/>
    </row>
    <row r="51730" spans="50:50">
      <c r="AX51730" s="159"/>
    </row>
    <row r="51731" spans="50:50">
      <c r="AX51731" s="159"/>
    </row>
    <row r="51732" spans="50:50">
      <c r="AX51732" s="159"/>
    </row>
    <row r="51733" spans="50:50">
      <c r="AX51733" s="159"/>
    </row>
    <row r="51734" spans="50:50">
      <c r="AX51734" s="159"/>
    </row>
    <row r="51735" spans="50:50">
      <c r="AX51735" s="159"/>
    </row>
    <row r="51736" spans="50:50">
      <c r="AX51736" s="159"/>
    </row>
    <row r="51737" spans="50:50">
      <c r="AX51737" s="159"/>
    </row>
    <row r="51738" spans="50:50">
      <c r="AX51738" s="159"/>
    </row>
    <row r="51739" spans="50:50">
      <c r="AX51739" s="159"/>
    </row>
    <row r="51740" spans="50:50">
      <c r="AX51740" s="159"/>
    </row>
    <row r="51741" spans="50:50">
      <c r="AX51741" s="159"/>
    </row>
    <row r="51742" spans="50:50">
      <c r="AX51742" s="159"/>
    </row>
    <row r="51743" spans="50:50">
      <c r="AX51743" s="159"/>
    </row>
    <row r="51744" spans="50:50">
      <c r="AX51744" s="159"/>
    </row>
    <row r="51745" spans="50:50">
      <c r="AX51745" s="159"/>
    </row>
    <row r="51746" spans="50:50">
      <c r="AX51746" s="159"/>
    </row>
    <row r="51747" spans="50:50">
      <c r="AX51747" s="159"/>
    </row>
    <row r="51748" spans="50:50">
      <c r="AX51748" s="159"/>
    </row>
    <row r="51749" spans="50:50">
      <c r="AX51749" s="159"/>
    </row>
    <row r="51750" spans="50:50">
      <c r="AX51750" s="159"/>
    </row>
    <row r="51751" spans="50:50">
      <c r="AX51751" s="159"/>
    </row>
    <row r="51752" spans="50:50">
      <c r="AX51752" s="159"/>
    </row>
    <row r="51753" spans="50:50">
      <c r="AX51753" s="159"/>
    </row>
    <row r="51754" spans="50:50">
      <c r="AX51754" s="159"/>
    </row>
    <row r="51755" spans="50:50">
      <c r="AX51755" s="159"/>
    </row>
    <row r="51756" spans="50:50">
      <c r="AX51756" s="159"/>
    </row>
    <row r="51757" spans="50:50">
      <c r="AX51757" s="159"/>
    </row>
    <row r="51758" spans="50:50">
      <c r="AX51758" s="159"/>
    </row>
    <row r="51759" spans="50:50">
      <c r="AX51759" s="159"/>
    </row>
    <row r="51760" spans="50:50">
      <c r="AX51760" s="159"/>
    </row>
    <row r="51761" spans="50:50">
      <c r="AX51761" s="159"/>
    </row>
    <row r="51762" spans="50:50">
      <c r="AX51762" s="159"/>
    </row>
    <row r="51763" spans="50:50">
      <c r="AX51763" s="159"/>
    </row>
    <row r="51764" spans="50:50">
      <c r="AX51764" s="159"/>
    </row>
    <row r="51765" spans="50:50">
      <c r="AX51765" s="159"/>
    </row>
    <row r="51766" spans="50:50">
      <c r="AX51766" s="159"/>
    </row>
    <row r="51767" spans="50:50">
      <c r="AX51767" s="159"/>
    </row>
    <row r="51768" spans="50:50">
      <c r="AX51768" s="159"/>
    </row>
    <row r="51769" spans="50:50">
      <c r="AX51769" s="159"/>
    </row>
    <row r="51770" spans="50:50">
      <c r="AX51770" s="159"/>
    </row>
    <row r="51771" spans="50:50">
      <c r="AX51771" s="159"/>
    </row>
    <row r="51772" spans="50:50">
      <c r="AX51772" s="159"/>
    </row>
    <row r="51773" spans="50:50">
      <c r="AX51773" s="159"/>
    </row>
    <row r="51774" spans="50:50">
      <c r="AX51774" s="159"/>
    </row>
    <row r="51775" spans="50:50">
      <c r="AX51775" s="159"/>
    </row>
    <row r="51776" spans="50:50">
      <c r="AX51776" s="159"/>
    </row>
    <row r="51777" spans="50:50">
      <c r="AX51777" s="159"/>
    </row>
    <row r="51778" spans="50:50">
      <c r="AX51778" s="159"/>
    </row>
    <row r="51779" spans="50:50">
      <c r="AX51779" s="159"/>
    </row>
    <row r="51780" spans="50:50">
      <c r="AX51780" s="159"/>
    </row>
    <row r="51781" spans="50:50">
      <c r="AX51781" s="159"/>
    </row>
    <row r="51782" spans="50:50">
      <c r="AX51782" s="159"/>
    </row>
    <row r="51783" spans="50:50">
      <c r="AX51783" s="159"/>
    </row>
    <row r="51784" spans="50:50">
      <c r="AX51784" s="159"/>
    </row>
    <row r="51785" spans="50:50">
      <c r="AX51785" s="159"/>
    </row>
    <row r="51786" spans="50:50">
      <c r="AX51786" s="159"/>
    </row>
    <row r="51787" spans="50:50">
      <c r="AX51787" s="159"/>
    </row>
    <row r="51788" spans="50:50">
      <c r="AX51788" s="159"/>
    </row>
    <row r="51789" spans="50:50">
      <c r="AX51789" s="159"/>
    </row>
    <row r="51790" spans="50:50">
      <c r="AX51790" s="159"/>
    </row>
    <row r="51791" spans="50:50">
      <c r="AX51791" s="159"/>
    </row>
    <row r="51792" spans="50:50">
      <c r="AX51792" s="159"/>
    </row>
    <row r="51793" spans="50:50">
      <c r="AX51793" s="159"/>
    </row>
    <row r="51794" spans="50:50">
      <c r="AX51794" s="159"/>
    </row>
    <row r="51795" spans="50:50">
      <c r="AX51795" s="159"/>
    </row>
    <row r="51796" spans="50:50">
      <c r="AX51796" s="159"/>
    </row>
    <row r="51797" spans="50:50">
      <c r="AX51797" s="159"/>
    </row>
    <row r="51798" spans="50:50">
      <c r="AX51798" s="159"/>
    </row>
    <row r="51799" spans="50:50">
      <c r="AX51799" s="159"/>
    </row>
    <row r="51800" spans="50:50">
      <c r="AX51800" s="159"/>
    </row>
    <row r="51801" spans="50:50">
      <c r="AX51801" s="159"/>
    </row>
    <row r="51802" spans="50:50">
      <c r="AX51802" s="159"/>
    </row>
    <row r="51803" spans="50:50">
      <c r="AX51803" s="159"/>
    </row>
    <row r="51804" spans="50:50">
      <c r="AX51804" s="159"/>
    </row>
    <row r="51805" spans="50:50">
      <c r="AX51805" s="159"/>
    </row>
    <row r="51806" spans="50:50">
      <c r="AX51806" s="159"/>
    </row>
    <row r="51807" spans="50:50">
      <c r="AX51807" s="159"/>
    </row>
    <row r="51808" spans="50:50">
      <c r="AX51808" s="159"/>
    </row>
    <row r="51809" spans="50:50">
      <c r="AX51809" s="159"/>
    </row>
    <row r="51810" spans="50:50">
      <c r="AX51810" s="159"/>
    </row>
    <row r="51811" spans="50:50">
      <c r="AX51811" s="159"/>
    </row>
    <row r="51812" spans="50:50">
      <c r="AX51812" s="159"/>
    </row>
    <row r="51813" spans="50:50">
      <c r="AX51813" s="159"/>
    </row>
    <row r="51814" spans="50:50">
      <c r="AX51814" s="159"/>
    </row>
    <row r="51815" spans="50:50">
      <c r="AX51815" s="159"/>
    </row>
    <row r="51816" spans="50:50">
      <c r="AX51816" s="159"/>
    </row>
    <row r="51817" spans="50:50">
      <c r="AX51817" s="159"/>
    </row>
    <row r="51818" spans="50:50">
      <c r="AX51818" s="159"/>
    </row>
    <row r="51819" spans="50:50">
      <c r="AX51819" s="159"/>
    </row>
    <row r="51820" spans="50:50">
      <c r="AX51820" s="159"/>
    </row>
    <row r="51821" spans="50:50">
      <c r="AX51821" s="159"/>
    </row>
    <row r="51822" spans="50:50">
      <c r="AX51822" s="159"/>
    </row>
    <row r="51823" spans="50:50">
      <c r="AX51823" s="159"/>
    </row>
    <row r="51824" spans="50:50">
      <c r="AX51824" s="159"/>
    </row>
    <row r="51825" spans="50:50">
      <c r="AX51825" s="159"/>
    </row>
    <row r="51826" spans="50:50">
      <c r="AX51826" s="159"/>
    </row>
    <row r="51827" spans="50:50">
      <c r="AX51827" s="159"/>
    </row>
    <row r="51828" spans="50:50">
      <c r="AX51828" s="159"/>
    </row>
    <row r="51829" spans="50:50">
      <c r="AX51829" s="159"/>
    </row>
    <row r="51830" spans="50:50">
      <c r="AX51830" s="159"/>
    </row>
    <row r="51831" spans="50:50">
      <c r="AX51831" s="159"/>
    </row>
    <row r="51832" spans="50:50">
      <c r="AX51832" s="159"/>
    </row>
    <row r="51833" spans="50:50">
      <c r="AX51833" s="159"/>
    </row>
    <row r="51834" spans="50:50">
      <c r="AX51834" s="159"/>
    </row>
    <row r="51835" spans="50:50">
      <c r="AX51835" s="159"/>
    </row>
    <row r="51836" spans="50:50">
      <c r="AX51836" s="159"/>
    </row>
    <row r="51837" spans="50:50">
      <c r="AX51837" s="159"/>
    </row>
    <row r="51838" spans="50:50">
      <c r="AX51838" s="159"/>
    </row>
    <row r="51839" spans="50:50">
      <c r="AX51839" s="159"/>
    </row>
    <row r="51840" spans="50:50">
      <c r="AX51840" s="159"/>
    </row>
    <row r="51841" spans="50:50">
      <c r="AX51841" s="159"/>
    </row>
    <row r="51842" spans="50:50">
      <c r="AX51842" s="159"/>
    </row>
    <row r="51843" spans="50:50">
      <c r="AX51843" s="159"/>
    </row>
    <row r="51844" spans="50:50">
      <c r="AX51844" s="159"/>
    </row>
    <row r="51845" spans="50:50">
      <c r="AX51845" s="159"/>
    </row>
    <row r="51846" spans="50:50">
      <c r="AX51846" s="159"/>
    </row>
    <row r="51847" spans="50:50">
      <c r="AX51847" s="159"/>
    </row>
    <row r="51848" spans="50:50">
      <c r="AX51848" s="159"/>
    </row>
    <row r="51849" spans="50:50">
      <c r="AX51849" s="159"/>
    </row>
    <row r="51850" spans="50:50">
      <c r="AX51850" s="159"/>
    </row>
    <row r="51851" spans="50:50">
      <c r="AX51851" s="159"/>
    </row>
    <row r="51852" spans="50:50">
      <c r="AX51852" s="159"/>
    </row>
    <row r="51853" spans="50:50">
      <c r="AX51853" s="159"/>
    </row>
    <row r="51854" spans="50:50">
      <c r="AX51854" s="159"/>
    </row>
    <row r="51855" spans="50:50">
      <c r="AX51855" s="159"/>
    </row>
    <row r="51856" spans="50:50">
      <c r="AX51856" s="159"/>
    </row>
    <row r="51857" spans="50:50">
      <c r="AX51857" s="159"/>
    </row>
    <row r="51858" spans="50:50">
      <c r="AX51858" s="159"/>
    </row>
    <row r="51859" spans="50:50">
      <c r="AX51859" s="159"/>
    </row>
    <row r="51860" spans="50:50">
      <c r="AX51860" s="159"/>
    </row>
    <row r="51861" spans="50:50">
      <c r="AX51861" s="159"/>
    </row>
    <row r="51862" spans="50:50">
      <c r="AX51862" s="159"/>
    </row>
    <row r="51863" spans="50:50">
      <c r="AX51863" s="159"/>
    </row>
    <row r="51864" spans="50:50">
      <c r="AX51864" s="159"/>
    </row>
    <row r="51865" spans="50:50">
      <c r="AX51865" s="159"/>
    </row>
    <row r="51866" spans="50:50">
      <c r="AX51866" s="159"/>
    </row>
    <row r="51867" spans="50:50">
      <c r="AX51867" s="159"/>
    </row>
    <row r="51868" spans="50:50">
      <c r="AX51868" s="159"/>
    </row>
    <row r="51869" spans="50:50">
      <c r="AX51869" s="159"/>
    </row>
    <row r="51870" spans="50:50">
      <c r="AX51870" s="159"/>
    </row>
    <row r="51871" spans="50:50">
      <c r="AX51871" s="159"/>
    </row>
    <row r="51872" spans="50:50">
      <c r="AX51872" s="159"/>
    </row>
    <row r="51873" spans="50:50">
      <c r="AX51873" s="159"/>
    </row>
    <row r="51874" spans="50:50">
      <c r="AX51874" s="159"/>
    </row>
    <row r="51875" spans="50:50">
      <c r="AX51875" s="159"/>
    </row>
    <row r="51876" spans="50:50">
      <c r="AX51876" s="159"/>
    </row>
    <row r="51877" spans="50:50">
      <c r="AX51877" s="159"/>
    </row>
    <row r="51878" spans="50:50">
      <c r="AX51878" s="159"/>
    </row>
    <row r="51879" spans="50:50">
      <c r="AX51879" s="159"/>
    </row>
    <row r="51880" spans="50:50">
      <c r="AX51880" s="159"/>
    </row>
    <row r="51881" spans="50:50">
      <c r="AX51881" s="159"/>
    </row>
    <row r="51882" spans="50:50">
      <c r="AX51882" s="159"/>
    </row>
    <row r="51883" spans="50:50">
      <c r="AX51883" s="159"/>
    </row>
    <row r="51884" spans="50:50">
      <c r="AX51884" s="159"/>
    </row>
    <row r="51885" spans="50:50">
      <c r="AX51885" s="159"/>
    </row>
    <row r="51886" spans="50:50">
      <c r="AX51886" s="159"/>
    </row>
    <row r="51887" spans="50:50">
      <c r="AX51887" s="159"/>
    </row>
    <row r="51888" spans="50:50">
      <c r="AX51888" s="159"/>
    </row>
    <row r="51889" spans="50:50">
      <c r="AX51889" s="159"/>
    </row>
    <row r="51890" spans="50:50">
      <c r="AX51890" s="159"/>
    </row>
    <row r="51891" spans="50:50">
      <c r="AX51891" s="159"/>
    </row>
    <row r="51892" spans="50:50">
      <c r="AX51892" s="159"/>
    </row>
    <row r="51893" spans="50:50">
      <c r="AX51893" s="159"/>
    </row>
    <row r="51894" spans="50:50">
      <c r="AX51894" s="159"/>
    </row>
    <row r="51895" spans="50:50">
      <c r="AX51895" s="159"/>
    </row>
    <row r="51896" spans="50:50">
      <c r="AX51896" s="159"/>
    </row>
    <row r="51897" spans="50:50">
      <c r="AX51897" s="159"/>
    </row>
    <row r="51898" spans="50:50">
      <c r="AX51898" s="159"/>
    </row>
    <row r="51899" spans="50:50">
      <c r="AX51899" s="159"/>
    </row>
    <row r="51900" spans="50:50">
      <c r="AX51900" s="159"/>
    </row>
    <row r="51901" spans="50:50">
      <c r="AX51901" s="159"/>
    </row>
    <row r="51902" spans="50:50">
      <c r="AX51902" s="159"/>
    </row>
    <row r="51903" spans="50:50">
      <c r="AX51903" s="159"/>
    </row>
    <row r="51904" spans="50:50">
      <c r="AX51904" s="159"/>
    </row>
    <row r="51905" spans="50:50">
      <c r="AX51905" s="159"/>
    </row>
    <row r="51906" spans="50:50">
      <c r="AX51906" s="159"/>
    </row>
    <row r="51907" spans="50:50">
      <c r="AX51907" s="159"/>
    </row>
    <row r="51908" spans="50:50">
      <c r="AX51908" s="159"/>
    </row>
    <row r="51909" spans="50:50">
      <c r="AX51909" s="159"/>
    </row>
    <row r="51910" spans="50:50">
      <c r="AX51910" s="159"/>
    </row>
    <row r="51911" spans="50:50">
      <c r="AX51911" s="159"/>
    </row>
    <row r="51912" spans="50:50">
      <c r="AX51912" s="159"/>
    </row>
    <row r="51913" spans="50:50">
      <c r="AX51913" s="159"/>
    </row>
    <row r="51914" spans="50:50">
      <c r="AX51914" s="159"/>
    </row>
    <row r="51915" spans="50:50">
      <c r="AX51915" s="159"/>
    </row>
    <row r="51916" spans="50:50">
      <c r="AX51916" s="159"/>
    </row>
    <row r="51917" spans="50:50">
      <c r="AX51917" s="159"/>
    </row>
    <row r="51918" spans="50:50">
      <c r="AX51918" s="159"/>
    </row>
    <row r="51919" spans="50:50">
      <c r="AX51919" s="159"/>
    </row>
    <row r="51920" spans="50:50">
      <c r="AX51920" s="159"/>
    </row>
    <row r="51921" spans="50:50">
      <c r="AX51921" s="159"/>
    </row>
    <row r="51922" spans="50:50">
      <c r="AX51922" s="159"/>
    </row>
    <row r="51923" spans="50:50">
      <c r="AX51923" s="159"/>
    </row>
    <row r="51924" spans="50:50">
      <c r="AX51924" s="159"/>
    </row>
    <row r="51925" spans="50:50">
      <c r="AX51925" s="159"/>
    </row>
    <row r="51926" spans="50:50">
      <c r="AX51926" s="159"/>
    </row>
    <row r="51927" spans="50:50">
      <c r="AX51927" s="159"/>
    </row>
    <row r="51928" spans="50:50">
      <c r="AX51928" s="159"/>
    </row>
    <row r="51929" spans="50:50">
      <c r="AX51929" s="159"/>
    </row>
    <row r="51930" spans="50:50">
      <c r="AX51930" s="159"/>
    </row>
    <row r="51931" spans="50:50">
      <c r="AX51931" s="159"/>
    </row>
    <row r="51932" spans="50:50">
      <c r="AX51932" s="159"/>
    </row>
    <row r="51933" spans="50:50">
      <c r="AX51933" s="159"/>
    </row>
    <row r="51934" spans="50:50">
      <c r="AX51934" s="159"/>
    </row>
    <row r="51935" spans="50:50">
      <c r="AX51935" s="159"/>
    </row>
    <row r="51936" spans="50:50">
      <c r="AX51936" s="159"/>
    </row>
    <row r="51937" spans="50:50">
      <c r="AX51937" s="159"/>
    </row>
    <row r="51938" spans="50:50">
      <c r="AX51938" s="159"/>
    </row>
    <row r="51939" spans="50:50">
      <c r="AX51939" s="159"/>
    </row>
    <row r="51940" spans="50:50">
      <c r="AX51940" s="159"/>
    </row>
    <row r="51941" spans="50:50">
      <c r="AX51941" s="159"/>
    </row>
    <row r="51942" spans="50:50">
      <c r="AX51942" s="159"/>
    </row>
    <row r="51943" spans="50:50">
      <c r="AX51943" s="159"/>
    </row>
    <row r="51944" spans="50:50">
      <c r="AX51944" s="159"/>
    </row>
    <row r="51945" spans="50:50">
      <c r="AX51945" s="159"/>
    </row>
    <row r="51946" spans="50:50">
      <c r="AX51946" s="159"/>
    </row>
    <row r="51947" spans="50:50">
      <c r="AX51947" s="159"/>
    </row>
    <row r="51948" spans="50:50">
      <c r="AX51948" s="159"/>
    </row>
    <row r="51949" spans="50:50">
      <c r="AX51949" s="159"/>
    </row>
    <row r="51950" spans="50:50">
      <c r="AX51950" s="159"/>
    </row>
    <row r="51951" spans="50:50">
      <c r="AX51951" s="159"/>
    </row>
    <row r="51952" spans="50:50">
      <c r="AX51952" s="159"/>
    </row>
    <row r="51953" spans="50:50">
      <c r="AX51953" s="159"/>
    </row>
    <row r="51954" spans="50:50">
      <c r="AX51954" s="159"/>
    </row>
    <row r="51955" spans="50:50">
      <c r="AX51955" s="159"/>
    </row>
    <row r="51956" spans="50:50">
      <c r="AX51956" s="159"/>
    </row>
    <row r="51957" spans="50:50">
      <c r="AX51957" s="159"/>
    </row>
    <row r="51958" spans="50:50">
      <c r="AX51958" s="159"/>
    </row>
    <row r="51959" spans="50:50">
      <c r="AX51959" s="159"/>
    </row>
    <row r="51960" spans="50:50">
      <c r="AX51960" s="159"/>
    </row>
    <row r="51961" spans="50:50">
      <c r="AX51961" s="159"/>
    </row>
    <row r="51962" spans="50:50">
      <c r="AX51962" s="159"/>
    </row>
    <row r="51963" spans="50:50">
      <c r="AX51963" s="159"/>
    </row>
    <row r="51964" spans="50:50">
      <c r="AX51964" s="159"/>
    </row>
    <row r="51965" spans="50:50">
      <c r="AX51965" s="159"/>
    </row>
    <row r="51966" spans="50:50">
      <c r="AX51966" s="159"/>
    </row>
    <row r="51967" spans="50:50">
      <c r="AX51967" s="159"/>
    </row>
    <row r="51968" spans="50:50">
      <c r="AX51968" s="159"/>
    </row>
    <row r="51969" spans="50:50">
      <c r="AX51969" s="159"/>
    </row>
    <row r="51970" spans="50:50">
      <c r="AX51970" s="159"/>
    </row>
    <row r="51971" spans="50:50">
      <c r="AX51971" s="159"/>
    </row>
    <row r="51972" spans="50:50">
      <c r="AX51972" s="159"/>
    </row>
    <row r="51973" spans="50:50">
      <c r="AX51973" s="159"/>
    </row>
    <row r="51974" spans="50:50">
      <c r="AX51974" s="159"/>
    </row>
    <row r="51975" spans="50:50">
      <c r="AX51975" s="159"/>
    </row>
    <row r="51976" spans="50:50">
      <c r="AX51976" s="159"/>
    </row>
    <row r="51977" spans="50:50">
      <c r="AX51977" s="159"/>
    </row>
    <row r="51978" spans="50:50">
      <c r="AX51978" s="159"/>
    </row>
    <row r="51979" spans="50:50">
      <c r="AX51979" s="159"/>
    </row>
    <row r="51980" spans="50:50">
      <c r="AX51980" s="159"/>
    </row>
    <row r="51981" spans="50:50">
      <c r="AX51981" s="159"/>
    </row>
    <row r="51982" spans="50:50">
      <c r="AX51982" s="159"/>
    </row>
    <row r="51983" spans="50:50">
      <c r="AX51983" s="159"/>
    </row>
    <row r="51984" spans="50:50">
      <c r="AX51984" s="159"/>
    </row>
    <row r="51985" spans="50:50">
      <c r="AX51985" s="159"/>
    </row>
    <row r="51986" spans="50:50">
      <c r="AX51986" s="159"/>
    </row>
    <row r="51987" spans="50:50">
      <c r="AX51987" s="159"/>
    </row>
    <row r="51988" spans="50:50">
      <c r="AX51988" s="159"/>
    </row>
    <row r="51989" spans="50:50">
      <c r="AX51989" s="159"/>
    </row>
    <row r="51990" spans="50:50">
      <c r="AX51990" s="159"/>
    </row>
    <row r="51991" spans="50:50">
      <c r="AX51991" s="159"/>
    </row>
    <row r="51992" spans="50:50">
      <c r="AX51992" s="159"/>
    </row>
    <row r="51993" spans="50:50">
      <c r="AX51993" s="159"/>
    </row>
    <row r="51994" spans="50:50">
      <c r="AX51994" s="159"/>
    </row>
    <row r="51995" spans="50:50">
      <c r="AX51995" s="159"/>
    </row>
    <row r="51996" spans="50:50">
      <c r="AX51996" s="159"/>
    </row>
    <row r="51997" spans="50:50">
      <c r="AX51997" s="159"/>
    </row>
    <row r="51998" spans="50:50">
      <c r="AX51998" s="159"/>
    </row>
    <row r="51999" spans="50:50">
      <c r="AX51999" s="159"/>
    </row>
    <row r="52000" spans="50:50">
      <c r="AX52000" s="159"/>
    </row>
    <row r="52001" spans="50:50">
      <c r="AX52001" s="159"/>
    </row>
    <row r="52002" spans="50:50">
      <c r="AX52002" s="159"/>
    </row>
    <row r="52003" spans="50:50">
      <c r="AX52003" s="159"/>
    </row>
    <row r="52004" spans="50:50">
      <c r="AX52004" s="159"/>
    </row>
    <row r="52005" spans="50:50">
      <c r="AX52005" s="159"/>
    </row>
    <row r="52006" spans="50:50">
      <c r="AX52006" s="159"/>
    </row>
    <row r="52007" spans="50:50">
      <c r="AX52007" s="159"/>
    </row>
    <row r="52008" spans="50:50">
      <c r="AX52008" s="159"/>
    </row>
    <row r="52009" spans="50:50">
      <c r="AX52009" s="159"/>
    </row>
    <row r="52010" spans="50:50">
      <c r="AX52010" s="159"/>
    </row>
    <row r="52011" spans="50:50">
      <c r="AX52011" s="159"/>
    </row>
    <row r="52012" spans="50:50">
      <c r="AX52012" s="159"/>
    </row>
    <row r="52013" spans="50:50">
      <c r="AX52013" s="159"/>
    </row>
    <row r="52014" spans="50:50">
      <c r="AX52014" s="159"/>
    </row>
    <row r="52015" spans="50:50">
      <c r="AX52015" s="159"/>
    </row>
    <row r="52016" spans="50:50">
      <c r="AX52016" s="159"/>
    </row>
    <row r="52017" spans="50:50">
      <c r="AX52017" s="159"/>
    </row>
    <row r="52018" spans="50:50">
      <c r="AX52018" s="159"/>
    </row>
    <row r="52019" spans="50:50">
      <c r="AX52019" s="159"/>
    </row>
    <row r="52020" spans="50:50">
      <c r="AX52020" s="159"/>
    </row>
    <row r="52021" spans="50:50">
      <c r="AX52021" s="159"/>
    </row>
    <row r="52022" spans="50:50">
      <c r="AX52022" s="159"/>
    </row>
    <row r="52023" spans="50:50">
      <c r="AX52023" s="159"/>
    </row>
    <row r="52024" spans="50:50">
      <c r="AX52024" s="159"/>
    </row>
    <row r="52025" spans="50:50">
      <c r="AX52025" s="159"/>
    </row>
    <row r="52026" spans="50:50">
      <c r="AX52026" s="159"/>
    </row>
    <row r="52027" spans="50:50">
      <c r="AX52027" s="159"/>
    </row>
    <row r="52028" spans="50:50">
      <c r="AX52028" s="159"/>
    </row>
    <row r="52029" spans="50:50">
      <c r="AX52029" s="159"/>
    </row>
    <row r="52030" spans="50:50">
      <c r="AX52030" s="159"/>
    </row>
    <row r="52031" spans="50:50">
      <c r="AX52031" s="159"/>
    </row>
    <row r="52032" spans="50:50">
      <c r="AX52032" s="159"/>
    </row>
    <row r="52033" spans="50:50">
      <c r="AX52033" s="159"/>
    </row>
    <row r="52034" spans="50:50">
      <c r="AX52034" s="159"/>
    </row>
    <row r="52035" spans="50:50">
      <c r="AX52035" s="159"/>
    </row>
    <row r="52036" spans="50:50">
      <c r="AX52036" s="159"/>
    </row>
    <row r="52037" spans="50:50">
      <c r="AX52037" s="159"/>
    </row>
    <row r="52038" spans="50:50">
      <c r="AX52038" s="159"/>
    </row>
    <row r="52039" spans="50:50">
      <c r="AX52039" s="159"/>
    </row>
    <row r="52040" spans="50:50">
      <c r="AX52040" s="159"/>
    </row>
    <row r="52041" spans="50:50">
      <c r="AX52041" s="159"/>
    </row>
    <row r="52042" spans="50:50">
      <c r="AX52042" s="159"/>
    </row>
    <row r="52043" spans="50:50">
      <c r="AX52043" s="159"/>
    </row>
    <row r="52044" spans="50:50">
      <c r="AX52044" s="159"/>
    </row>
    <row r="52045" spans="50:50">
      <c r="AX52045" s="159"/>
    </row>
    <row r="52046" spans="50:50">
      <c r="AX52046" s="159"/>
    </row>
    <row r="52047" spans="50:50">
      <c r="AX52047" s="159"/>
    </row>
    <row r="52048" spans="50:50">
      <c r="AX52048" s="159"/>
    </row>
    <row r="52049" spans="50:50">
      <c r="AX52049" s="159"/>
    </row>
    <row r="52050" spans="50:50">
      <c r="AX52050" s="159"/>
    </row>
    <row r="52051" spans="50:50">
      <c r="AX52051" s="159"/>
    </row>
    <row r="52052" spans="50:50">
      <c r="AX52052" s="159"/>
    </row>
    <row r="52053" spans="50:50">
      <c r="AX52053" s="159"/>
    </row>
    <row r="52054" spans="50:50">
      <c r="AX52054" s="159"/>
    </row>
    <row r="52055" spans="50:50">
      <c r="AX52055" s="159"/>
    </row>
    <row r="52056" spans="50:50">
      <c r="AX52056" s="159"/>
    </row>
    <row r="52057" spans="50:50">
      <c r="AX52057" s="159"/>
    </row>
    <row r="52058" spans="50:50">
      <c r="AX52058" s="159"/>
    </row>
    <row r="52059" spans="50:50">
      <c r="AX52059" s="159"/>
    </row>
    <row r="52060" spans="50:50">
      <c r="AX52060" s="159"/>
    </row>
    <row r="52061" spans="50:50">
      <c r="AX52061" s="159"/>
    </row>
    <row r="52062" spans="50:50">
      <c r="AX52062" s="159"/>
    </row>
    <row r="52063" spans="50:50">
      <c r="AX52063" s="159"/>
    </row>
    <row r="52064" spans="50:50">
      <c r="AX52064" s="159"/>
    </row>
    <row r="52065" spans="50:50">
      <c r="AX52065" s="159"/>
    </row>
    <row r="52066" spans="50:50">
      <c r="AX52066" s="159"/>
    </row>
    <row r="52067" spans="50:50">
      <c r="AX52067" s="159"/>
    </row>
    <row r="52068" spans="50:50">
      <c r="AX52068" s="159"/>
    </row>
    <row r="52069" spans="50:50">
      <c r="AX52069" s="159"/>
    </row>
    <row r="52070" spans="50:50">
      <c r="AX52070" s="159"/>
    </row>
    <row r="52071" spans="50:50">
      <c r="AX52071" s="159"/>
    </row>
    <row r="52072" spans="50:50">
      <c r="AX52072" s="159"/>
    </row>
    <row r="52073" spans="50:50">
      <c r="AX52073" s="159"/>
    </row>
    <row r="52074" spans="50:50">
      <c r="AX52074" s="159"/>
    </row>
    <row r="52075" spans="50:50">
      <c r="AX52075" s="159"/>
    </row>
    <row r="52076" spans="50:50">
      <c r="AX52076" s="159"/>
    </row>
    <row r="52077" spans="50:50">
      <c r="AX52077" s="159"/>
    </row>
    <row r="52078" spans="50:50">
      <c r="AX52078" s="159"/>
    </row>
    <row r="52079" spans="50:50">
      <c r="AX52079" s="159"/>
    </row>
    <row r="52080" spans="50:50">
      <c r="AX52080" s="159"/>
    </row>
    <row r="52081" spans="50:50">
      <c r="AX52081" s="159"/>
    </row>
    <row r="52082" spans="50:50">
      <c r="AX52082" s="159"/>
    </row>
    <row r="52083" spans="50:50">
      <c r="AX52083" s="159"/>
    </row>
    <row r="52084" spans="50:50">
      <c r="AX52084" s="159"/>
    </row>
    <row r="52085" spans="50:50">
      <c r="AX52085" s="159"/>
    </row>
    <row r="52086" spans="50:50">
      <c r="AX52086" s="159"/>
    </row>
    <row r="52087" spans="50:50">
      <c r="AX52087" s="159"/>
    </row>
    <row r="52088" spans="50:50">
      <c r="AX52088" s="159"/>
    </row>
    <row r="52089" spans="50:50">
      <c r="AX52089" s="159"/>
    </row>
    <row r="52090" spans="50:50">
      <c r="AX52090" s="159"/>
    </row>
    <row r="52091" spans="50:50">
      <c r="AX52091" s="159"/>
    </row>
    <row r="52092" spans="50:50">
      <c r="AX52092" s="159"/>
    </row>
    <row r="52093" spans="50:50">
      <c r="AX52093" s="159"/>
    </row>
    <row r="52094" spans="50:50">
      <c r="AX52094" s="159"/>
    </row>
    <row r="52095" spans="50:50">
      <c r="AX52095" s="159"/>
    </row>
    <row r="52096" spans="50:50">
      <c r="AX52096" s="159"/>
    </row>
    <row r="52097" spans="50:50">
      <c r="AX52097" s="159"/>
    </row>
    <row r="52098" spans="50:50">
      <c r="AX52098" s="159"/>
    </row>
    <row r="52099" spans="50:50">
      <c r="AX52099" s="159"/>
    </row>
    <row r="52100" spans="50:50">
      <c r="AX52100" s="159"/>
    </row>
    <row r="52101" spans="50:50">
      <c r="AX52101" s="159"/>
    </row>
    <row r="52102" spans="50:50">
      <c r="AX52102" s="159"/>
    </row>
    <row r="52103" spans="50:50">
      <c r="AX52103" s="159"/>
    </row>
    <row r="52104" spans="50:50">
      <c r="AX52104" s="159"/>
    </row>
    <row r="52105" spans="50:50">
      <c r="AX52105" s="159"/>
    </row>
    <row r="52106" spans="50:50">
      <c r="AX52106" s="159"/>
    </row>
    <row r="52107" spans="50:50">
      <c r="AX52107" s="159"/>
    </row>
    <row r="52108" spans="50:50">
      <c r="AX52108" s="159"/>
    </row>
    <row r="52109" spans="50:50">
      <c r="AX52109" s="159"/>
    </row>
    <row r="52110" spans="50:50">
      <c r="AX52110" s="159"/>
    </row>
    <row r="52111" spans="50:50">
      <c r="AX52111" s="159"/>
    </row>
    <row r="52112" spans="50:50">
      <c r="AX52112" s="159"/>
    </row>
    <row r="52113" spans="50:50">
      <c r="AX52113" s="159"/>
    </row>
    <row r="52114" spans="50:50">
      <c r="AX52114" s="159"/>
    </row>
    <row r="52115" spans="50:50">
      <c r="AX52115" s="159"/>
    </row>
    <row r="52116" spans="50:50">
      <c r="AX52116" s="159"/>
    </row>
    <row r="52117" spans="50:50">
      <c r="AX52117" s="159"/>
    </row>
    <row r="52118" spans="50:50">
      <c r="AX52118" s="159"/>
    </row>
    <row r="52119" spans="50:50">
      <c r="AX52119" s="159"/>
    </row>
    <row r="52120" spans="50:50">
      <c r="AX52120" s="159"/>
    </row>
    <row r="52121" spans="50:50">
      <c r="AX52121" s="159"/>
    </row>
    <row r="52122" spans="50:50">
      <c r="AX52122" s="159"/>
    </row>
    <row r="52123" spans="50:50">
      <c r="AX52123" s="159"/>
    </row>
    <row r="52124" spans="50:50">
      <c r="AX52124" s="159"/>
    </row>
    <row r="52125" spans="50:50">
      <c r="AX52125" s="159"/>
    </row>
    <row r="52126" spans="50:50">
      <c r="AX52126" s="159"/>
    </row>
    <row r="52127" spans="50:50">
      <c r="AX52127" s="159"/>
    </row>
    <row r="52128" spans="50:50">
      <c r="AX52128" s="159"/>
    </row>
    <row r="52129" spans="50:50">
      <c r="AX52129" s="159"/>
    </row>
    <row r="52130" spans="50:50">
      <c r="AX52130" s="159"/>
    </row>
    <row r="52131" spans="50:50">
      <c r="AX52131" s="159"/>
    </row>
    <row r="52132" spans="50:50">
      <c r="AX52132" s="159"/>
    </row>
    <row r="52133" spans="50:50">
      <c r="AX52133" s="159"/>
    </row>
    <row r="52134" spans="50:50">
      <c r="AX52134" s="159"/>
    </row>
    <row r="52135" spans="50:50">
      <c r="AX52135" s="159"/>
    </row>
    <row r="52136" spans="50:50">
      <c r="AX52136" s="159"/>
    </row>
    <row r="52137" spans="50:50">
      <c r="AX52137" s="159"/>
    </row>
    <row r="52138" spans="50:50">
      <c r="AX52138" s="159"/>
    </row>
    <row r="52139" spans="50:50">
      <c r="AX52139" s="159"/>
    </row>
    <row r="52140" spans="50:50">
      <c r="AX52140" s="159"/>
    </row>
    <row r="52141" spans="50:50">
      <c r="AX52141" s="159"/>
    </row>
    <row r="52142" spans="50:50">
      <c r="AX52142" s="159"/>
    </row>
    <row r="52143" spans="50:50">
      <c r="AX52143" s="159"/>
    </row>
    <row r="52144" spans="50:50">
      <c r="AX52144" s="159"/>
    </row>
    <row r="52145" spans="50:50">
      <c r="AX52145" s="159"/>
    </row>
    <row r="52146" spans="50:50">
      <c r="AX52146" s="159"/>
    </row>
    <row r="52147" spans="50:50">
      <c r="AX52147" s="159"/>
    </row>
    <row r="52148" spans="50:50">
      <c r="AX52148" s="159"/>
    </row>
    <row r="52149" spans="50:50">
      <c r="AX52149" s="159"/>
    </row>
    <row r="52150" spans="50:50">
      <c r="AX52150" s="159"/>
    </row>
    <row r="52151" spans="50:50">
      <c r="AX52151" s="159"/>
    </row>
    <row r="52152" spans="50:50">
      <c r="AX52152" s="159"/>
    </row>
    <row r="52153" spans="50:50">
      <c r="AX52153" s="159"/>
    </row>
    <row r="52154" spans="50:50">
      <c r="AX52154" s="159"/>
    </row>
    <row r="52155" spans="50:50">
      <c r="AX52155" s="159"/>
    </row>
    <row r="52156" spans="50:50">
      <c r="AX52156" s="159"/>
    </row>
    <row r="52157" spans="50:50">
      <c r="AX52157" s="159"/>
    </row>
    <row r="52158" spans="50:50">
      <c r="AX52158" s="159"/>
    </row>
    <row r="52159" spans="50:50">
      <c r="AX52159" s="159"/>
    </row>
    <row r="52160" spans="50:50">
      <c r="AX52160" s="159"/>
    </row>
    <row r="52161" spans="50:50">
      <c r="AX52161" s="159"/>
    </row>
    <row r="52162" spans="50:50">
      <c r="AX52162" s="159"/>
    </row>
    <row r="52163" spans="50:50">
      <c r="AX52163" s="159"/>
    </row>
    <row r="52164" spans="50:50">
      <c r="AX52164" s="159"/>
    </row>
    <row r="52165" spans="50:50">
      <c r="AX52165" s="159"/>
    </row>
    <row r="52166" spans="50:50">
      <c r="AX52166" s="159"/>
    </row>
    <row r="52167" spans="50:50">
      <c r="AX52167" s="159"/>
    </row>
    <row r="52168" spans="50:50">
      <c r="AX52168" s="159"/>
    </row>
    <row r="52169" spans="50:50">
      <c r="AX52169" s="159"/>
    </row>
    <row r="52170" spans="50:50">
      <c r="AX52170" s="159"/>
    </row>
    <row r="52171" spans="50:50">
      <c r="AX52171" s="159"/>
    </row>
    <row r="52172" spans="50:50">
      <c r="AX52172" s="159"/>
    </row>
    <row r="52173" spans="50:50">
      <c r="AX52173" s="159"/>
    </row>
    <row r="52174" spans="50:50">
      <c r="AX52174" s="159"/>
    </row>
    <row r="52175" spans="50:50">
      <c r="AX52175" s="159"/>
    </row>
    <row r="52176" spans="50:50">
      <c r="AX52176" s="159"/>
    </row>
    <row r="52177" spans="50:50">
      <c r="AX52177" s="159"/>
    </row>
    <row r="52178" spans="50:50">
      <c r="AX52178" s="159"/>
    </row>
    <row r="52179" spans="50:50">
      <c r="AX52179" s="159"/>
    </row>
    <row r="52180" spans="50:50">
      <c r="AX52180" s="159"/>
    </row>
    <row r="52181" spans="50:50">
      <c r="AX52181" s="159"/>
    </row>
    <row r="52182" spans="50:50">
      <c r="AX52182" s="159"/>
    </row>
    <row r="52183" spans="50:50">
      <c r="AX52183" s="159"/>
    </row>
    <row r="52184" spans="50:50">
      <c r="AX52184" s="159"/>
    </row>
    <row r="52185" spans="50:50">
      <c r="AX52185" s="159"/>
    </row>
    <row r="52186" spans="50:50">
      <c r="AX52186" s="159"/>
    </row>
    <row r="52187" spans="50:50">
      <c r="AX52187" s="159"/>
    </row>
    <row r="52188" spans="50:50">
      <c r="AX52188" s="159"/>
    </row>
    <row r="52189" spans="50:50">
      <c r="AX52189" s="159"/>
    </row>
    <row r="52190" spans="50:50">
      <c r="AX52190" s="159"/>
    </row>
    <row r="52191" spans="50:50">
      <c r="AX52191" s="159"/>
    </row>
    <row r="52192" spans="50:50">
      <c r="AX52192" s="159"/>
    </row>
    <row r="52193" spans="50:50">
      <c r="AX52193" s="159"/>
    </row>
    <row r="52194" spans="50:50">
      <c r="AX52194" s="159"/>
    </row>
    <row r="52195" spans="50:50">
      <c r="AX52195" s="159"/>
    </row>
    <row r="52196" spans="50:50">
      <c r="AX52196" s="159"/>
    </row>
    <row r="52197" spans="50:50">
      <c r="AX52197" s="159"/>
    </row>
    <row r="52198" spans="50:50">
      <c r="AX52198" s="159"/>
    </row>
    <row r="52199" spans="50:50">
      <c r="AX52199" s="159"/>
    </row>
    <row r="52200" spans="50:50">
      <c r="AX52200" s="159"/>
    </row>
    <row r="52201" spans="50:50">
      <c r="AX52201" s="159"/>
    </row>
    <row r="52202" spans="50:50">
      <c r="AX52202" s="159"/>
    </row>
    <row r="52203" spans="50:50">
      <c r="AX52203" s="159"/>
    </row>
    <row r="52204" spans="50:50">
      <c r="AX52204" s="159"/>
    </row>
    <row r="52205" spans="50:50">
      <c r="AX52205" s="159"/>
    </row>
    <row r="52206" spans="50:50">
      <c r="AX52206" s="159"/>
    </row>
    <row r="52207" spans="50:50">
      <c r="AX52207" s="159"/>
    </row>
    <row r="52208" spans="50:50">
      <c r="AX52208" s="159"/>
    </row>
    <row r="52209" spans="50:50">
      <c r="AX52209" s="159"/>
    </row>
    <row r="52210" spans="50:50">
      <c r="AX52210" s="159"/>
    </row>
    <row r="52211" spans="50:50">
      <c r="AX52211" s="159"/>
    </row>
    <row r="52212" spans="50:50">
      <c r="AX52212" s="159"/>
    </row>
    <row r="52213" spans="50:50">
      <c r="AX52213" s="159"/>
    </row>
    <row r="52214" spans="50:50">
      <c r="AX52214" s="159"/>
    </row>
    <row r="52215" spans="50:50">
      <c r="AX52215" s="159"/>
    </row>
    <row r="52216" spans="50:50">
      <c r="AX52216" s="159"/>
    </row>
    <row r="52217" spans="50:50">
      <c r="AX52217" s="159"/>
    </row>
    <row r="52218" spans="50:50">
      <c r="AX52218" s="159"/>
    </row>
    <row r="52219" spans="50:50">
      <c r="AX52219" s="159"/>
    </row>
    <row r="52220" spans="50:50">
      <c r="AX52220" s="159"/>
    </row>
    <row r="52221" spans="50:50">
      <c r="AX52221" s="159"/>
    </row>
    <row r="52222" spans="50:50">
      <c r="AX52222" s="159"/>
    </row>
    <row r="52223" spans="50:50">
      <c r="AX52223" s="159"/>
    </row>
    <row r="52224" spans="50:50">
      <c r="AX52224" s="159"/>
    </row>
    <row r="52225" spans="50:50">
      <c r="AX52225" s="159"/>
    </row>
    <row r="52226" spans="50:50">
      <c r="AX52226" s="159"/>
    </row>
    <row r="52227" spans="50:50">
      <c r="AX52227" s="159"/>
    </row>
    <row r="52228" spans="50:50">
      <c r="AX52228" s="159"/>
    </row>
    <row r="52229" spans="50:50">
      <c r="AX52229" s="159"/>
    </row>
    <row r="52230" spans="50:50">
      <c r="AX52230" s="159"/>
    </row>
    <row r="52231" spans="50:50">
      <c r="AX52231" s="159"/>
    </row>
    <row r="52232" spans="50:50">
      <c r="AX52232" s="159"/>
    </row>
    <row r="52233" spans="50:50">
      <c r="AX52233" s="159"/>
    </row>
    <row r="52234" spans="50:50">
      <c r="AX52234" s="159"/>
    </row>
    <row r="52235" spans="50:50">
      <c r="AX52235" s="159"/>
    </row>
    <row r="52236" spans="50:50">
      <c r="AX52236" s="159"/>
    </row>
    <row r="52237" spans="50:50">
      <c r="AX52237" s="159"/>
    </row>
    <row r="52238" spans="50:50">
      <c r="AX52238" s="159"/>
    </row>
    <row r="52239" spans="50:50">
      <c r="AX52239" s="159"/>
    </row>
    <row r="52240" spans="50:50">
      <c r="AX52240" s="159"/>
    </row>
    <row r="52241" spans="50:50">
      <c r="AX52241" s="159"/>
    </row>
    <row r="52242" spans="50:50">
      <c r="AX52242" s="159"/>
    </row>
    <row r="52243" spans="50:50">
      <c r="AX52243" s="159"/>
    </row>
    <row r="52244" spans="50:50">
      <c r="AX52244" s="159"/>
    </row>
    <row r="52245" spans="50:50">
      <c r="AX52245" s="159"/>
    </row>
    <row r="52246" spans="50:50">
      <c r="AX52246" s="159"/>
    </row>
    <row r="52247" spans="50:50">
      <c r="AX52247" s="159"/>
    </row>
    <row r="52248" spans="50:50">
      <c r="AX52248" s="159"/>
    </row>
    <row r="52249" spans="50:50">
      <c r="AX52249" s="159"/>
    </row>
    <row r="52250" spans="50:50">
      <c r="AX52250" s="159"/>
    </row>
    <row r="52251" spans="50:50">
      <c r="AX52251" s="159"/>
    </row>
    <row r="52252" spans="50:50">
      <c r="AX52252" s="159"/>
    </row>
    <row r="52253" spans="50:50">
      <c r="AX52253" s="159"/>
    </row>
    <row r="52254" spans="50:50">
      <c r="AX52254" s="159"/>
    </row>
    <row r="52255" spans="50:50">
      <c r="AX52255" s="159"/>
    </row>
    <row r="52256" spans="50:50">
      <c r="AX52256" s="159"/>
    </row>
    <row r="52257" spans="50:50">
      <c r="AX52257" s="159"/>
    </row>
    <row r="52258" spans="50:50">
      <c r="AX52258" s="159"/>
    </row>
    <row r="52259" spans="50:50">
      <c r="AX52259" s="159"/>
    </row>
    <row r="52260" spans="50:50">
      <c r="AX52260" s="159"/>
    </row>
    <row r="52261" spans="50:50">
      <c r="AX52261" s="159"/>
    </row>
    <row r="52262" spans="50:50">
      <c r="AX52262" s="159"/>
    </row>
    <row r="52263" spans="50:50">
      <c r="AX52263" s="159"/>
    </row>
    <row r="52264" spans="50:50">
      <c r="AX52264" s="159"/>
    </row>
    <row r="52265" spans="50:50">
      <c r="AX52265" s="159"/>
    </row>
    <row r="52266" spans="50:50">
      <c r="AX52266" s="159"/>
    </row>
    <row r="52267" spans="50:50">
      <c r="AX52267" s="159"/>
    </row>
    <row r="52268" spans="50:50">
      <c r="AX52268" s="159"/>
    </row>
    <row r="52269" spans="50:50">
      <c r="AX52269" s="159"/>
    </row>
    <row r="52270" spans="50:50">
      <c r="AX52270" s="159"/>
    </row>
    <row r="52271" spans="50:50">
      <c r="AX52271" s="159"/>
    </row>
    <row r="52272" spans="50:50">
      <c r="AX52272" s="159"/>
    </row>
    <row r="52273" spans="50:50">
      <c r="AX52273" s="159"/>
    </row>
    <row r="52274" spans="50:50">
      <c r="AX52274" s="159"/>
    </row>
    <row r="52275" spans="50:50">
      <c r="AX52275" s="159"/>
    </row>
    <row r="52276" spans="50:50">
      <c r="AX52276" s="159"/>
    </row>
    <row r="52277" spans="50:50">
      <c r="AX52277" s="159"/>
    </row>
    <row r="52278" spans="50:50">
      <c r="AX52278" s="159"/>
    </row>
    <row r="52279" spans="50:50">
      <c r="AX52279" s="159"/>
    </row>
    <row r="52280" spans="50:50">
      <c r="AX52280" s="159"/>
    </row>
    <row r="52281" spans="50:50">
      <c r="AX52281" s="159"/>
    </row>
    <row r="52282" spans="50:50">
      <c r="AX52282" s="159"/>
    </row>
    <row r="52283" spans="50:50">
      <c r="AX52283" s="159"/>
    </row>
    <row r="52284" spans="50:50">
      <c r="AX52284" s="159"/>
    </row>
    <row r="52285" spans="50:50">
      <c r="AX52285" s="159"/>
    </row>
    <row r="52286" spans="50:50">
      <c r="AX52286" s="159"/>
    </row>
    <row r="52287" spans="50:50">
      <c r="AX52287" s="159"/>
    </row>
    <row r="52288" spans="50:50">
      <c r="AX52288" s="159"/>
    </row>
    <row r="52289" spans="50:50">
      <c r="AX52289" s="159"/>
    </row>
    <row r="52290" spans="50:50">
      <c r="AX52290" s="159"/>
    </row>
    <row r="52291" spans="50:50">
      <c r="AX52291" s="159"/>
    </row>
    <row r="52292" spans="50:50">
      <c r="AX52292" s="159"/>
    </row>
    <row r="52293" spans="50:50">
      <c r="AX52293" s="159"/>
    </row>
    <row r="52294" spans="50:50">
      <c r="AX52294" s="159"/>
    </row>
    <row r="52295" spans="50:50">
      <c r="AX52295" s="159"/>
    </row>
    <row r="52296" spans="50:50">
      <c r="AX52296" s="159"/>
    </row>
    <row r="52297" spans="50:50">
      <c r="AX52297" s="159"/>
    </row>
    <row r="52298" spans="50:50">
      <c r="AX52298" s="159"/>
    </row>
    <row r="52299" spans="50:50">
      <c r="AX52299" s="159"/>
    </row>
    <row r="52300" spans="50:50">
      <c r="AX52300" s="159"/>
    </row>
    <row r="52301" spans="50:50">
      <c r="AX52301" s="159"/>
    </row>
    <row r="52302" spans="50:50">
      <c r="AX52302" s="159"/>
    </row>
    <row r="52303" spans="50:50">
      <c r="AX52303" s="159"/>
    </row>
    <row r="52304" spans="50:50">
      <c r="AX52304" s="159"/>
    </row>
    <row r="52305" spans="50:50">
      <c r="AX52305" s="159"/>
    </row>
    <row r="52306" spans="50:50">
      <c r="AX52306" s="159"/>
    </row>
    <row r="52307" spans="50:50">
      <c r="AX52307" s="159"/>
    </row>
    <row r="52308" spans="50:50">
      <c r="AX52308" s="159"/>
    </row>
    <row r="52309" spans="50:50">
      <c r="AX52309" s="159"/>
    </row>
    <row r="52310" spans="50:50">
      <c r="AX52310" s="159"/>
    </row>
    <row r="52311" spans="50:50">
      <c r="AX52311" s="159"/>
    </row>
    <row r="52312" spans="50:50">
      <c r="AX52312" s="159"/>
    </row>
    <row r="52313" spans="50:50">
      <c r="AX52313" s="159"/>
    </row>
    <row r="52314" spans="50:50">
      <c r="AX52314" s="159"/>
    </row>
    <row r="52315" spans="50:50">
      <c r="AX52315" s="159"/>
    </row>
    <row r="52316" spans="50:50">
      <c r="AX52316" s="159"/>
    </row>
    <row r="52317" spans="50:50">
      <c r="AX52317" s="159"/>
    </row>
    <row r="52318" spans="50:50">
      <c r="AX52318" s="159"/>
    </row>
    <row r="52319" spans="50:50">
      <c r="AX52319" s="159"/>
    </row>
    <row r="52320" spans="50:50">
      <c r="AX52320" s="159"/>
    </row>
    <row r="52321" spans="50:50">
      <c r="AX52321" s="159"/>
    </row>
    <row r="52322" spans="50:50">
      <c r="AX52322" s="159"/>
    </row>
    <row r="52323" spans="50:50">
      <c r="AX52323" s="159"/>
    </row>
    <row r="52324" spans="50:50">
      <c r="AX52324" s="159"/>
    </row>
    <row r="52325" spans="50:50">
      <c r="AX52325" s="159"/>
    </row>
    <row r="52326" spans="50:50">
      <c r="AX52326" s="159"/>
    </row>
    <row r="52327" spans="50:50">
      <c r="AX52327" s="159"/>
    </row>
    <row r="52328" spans="50:50">
      <c r="AX52328" s="159"/>
    </row>
    <row r="52329" spans="50:50">
      <c r="AX52329" s="159"/>
    </row>
    <row r="52330" spans="50:50">
      <c r="AX52330" s="159"/>
    </row>
    <row r="52331" spans="50:50">
      <c r="AX52331" s="159"/>
    </row>
    <row r="52332" spans="50:50">
      <c r="AX52332" s="159"/>
    </row>
    <row r="52333" spans="50:50">
      <c r="AX52333" s="159"/>
    </row>
    <row r="52334" spans="50:50">
      <c r="AX52334" s="159"/>
    </row>
    <row r="52335" spans="50:50">
      <c r="AX52335" s="159"/>
    </row>
    <row r="52336" spans="50:50">
      <c r="AX52336" s="159"/>
    </row>
    <row r="52337" spans="50:50">
      <c r="AX52337" s="159"/>
    </row>
    <row r="52338" spans="50:50">
      <c r="AX52338" s="159"/>
    </row>
    <row r="52339" spans="50:50">
      <c r="AX52339" s="159"/>
    </row>
    <row r="52340" spans="50:50">
      <c r="AX52340" s="159"/>
    </row>
    <row r="52341" spans="50:50">
      <c r="AX52341" s="159"/>
    </row>
    <row r="52342" spans="50:50">
      <c r="AX52342" s="159"/>
    </row>
    <row r="52343" spans="50:50">
      <c r="AX52343" s="159"/>
    </row>
    <row r="52344" spans="50:50">
      <c r="AX52344" s="159"/>
    </row>
    <row r="52345" spans="50:50">
      <c r="AX52345" s="159"/>
    </row>
    <row r="52346" spans="50:50">
      <c r="AX52346" s="159"/>
    </row>
    <row r="52347" spans="50:50">
      <c r="AX52347" s="159"/>
    </row>
    <row r="52348" spans="50:50">
      <c r="AX52348" s="159"/>
    </row>
    <row r="52349" spans="50:50">
      <c r="AX52349" s="159"/>
    </row>
    <row r="52350" spans="50:50">
      <c r="AX52350" s="159"/>
    </row>
    <row r="52351" spans="50:50">
      <c r="AX52351" s="159"/>
    </row>
    <row r="52352" spans="50:50">
      <c r="AX52352" s="159"/>
    </row>
    <row r="52353" spans="50:50">
      <c r="AX52353" s="159"/>
    </row>
    <row r="52354" spans="50:50">
      <c r="AX52354" s="159"/>
    </row>
    <row r="52355" spans="50:50">
      <c r="AX52355" s="159"/>
    </row>
    <row r="52356" spans="50:50">
      <c r="AX52356" s="159"/>
    </row>
    <row r="52357" spans="50:50">
      <c r="AX52357" s="159"/>
    </row>
    <row r="52358" spans="50:50">
      <c r="AX52358" s="159"/>
    </row>
    <row r="52359" spans="50:50">
      <c r="AX52359" s="159"/>
    </row>
    <row r="52360" spans="50:50">
      <c r="AX52360" s="159"/>
    </row>
    <row r="52361" spans="50:50">
      <c r="AX52361" s="159"/>
    </row>
    <row r="52362" spans="50:50">
      <c r="AX52362" s="159"/>
    </row>
    <row r="52363" spans="50:50">
      <c r="AX52363" s="159"/>
    </row>
    <row r="52364" spans="50:50">
      <c r="AX52364" s="159"/>
    </row>
    <row r="52365" spans="50:50">
      <c r="AX52365" s="159"/>
    </row>
    <row r="52366" spans="50:50">
      <c r="AX52366" s="159"/>
    </row>
    <row r="52367" spans="50:50">
      <c r="AX52367" s="159"/>
    </row>
    <row r="52368" spans="50:50">
      <c r="AX52368" s="159"/>
    </row>
    <row r="52369" spans="50:50">
      <c r="AX52369" s="159"/>
    </row>
    <row r="52370" spans="50:50">
      <c r="AX52370" s="159"/>
    </row>
    <row r="52371" spans="50:50">
      <c r="AX52371" s="159"/>
    </row>
    <row r="52372" spans="50:50">
      <c r="AX52372" s="159"/>
    </row>
    <row r="52373" spans="50:50">
      <c r="AX52373" s="159"/>
    </row>
    <row r="52374" spans="50:50">
      <c r="AX52374" s="159"/>
    </row>
    <row r="52375" spans="50:50">
      <c r="AX52375" s="159"/>
    </row>
    <row r="52376" spans="50:50">
      <c r="AX52376" s="159"/>
    </row>
    <row r="52377" spans="50:50">
      <c r="AX52377" s="159"/>
    </row>
    <row r="52378" spans="50:50">
      <c r="AX52378" s="159"/>
    </row>
    <row r="52379" spans="50:50">
      <c r="AX52379" s="159"/>
    </row>
    <row r="52380" spans="50:50">
      <c r="AX52380" s="159"/>
    </row>
    <row r="52381" spans="50:50">
      <c r="AX52381" s="159"/>
    </row>
    <row r="52382" spans="50:50">
      <c r="AX52382" s="159"/>
    </row>
    <row r="52383" spans="50:50">
      <c r="AX52383" s="159"/>
    </row>
    <row r="52384" spans="50:50">
      <c r="AX52384" s="159"/>
    </row>
    <row r="52385" spans="50:50">
      <c r="AX52385" s="159"/>
    </row>
    <row r="52386" spans="50:50">
      <c r="AX52386" s="159"/>
    </row>
    <row r="52387" spans="50:50">
      <c r="AX52387" s="159"/>
    </row>
    <row r="52388" spans="50:50">
      <c r="AX52388" s="159"/>
    </row>
    <row r="52389" spans="50:50">
      <c r="AX52389" s="159"/>
    </row>
    <row r="52390" spans="50:50">
      <c r="AX52390" s="159"/>
    </row>
    <row r="52391" spans="50:50">
      <c r="AX52391" s="159"/>
    </row>
    <row r="52392" spans="50:50">
      <c r="AX52392" s="159"/>
    </row>
    <row r="52393" spans="50:50">
      <c r="AX52393" s="159"/>
    </row>
    <row r="52394" spans="50:50">
      <c r="AX52394" s="159"/>
    </row>
    <row r="52395" spans="50:50">
      <c r="AX52395" s="159"/>
    </row>
    <row r="52396" spans="50:50">
      <c r="AX52396" s="159"/>
    </row>
    <row r="52397" spans="50:50">
      <c r="AX52397" s="159"/>
    </row>
    <row r="52398" spans="50:50">
      <c r="AX52398" s="159"/>
    </row>
    <row r="52399" spans="50:50">
      <c r="AX52399" s="159"/>
    </row>
    <row r="52400" spans="50:50">
      <c r="AX52400" s="159"/>
    </row>
    <row r="52401" spans="50:50">
      <c r="AX52401" s="159"/>
    </row>
    <row r="52402" spans="50:50">
      <c r="AX52402" s="159"/>
    </row>
    <row r="52403" spans="50:50">
      <c r="AX52403" s="159"/>
    </row>
    <row r="52404" spans="50:50">
      <c r="AX52404" s="159"/>
    </row>
    <row r="52405" spans="50:50">
      <c r="AX52405" s="159"/>
    </row>
    <row r="52406" spans="50:50">
      <c r="AX52406" s="159"/>
    </row>
    <row r="52407" spans="50:50">
      <c r="AX52407" s="159"/>
    </row>
    <row r="52408" spans="50:50">
      <c r="AX52408" s="159"/>
    </row>
    <row r="52409" spans="50:50">
      <c r="AX52409" s="159"/>
    </row>
    <row r="52410" spans="50:50">
      <c r="AX52410" s="159"/>
    </row>
    <row r="52411" spans="50:50">
      <c r="AX52411" s="159"/>
    </row>
    <row r="52412" spans="50:50">
      <c r="AX52412" s="159"/>
    </row>
    <row r="52413" spans="50:50">
      <c r="AX52413" s="159"/>
    </row>
    <row r="52414" spans="50:50">
      <c r="AX52414" s="159"/>
    </row>
    <row r="52415" spans="50:50">
      <c r="AX52415" s="159"/>
    </row>
    <row r="52416" spans="50:50">
      <c r="AX52416" s="159"/>
    </row>
    <row r="52417" spans="50:50">
      <c r="AX52417" s="159"/>
    </row>
    <row r="52418" spans="50:50">
      <c r="AX52418" s="159"/>
    </row>
    <row r="52419" spans="50:50">
      <c r="AX52419" s="159"/>
    </row>
    <row r="52420" spans="50:50">
      <c r="AX52420" s="159"/>
    </row>
    <row r="52421" spans="50:50">
      <c r="AX52421" s="159"/>
    </row>
    <row r="52422" spans="50:50">
      <c r="AX52422" s="159"/>
    </row>
    <row r="52423" spans="50:50">
      <c r="AX52423" s="159"/>
    </row>
    <row r="52424" spans="50:50">
      <c r="AX52424" s="159"/>
    </row>
    <row r="52425" spans="50:50">
      <c r="AX52425" s="159"/>
    </row>
    <row r="52426" spans="50:50">
      <c r="AX52426" s="159"/>
    </row>
    <row r="52427" spans="50:50">
      <c r="AX52427" s="159"/>
    </row>
    <row r="52428" spans="50:50">
      <c r="AX52428" s="159"/>
    </row>
    <row r="52429" spans="50:50">
      <c r="AX52429" s="159"/>
    </row>
    <row r="52430" spans="50:50">
      <c r="AX52430" s="159"/>
    </row>
    <row r="52431" spans="50:50">
      <c r="AX52431" s="159"/>
    </row>
    <row r="52432" spans="50:50">
      <c r="AX52432" s="159"/>
    </row>
    <row r="52433" spans="50:50">
      <c r="AX52433" s="159"/>
    </row>
    <row r="52434" spans="50:50">
      <c r="AX52434" s="159"/>
    </row>
    <row r="52435" spans="50:50">
      <c r="AX52435" s="159"/>
    </row>
    <row r="52436" spans="50:50">
      <c r="AX52436" s="159"/>
    </row>
    <row r="52437" spans="50:50">
      <c r="AX52437" s="159"/>
    </row>
    <row r="52438" spans="50:50">
      <c r="AX52438" s="159"/>
    </row>
    <row r="52439" spans="50:50">
      <c r="AX52439" s="159"/>
    </row>
    <row r="52440" spans="50:50">
      <c r="AX52440" s="159"/>
    </row>
    <row r="52441" spans="50:50">
      <c r="AX52441" s="159"/>
    </row>
    <row r="52442" spans="50:50">
      <c r="AX52442" s="159"/>
    </row>
    <row r="52443" spans="50:50">
      <c r="AX52443" s="159"/>
    </row>
    <row r="52444" spans="50:50">
      <c r="AX52444" s="159"/>
    </row>
    <row r="52445" spans="50:50">
      <c r="AX52445" s="159"/>
    </row>
    <row r="52446" spans="50:50">
      <c r="AX52446" s="159"/>
    </row>
    <row r="52447" spans="50:50">
      <c r="AX52447" s="159"/>
    </row>
    <row r="52448" spans="50:50">
      <c r="AX52448" s="159"/>
    </row>
    <row r="52449" spans="50:50">
      <c r="AX52449" s="159"/>
    </row>
    <row r="52450" spans="50:50">
      <c r="AX52450" s="159"/>
    </row>
    <row r="52451" spans="50:50">
      <c r="AX52451" s="159"/>
    </row>
    <row r="52452" spans="50:50">
      <c r="AX52452" s="159"/>
    </row>
    <row r="52453" spans="50:50">
      <c r="AX52453" s="159"/>
    </row>
    <row r="52454" spans="50:50">
      <c r="AX52454" s="159"/>
    </row>
    <row r="52455" spans="50:50">
      <c r="AX52455" s="159"/>
    </row>
    <row r="52456" spans="50:50">
      <c r="AX52456" s="159"/>
    </row>
    <row r="52457" spans="50:50">
      <c r="AX52457" s="159"/>
    </row>
    <row r="52458" spans="50:50">
      <c r="AX52458" s="159"/>
    </row>
    <row r="52459" spans="50:50">
      <c r="AX52459" s="159"/>
    </row>
    <row r="52460" spans="50:50">
      <c r="AX52460" s="159"/>
    </row>
    <row r="52461" spans="50:50">
      <c r="AX52461" s="159"/>
    </row>
    <row r="52462" spans="50:50">
      <c r="AX52462" s="159"/>
    </row>
    <row r="52463" spans="50:50">
      <c r="AX52463" s="159"/>
    </row>
    <row r="52464" spans="50:50">
      <c r="AX52464" s="159"/>
    </row>
    <row r="52465" spans="50:50">
      <c r="AX52465" s="159"/>
    </row>
    <row r="52466" spans="50:50">
      <c r="AX52466" s="159"/>
    </row>
    <row r="52467" spans="50:50">
      <c r="AX52467" s="159"/>
    </row>
    <row r="52468" spans="50:50">
      <c r="AX52468" s="159"/>
    </row>
    <row r="52469" spans="50:50">
      <c r="AX52469" s="159"/>
    </row>
    <row r="52470" spans="50:50">
      <c r="AX52470" s="159"/>
    </row>
    <row r="52471" spans="50:50">
      <c r="AX52471" s="159"/>
    </row>
    <row r="52472" spans="50:50">
      <c r="AX52472" s="159"/>
    </row>
    <row r="52473" spans="50:50">
      <c r="AX52473" s="159"/>
    </row>
    <row r="52474" spans="50:50">
      <c r="AX52474" s="159"/>
    </row>
    <row r="52475" spans="50:50">
      <c r="AX52475" s="159"/>
    </row>
    <row r="52476" spans="50:50">
      <c r="AX52476" s="159"/>
    </row>
    <row r="52477" spans="50:50">
      <c r="AX52477" s="159"/>
    </row>
    <row r="52478" spans="50:50">
      <c r="AX52478" s="159"/>
    </row>
    <row r="52479" spans="50:50">
      <c r="AX52479" s="159"/>
    </row>
    <row r="52480" spans="50:50">
      <c r="AX52480" s="159"/>
    </row>
    <row r="52481" spans="50:50">
      <c r="AX52481" s="159"/>
    </row>
    <row r="52482" spans="50:50">
      <c r="AX52482" s="159"/>
    </row>
    <row r="52483" spans="50:50">
      <c r="AX52483" s="159"/>
    </row>
    <row r="52484" spans="50:50">
      <c r="AX52484" s="159"/>
    </row>
    <row r="52485" spans="50:50">
      <c r="AX52485" s="159"/>
    </row>
    <row r="52486" spans="50:50">
      <c r="AX52486" s="159"/>
    </row>
    <row r="52487" spans="50:50">
      <c r="AX52487" s="159"/>
    </row>
    <row r="52488" spans="50:50">
      <c r="AX52488" s="159"/>
    </row>
    <row r="52489" spans="50:50">
      <c r="AX52489" s="159"/>
    </row>
    <row r="52490" spans="50:50">
      <c r="AX52490" s="159"/>
    </row>
    <row r="52491" spans="50:50">
      <c r="AX52491" s="159"/>
    </row>
    <row r="52492" spans="50:50">
      <c r="AX52492" s="159"/>
    </row>
    <row r="52493" spans="50:50">
      <c r="AX52493" s="159"/>
    </row>
    <row r="52494" spans="50:50">
      <c r="AX52494" s="159"/>
    </row>
    <row r="52495" spans="50:50">
      <c r="AX52495" s="159"/>
    </row>
    <row r="52496" spans="50:50">
      <c r="AX52496" s="159"/>
    </row>
    <row r="52497" spans="50:50">
      <c r="AX52497" s="159"/>
    </row>
    <row r="52498" spans="50:50">
      <c r="AX52498" s="159"/>
    </row>
    <row r="52499" spans="50:50">
      <c r="AX52499" s="159"/>
    </row>
    <row r="52500" spans="50:50">
      <c r="AX52500" s="159"/>
    </row>
    <row r="52501" spans="50:50">
      <c r="AX52501" s="159"/>
    </row>
    <row r="52502" spans="50:50">
      <c r="AX52502" s="159"/>
    </row>
    <row r="52503" spans="50:50">
      <c r="AX52503" s="159"/>
    </row>
    <row r="52504" spans="50:50">
      <c r="AX52504" s="159"/>
    </row>
    <row r="52505" spans="50:50">
      <c r="AX52505" s="159"/>
    </row>
    <row r="52506" spans="50:50">
      <c r="AX52506" s="159"/>
    </row>
    <row r="52507" spans="50:50">
      <c r="AX52507" s="159"/>
    </row>
    <row r="52508" spans="50:50">
      <c r="AX52508" s="159"/>
    </row>
    <row r="52509" spans="50:50">
      <c r="AX52509" s="159"/>
    </row>
    <row r="52510" spans="50:50">
      <c r="AX52510" s="159"/>
    </row>
    <row r="52511" spans="50:50">
      <c r="AX52511" s="159"/>
    </row>
    <row r="52512" spans="50:50">
      <c r="AX52512" s="159"/>
    </row>
    <row r="52513" spans="50:50">
      <c r="AX52513" s="159"/>
    </row>
    <row r="52514" spans="50:50">
      <c r="AX52514" s="159"/>
    </row>
    <row r="52515" spans="50:50">
      <c r="AX52515" s="159"/>
    </row>
    <row r="52516" spans="50:50">
      <c r="AX52516" s="159"/>
    </row>
    <row r="52517" spans="50:50">
      <c r="AX52517" s="159"/>
    </row>
    <row r="52518" spans="50:50">
      <c r="AX52518" s="159"/>
    </row>
    <row r="52519" spans="50:50">
      <c r="AX52519" s="159"/>
    </row>
    <row r="52520" spans="50:50">
      <c r="AX52520" s="159"/>
    </row>
    <row r="52521" spans="50:50">
      <c r="AX52521" s="159"/>
    </row>
    <row r="52522" spans="50:50">
      <c r="AX52522" s="159"/>
    </row>
    <row r="52523" spans="50:50">
      <c r="AX52523" s="159"/>
    </row>
    <row r="52524" spans="50:50">
      <c r="AX52524" s="159"/>
    </row>
    <row r="52525" spans="50:50">
      <c r="AX52525" s="159"/>
    </row>
    <row r="52526" spans="50:50">
      <c r="AX52526" s="159"/>
    </row>
    <row r="52527" spans="50:50">
      <c r="AX52527" s="159"/>
    </row>
    <row r="52528" spans="50:50">
      <c r="AX52528" s="159"/>
    </row>
    <row r="52529" spans="50:50">
      <c r="AX52529" s="159"/>
    </row>
    <row r="52530" spans="50:50">
      <c r="AX52530" s="159"/>
    </row>
    <row r="52531" spans="50:50">
      <c r="AX52531" s="159"/>
    </row>
    <row r="52532" spans="50:50">
      <c r="AX52532" s="159"/>
    </row>
    <row r="52533" spans="50:50">
      <c r="AX52533" s="159"/>
    </row>
    <row r="52534" spans="50:50">
      <c r="AX52534" s="159"/>
    </row>
    <row r="52535" spans="50:50">
      <c r="AX52535" s="159"/>
    </row>
    <row r="52536" spans="50:50">
      <c r="AX52536" s="159"/>
    </row>
    <row r="52537" spans="50:50">
      <c r="AX52537" s="159"/>
    </row>
    <row r="52538" spans="50:50">
      <c r="AX52538" s="159"/>
    </row>
    <row r="52539" spans="50:50">
      <c r="AX52539" s="159"/>
    </row>
    <row r="52540" spans="50:50">
      <c r="AX52540" s="159"/>
    </row>
    <row r="52541" spans="50:50">
      <c r="AX52541" s="159"/>
    </row>
    <row r="52542" spans="50:50">
      <c r="AX52542" s="159"/>
    </row>
    <row r="52543" spans="50:50">
      <c r="AX52543" s="159"/>
    </row>
    <row r="52544" spans="50:50">
      <c r="AX52544" s="159"/>
    </row>
    <row r="52545" spans="50:50">
      <c r="AX52545" s="159"/>
    </row>
    <row r="52546" spans="50:50">
      <c r="AX52546" s="159"/>
    </row>
    <row r="52547" spans="50:50">
      <c r="AX52547" s="159"/>
    </row>
    <row r="52548" spans="50:50">
      <c r="AX52548" s="159"/>
    </row>
    <row r="52549" spans="50:50">
      <c r="AX52549" s="159"/>
    </row>
    <row r="52550" spans="50:50">
      <c r="AX52550" s="159"/>
    </row>
    <row r="52551" spans="50:50">
      <c r="AX52551" s="159"/>
    </row>
    <row r="52552" spans="50:50">
      <c r="AX52552" s="159"/>
    </row>
    <row r="52553" spans="50:50">
      <c r="AX52553" s="159"/>
    </row>
    <row r="52554" spans="50:50">
      <c r="AX52554" s="159"/>
    </row>
    <row r="52555" spans="50:50">
      <c r="AX52555" s="159"/>
    </row>
    <row r="52556" spans="50:50">
      <c r="AX52556" s="159"/>
    </row>
    <row r="52557" spans="50:50">
      <c r="AX52557" s="159"/>
    </row>
    <row r="52558" spans="50:50">
      <c r="AX52558" s="159"/>
    </row>
    <row r="52559" spans="50:50">
      <c r="AX52559" s="159"/>
    </row>
    <row r="52560" spans="50:50">
      <c r="AX52560" s="159"/>
    </row>
    <row r="52561" spans="50:50">
      <c r="AX52561" s="159"/>
    </row>
    <row r="52562" spans="50:50">
      <c r="AX52562" s="159"/>
    </row>
    <row r="52563" spans="50:50">
      <c r="AX52563" s="159"/>
    </row>
    <row r="52564" spans="50:50">
      <c r="AX52564" s="159"/>
    </row>
    <row r="52565" spans="50:50">
      <c r="AX52565" s="159"/>
    </row>
    <row r="52566" spans="50:50">
      <c r="AX52566" s="159"/>
    </row>
    <row r="52567" spans="50:50">
      <c r="AX52567" s="159"/>
    </row>
    <row r="52568" spans="50:50">
      <c r="AX52568" s="159"/>
    </row>
    <row r="52569" spans="50:50">
      <c r="AX52569" s="159"/>
    </row>
    <row r="52570" spans="50:50">
      <c r="AX52570" s="159"/>
    </row>
    <row r="52571" spans="50:50">
      <c r="AX52571" s="159"/>
    </row>
    <row r="52572" spans="50:50">
      <c r="AX52572" s="159"/>
    </row>
    <row r="52573" spans="50:50">
      <c r="AX52573" s="159"/>
    </row>
    <row r="52574" spans="50:50">
      <c r="AX52574" s="159"/>
    </row>
    <row r="52575" spans="50:50">
      <c r="AX52575" s="159"/>
    </row>
    <row r="52576" spans="50:50">
      <c r="AX52576" s="159"/>
    </row>
    <row r="52577" spans="50:50">
      <c r="AX52577" s="159"/>
    </row>
    <row r="52578" spans="50:50">
      <c r="AX52578" s="159"/>
    </row>
    <row r="52579" spans="50:50">
      <c r="AX52579" s="159"/>
    </row>
    <row r="52580" spans="50:50">
      <c r="AX52580" s="159"/>
    </row>
    <row r="52581" spans="50:50">
      <c r="AX52581" s="159"/>
    </row>
    <row r="52582" spans="50:50">
      <c r="AX52582" s="159"/>
    </row>
    <row r="52583" spans="50:50">
      <c r="AX52583" s="159"/>
    </row>
    <row r="52584" spans="50:50">
      <c r="AX52584" s="159"/>
    </row>
    <row r="52585" spans="50:50">
      <c r="AX52585" s="159"/>
    </row>
    <row r="52586" spans="50:50">
      <c r="AX52586" s="159"/>
    </row>
    <row r="52587" spans="50:50">
      <c r="AX52587" s="159"/>
    </row>
    <row r="52588" spans="50:50">
      <c r="AX52588" s="159"/>
    </row>
    <row r="52589" spans="50:50">
      <c r="AX52589" s="159"/>
    </row>
    <row r="52590" spans="50:50">
      <c r="AX52590" s="159"/>
    </row>
    <row r="52591" spans="50:50">
      <c r="AX52591" s="159"/>
    </row>
    <row r="52592" spans="50:50">
      <c r="AX52592" s="159"/>
    </row>
    <row r="52593" spans="50:50">
      <c r="AX52593" s="159"/>
    </row>
    <row r="52594" spans="50:50">
      <c r="AX52594" s="159"/>
    </row>
    <row r="52595" spans="50:50">
      <c r="AX52595" s="159"/>
    </row>
    <row r="52596" spans="50:50">
      <c r="AX52596" s="159"/>
    </row>
    <row r="52597" spans="50:50">
      <c r="AX52597" s="159"/>
    </row>
    <row r="52598" spans="50:50">
      <c r="AX52598" s="159"/>
    </row>
    <row r="52599" spans="50:50">
      <c r="AX52599" s="159"/>
    </row>
    <row r="52600" spans="50:50">
      <c r="AX52600" s="159"/>
    </row>
    <row r="52601" spans="50:50">
      <c r="AX52601" s="159"/>
    </row>
    <row r="52602" spans="50:50">
      <c r="AX52602" s="159"/>
    </row>
    <row r="52603" spans="50:50">
      <c r="AX52603" s="159"/>
    </row>
    <row r="52604" spans="50:50">
      <c r="AX52604" s="159"/>
    </row>
    <row r="52605" spans="50:50">
      <c r="AX52605" s="159"/>
    </row>
    <row r="52606" spans="50:50">
      <c r="AX52606" s="159"/>
    </row>
    <row r="52607" spans="50:50">
      <c r="AX52607" s="159"/>
    </row>
    <row r="52608" spans="50:50">
      <c r="AX52608" s="159"/>
    </row>
    <row r="52609" spans="50:50">
      <c r="AX52609" s="159"/>
    </row>
    <row r="52610" spans="50:50">
      <c r="AX52610" s="159"/>
    </row>
    <row r="52611" spans="50:50">
      <c r="AX52611" s="159"/>
    </row>
    <row r="52612" spans="50:50">
      <c r="AX52612" s="159"/>
    </row>
    <row r="52613" spans="50:50">
      <c r="AX52613" s="159"/>
    </row>
    <row r="52614" spans="50:50">
      <c r="AX52614" s="159"/>
    </row>
    <row r="52615" spans="50:50">
      <c r="AX52615" s="159"/>
    </row>
    <row r="52616" spans="50:50">
      <c r="AX52616" s="159"/>
    </row>
    <row r="52617" spans="50:50">
      <c r="AX52617" s="159"/>
    </row>
    <row r="52618" spans="50:50">
      <c r="AX52618" s="159"/>
    </row>
    <row r="52619" spans="50:50">
      <c r="AX52619" s="159"/>
    </row>
    <row r="52620" spans="50:50">
      <c r="AX52620" s="159"/>
    </row>
    <row r="52621" spans="50:50">
      <c r="AX52621" s="159"/>
    </row>
    <row r="52622" spans="50:50">
      <c r="AX52622" s="159"/>
    </row>
    <row r="52623" spans="50:50">
      <c r="AX52623" s="159"/>
    </row>
    <row r="52624" spans="50:50">
      <c r="AX52624" s="159"/>
    </row>
    <row r="52625" spans="50:50">
      <c r="AX52625" s="159"/>
    </row>
    <row r="52626" spans="50:50">
      <c r="AX52626" s="159"/>
    </row>
    <row r="52627" spans="50:50">
      <c r="AX52627" s="159"/>
    </row>
    <row r="52628" spans="50:50">
      <c r="AX52628" s="159"/>
    </row>
    <row r="52629" spans="50:50">
      <c r="AX52629" s="159"/>
    </row>
    <row r="52630" spans="50:50">
      <c r="AX52630" s="159"/>
    </row>
    <row r="52631" spans="50:50">
      <c r="AX52631" s="159"/>
    </row>
    <row r="52632" spans="50:50">
      <c r="AX52632" s="159"/>
    </row>
    <row r="52633" spans="50:50">
      <c r="AX52633" s="159"/>
    </row>
    <row r="52634" spans="50:50">
      <c r="AX52634" s="159"/>
    </row>
    <row r="52635" spans="50:50">
      <c r="AX52635" s="159"/>
    </row>
    <row r="52636" spans="50:50">
      <c r="AX52636" s="159"/>
    </row>
    <row r="52637" spans="50:50">
      <c r="AX52637" s="159"/>
    </row>
    <row r="52638" spans="50:50">
      <c r="AX52638" s="159"/>
    </row>
    <row r="52639" spans="50:50">
      <c r="AX52639" s="159"/>
    </row>
    <row r="52640" spans="50:50">
      <c r="AX52640" s="159"/>
    </row>
    <row r="52641" spans="50:50">
      <c r="AX52641" s="159"/>
    </row>
    <row r="52642" spans="50:50">
      <c r="AX52642" s="159"/>
    </row>
    <row r="52643" spans="50:50">
      <c r="AX52643" s="159"/>
    </row>
    <row r="52644" spans="50:50">
      <c r="AX52644" s="159"/>
    </row>
    <row r="52645" spans="50:50">
      <c r="AX52645" s="159"/>
    </row>
    <row r="52646" spans="50:50">
      <c r="AX52646" s="159"/>
    </row>
    <row r="52647" spans="50:50">
      <c r="AX52647" s="159"/>
    </row>
    <row r="52648" spans="50:50">
      <c r="AX52648" s="159"/>
    </row>
    <row r="52649" spans="50:50">
      <c r="AX52649" s="159"/>
    </row>
    <row r="52650" spans="50:50">
      <c r="AX52650" s="159"/>
    </row>
    <row r="52651" spans="50:50">
      <c r="AX52651" s="159"/>
    </row>
    <row r="52652" spans="50:50">
      <c r="AX52652" s="159"/>
    </row>
    <row r="52653" spans="50:50">
      <c r="AX52653" s="159"/>
    </row>
    <row r="52654" spans="50:50">
      <c r="AX52654" s="159"/>
    </row>
    <row r="52655" spans="50:50">
      <c r="AX52655" s="159"/>
    </row>
    <row r="52656" spans="50:50">
      <c r="AX52656" s="159"/>
    </row>
    <row r="52657" spans="50:50">
      <c r="AX52657" s="159"/>
    </row>
    <row r="52658" spans="50:50">
      <c r="AX52658" s="159"/>
    </row>
    <row r="52659" spans="50:50">
      <c r="AX52659" s="159"/>
    </row>
    <row r="52660" spans="50:50">
      <c r="AX52660" s="159"/>
    </row>
    <row r="52661" spans="50:50">
      <c r="AX52661" s="159"/>
    </row>
    <row r="52662" spans="50:50">
      <c r="AX52662" s="159"/>
    </row>
    <row r="52663" spans="50:50">
      <c r="AX52663" s="159"/>
    </row>
    <row r="52664" spans="50:50">
      <c r="AX52664" s="159"/>
    </row>
    <row r="52665" spans="50:50">
      <c r="AX52665" s="159"/>
    </row>
    <row r="52666" spans="50:50">
      <c r="AX52666" s="159"/>
    </row>
    <row r="52667" spans="50:50">
      <c r="AX52667" s="159"/>
    </row>
    <row r="52668" spans="50:50">
      <c r="AX52668" s="159"/>
    </row>
    <row r="52669" spans="50:50">
      <c r="AX52669" s="159"/>
    </row>
    <row r="52670" spans="50:50">
      <c r="AX52670" s="159"/>
    </row>
    <row r="52671" spans="50:50">
      <c r="AX52671" s="159"/>
    </row>
    <row r="52672" spans="50:50">
      <c r="AX52672" s="159"/>
    </row>
    <row r="52673" spans="50:50">
      <c r="AX52673" s="159"/>
    </row>
    <row r="52674" spans="50:50">
      <c r="AX52674" s="159"/>
    </row>
    <row r="52675" spans="50:50">
      <c r="AX52675" s="159"/>
    </row>
    <row r="52676" spans="50:50">
      <c r="AX52676" s="159"/>
    </row>
    <row r="52677" spans="50:50">
      <c r="AX52677" s="159"/>
    </row>
    <row r="52678" spans="50:50">
      <c r="AX52678" s="159"/>
    </row>
    <row r="52679" spans="50:50">
      <c r="AX52679" s="159"/>
    </row>
    <row r="52680" spans="50:50">
      <c r="AX52680" s="159"/>
    </row>
    <row r="52681" spans="50:50">
      <c r="AX52681" s="159"/>
    </row>
    <row r="52682" spans="50:50">
      <c r="AX52682" s="159"/>
    </row>
    <row r="52683" spans="50:50">
      <c r="AX52683" s="159"/>
    </row>
    <row r="52684" spans="50:50">
      <c r="AX52684" s="159"/>
    </row>
    <row r="52685" spans="50:50">
      <c r="AX52685" s="159"/>
    </row>
    <row r="52686" spans="50:50">
      <c r="AX52686" s="159"/>
    </row>
    <row r="52687" spans="50:50">
      <c r="AX52687" s="159"/>
    </row>
    <row r="52688" spans="50:50">
      <c r="AX52688" s="159"/>
    </row>
    <row r="52689" spans="50:50">
      <c r="AX52689" s="159"/>
    </row>
    <row r="52690" spans="50:50">
      <c r="AX52690" s="159"/>
    </row>
    <row r="52691" spans="50:50">
      <c r="AX52691" s="159"/>
    </row>
    <row r="52692" spans="50:50">
      <c r="AX52692" s="159"/>
    </row>
    <row r="52693" spans="50:50">
      <c r="AX52693" s="159"/>
    </row>
    <row r="52694" spans="50:50">
      <c r="AX52694" s="159"/>
    </row>
    <row r="52695" spans="50:50">
      <c r="AX52695" s="159"/>
    </row>
    <row r="52696" spans="50:50">
      <c r="AX52696" s="159"/>
    </row>
    <row r="52697" spans="50:50">
      <c r="AX52697" s="159"/>
    </row>
    <row r="52698" spans="50:50">
      <c r="AX52698" s="159"/>
    </row>
    <row r="52699" spans="50:50">
      <c r="AX52699" s="159"/>
    </row>
    <row r="52700" spans="50:50">
      <c r="AX52700" s="159"/>
    </row>
    <row r="52701" spans="50:50">
      <c r="AX52701" s="159"/>
    </row>
    <row r="52702" spans="50:50">
      <c r="AX52702" s="159"/>
    </row>
    <row r="52703" spans="50:50">
      <c r="AX52703" s="159"/>
    </row>
    <row r="52704" spans="50:50">
      <c r="AX52704" s="159"/>
    </row>
    <row r="52705" spans="50:50">
      <c r="AX52705" s="159"/>
    </row>
    <row r="52706" spans="50:50">
      <c r="AX52706" s="159"/>
    </row>
    <row r="52707" spans="50:50">
      <c r="AX52707" s="159"/>
    </row>
    <row r="52708" spans="50:50">
      <c r="AX52708" s="159"/>
    </row>
    <row r="52709" spans="50:50">
      <c r="AX52709" s="159"/>
    </row>
    <row r="52710" spans="50:50">
      <c r="AX52710" s="159"/>
    </row>
    <row r="52711" spans="50:50">
      <c r="AX52711" s="159"/>
    </row>
    <row r="52712" spans="50:50">
      <c r="AX52712" s="159"/>
    </row>
    <row r="52713" spans="50:50">
      <c r="AX52713" s="159"/>
    </row>
    <row r="52714" spans="50:50">
      <c r="AX52714" s="159"/>
    </row>
    <row r="52715" spans="50:50">
      <c r="AX52715" s="159"/>
    </row>
    <row r="52716" spans="50:50">
      <c r="AX52716" s="159"/>
    </row>
    <row r="52717" spans="50:50">
      <c r="AX52717" s="159"/>
    </row>
    <row r="52718" spans="50:50">
      <c r="AX52718" s="159"/>
    </row>
    <row r="52719" spans="50:50">
      <c r="AX52719" s="159"/>
    </row>
    <row r="52720" spans="50:50">
      <c r="AX52720" s="159"/>
    </row>
    <row r="52721" spans="50:50">
      <c r="AX52721" s="159"/>
    </row>
    <row r="52722" spans="50:50">
      <c r="AX52722" s="159"/>
    </row>
    <row r="52723" spans="50:50">
      <c r="AX52723" s="159"/>
    </row>
    <row r="52724" spans="50:50">
      <c r="AX52724" s="159"/>
    </row>
    <row r="52725" spans="50:50">
      <c r="AX52725" s="159"/>
    </row>
    <row r="52726" spans="50:50">
      <c r="AX52726" s="159"/>
    </row>
    <row r="52727" spans="50:50">
      <c r="AX52727" s="159"/>
    </row>
    <row r="52728" spans="50:50">
      <c r="AX52728" s="159"/>
    </row>
    <row r="52729" spans="50:50">
      <c r="AX52729" s="159"/>
    </row>
    <row r="52730" spans="50:50">
      <c r="AX52730" s="159"/>
    </row>
    <row r="52731" spans="50:50">
      <c r="AX52731" s="159"/>
    </row>
    <row r="52732" spans="50:50">
      <c r="AX52732" s="159"/>
    </row>
    <row r="52733" spans="50:50">
      <c r="AX52733" s="159"/>
    </row>
    <row r="52734" spans="50:50">
      <c r="AX52734" s="159"/>
    </row>
    <row r="52735" spans="50:50">
      <c r="AX52735" s="159"/>
    </row>
    <row r="52736" spans="50:50">
      <c r="AX52736" s="159"/>
    </row>
    <row r="52737" spans="50:50">
      <c r="AX52737" s="159"/>
    </row>
    <row r="52738" spans="50:50">
      <c r="AX52738" s="159"/>
    </row>
    <row r="52739" spans="50:50">
      <c r="AX52739" s="159"/>
    </row>
    <row r="52740" spans="50:50">
      <c r="AX52740" s="159"/>
    </row>
    <row r="52741" spans="50:50">
      <c r="AX52741" s="159"/>
    </row>
    <row r="52742" spans="50:50">
      <c r="AX52742" s="159"/>
    </row>
    <row r="52743" spans="50:50">
      <c r="AX52743" s="159"/>
    </row>
    <row r="52744" spans="50:50">
      <c r="AX52744" s="159"/>
    </row>
    <row r="52745" spans="50:50">
      <c r="AX52745" s="159"/>
    </row>
    <row r="52746" spans="50:50">
      <c r="AX52746" s="159"/>
    </row>
    <row r="52747" spans="50:50">
      <c r="AX52747" s="159"/>
    </row>
    <row r="52748" spans="50:50">
      <c r="AX52748" s="159"/>
    </row>
    <row r="52749" spans="50:50">
      <c r="AX52749" s="159"/>
    </row>
    <row r="52750" spans="50:50">
      <c r="AX52750" s="159"/>
    </row>
    <row r="52751" spans="50:50">
      <c r="AX52751" s="159"/>
    </row>
    <row r="52752" spans="50:50">
      <c r="AX52752" s="159"/>
    </row>
    <row r="52753" spans="50:50">
      <c r="AX52753" s="159"/>
    </row>
    <row r="52754" spans="50:50">
      <c r="AX52754" s="159"/>
    </row>
    <row r="52755" spans="50:50">
      <c r="AX52755" s="159"/>
    </row>
    <row r="52756" spans="50:50">
      <c r="AX52756" s="159"/>
    </row>
    <row r="52757" spans="50:50">
      <c r="AX52757" s="159"/>
    </row>
    <row r="52758" spans="50:50">
      <c r="AX52758" s="159"/>
    </row>
    <row r="52759" spans="50:50">
      <c r="AX52759" s="159"/>
    </row>
    <row r="52760" spans="50:50">
      <c r="AX52760" s="159"/>
    </row>
    <row r="52761" spans="50:50">
      <c r="AX52761" s="159"/>
    </row>
    <row r="52762" spans="50:50">
      <c r="AX52762" s="159"/>
    </row>
    <row r="52763" spans="50:50">
      <c r="AX52763" s="159"/>
    </row>
    <row r="52764" spans="50:50">
      <c r="AX52764" s="159"/>
    </row>
    <row r="52765" spans="50:50">
      <c r="AX52765" s="159"/>
    </row>
    <row r="52766" spans="50:50">
      <c r="AX52766" s="159"/>
    </row>
    <row r="52767" spans="50:50">
      <c r="AX52767" s="159"/>
    </row>
    <row r="52768" spans="50:50">
      <c r="AX52768" s="159"/>
    </row>
    <row r="52769" spans="50:50">
      <c r="AX52769" s="159"/>
    </row>
    <row r="52770" spans="50:50">
      <c r="AX52770" s="159"/>
    </row>
    <row r="52771" spans="50:50">
      <c r="AX52771" s="159"/>
    </row>
    <row r="52772" spans="50:50">
      <c r="AX52772" s="159"/>
    </row>
    <row r="52773" spans="50:50">
      <c r="AX52773" s="159"/>
    </row>
    <row r="52774" spans="50:50">
      <c r="AX52774" s="159"/>
    </row>
    <row r="52775" spans="50:50">
      <c r="AX52775" s="159"/>
    </row>
    <row r="52776" spans="50:50">
      <c r="AX52776" s="159"/>
    </row>
    <row r="52777" spans="50:50">
      <c r="AX52777" s="159"/>
    </row>
    <row r="52778" spans="50:50">
      <c r="AX52778" s="159"/>
    </row>
    <row r="52779" spans="50:50">
      <c r="AX52779" s="159"/>
    </row>
    <row r="52780" spans="50:50">
      <c r="AX52780" s="159"/>
    </row>
    <row r="52781" spans="50:50">
      <c r="AX52781" s="159"/>
    </row>
    <row r="52782" spans="50:50">
      <c r="AX52782" s="159"/>
    </row>
    <row r="52783" spans="50:50">
      <c r="AX52783" s="159"/>
    </row>
    <row r="52784" spans="50:50">
      <c r="AX52784" s="159"/>
    </row>
    <row r="52785" spans="50:50">
      <c r="AX52785" s="159"/>
    </row>
    <row r="52786" spans="50:50">
      <c r="AX52786" s="159"/>
    </row>
    <row r="52787" spans="50:50">
      <c r="AX52787" s="159"/>
    </row>
    <row r="52788" spans="50:50">
      <c r="AX52788" s="159"/>
    </row>
    <row r="52789" spans="50:50">
      <c r="AX52789" s="159"/>
    </row>
    <row r="52790" spans="50:50">
      <c r="AX52790" s="159"/>
    </row>
    <row r="52791" spans="50:50">
      <c r="AX52791" s="159"/>
    </row>
    <row r="52792" spans="50:50">
      <c r="AX52792" s="159"/>
    </row>
    <row r="52793" spans="50:50">
      <c r="AX52793" s="159"/>
    </row>
    <row r="52794" spans="50:50">
      <c r="AX52794" s="159"/>
    </row>
    <row r="52795" spans="50:50">
      <c r="AX52795" s="159"/>
    </row>
    <row r="52796" spans="50:50">
      <c r="AX52796" s="159"/>
    </row>
    <row r="52797" spans="50:50">
      <c r="AX52797" s="159"/>
    </row>
    <row r="52798" spans="50:50">
      <c r="AX52798" s="159"/>
    </row>
    <row r="52799" spans="50:50">
      <c r="AX52799" s="159"/>
    </row>
    <row r="52800" spans="50:50">
      <c r="AX52800" s="159"/>
    </row>
    <row r="52801" spans="50:50">
      <c r="AX52801" s="159"/>
    </row>
    <row r="52802" spans="50:50">
      <c r="AX52802" s="159"/>
    </row>
    <row r="52803" spans="50:50">
      <c r="AX52803" s="159"/>
    </row>
    <row r="52804" spans="50:50">
      <c r="AX52804" s="159"/>
    </row>
    <row r="52805" spans="50:50">
      <c r="AX52805" s="159"/>
    </row>
    <row r="52806" spans="50:50">
      <c r="AX52806" s="159"/>
    </row>
    <row r="52807" spans="50:50">
      <c r="AX52807" s="159"/>
    </row>
    <row r="52808" spans="50:50">
      <c r="AX52808" s="159"/>
    </row>
    <row r="52809" spans="50:50">
      <c r="AX52809" s="159"/>
    </row>
    <row r="52810" spans="50:50">
      <c r="AX52810" s="159"/>
    </row>
    <row r="52811" spans="50:50">
      <c r="AX52811" s="159"/>
    </row>
    <row r="52812" spans="50:50">
      <c r="AX52812" s="159"/>
    </row>
    <row r="52813" spans="50:50">
      <c r="AX52813" s="159"/>
    </row>
    <row r="52814" spans="50:50">
      <c r="AX52814" s="159"/>
    </row>
    <row r="52815" spans="50:50">
      <c r="AX52815" s="159"/>
    </row>
    <row r="52816" spans="50:50">
      <c r="AX52816" s="159"/>
    </row>
    <row r="52817" spans="50:50">
      <c r="AX52817" s="159"/>
    </row>
    <row r="52818" spans="50:50">
      <c r="AX52818" s="159"/>
    </row>
    <row r="52819" spans="50:50">
      <c r="AX52819" s="159"/>
    </row>
    <row r="52820" spans="50:50">
      <c r="AX52820" s="159"/>
    </row>
    <row r="52821" spans="50:50">
      <c r="AX52821" s="159"/>
    </row>
    <row r="52822" spans="50:50">
      <c r="AX52822" s="159"/>
    </row>
    <row r="52823" spans="50:50">
      <c r="AX52823" s="159"/>
    </row>
    <row r="52824" spans="50:50">
      <c r="AX52824" s="159"/>
    </row>
    <row r="52825" spans="50:50">
      <c r="AX52825" s="159"/>
    </row>
    <row r="52826" spans="50:50">
      <c r="AX52826" s="159"/>
    </row>
    <row r="52827" spans="50:50">
      <c r="AX52827" s="159"/>
    </row>
    <row r="52828" spans="50:50">
      <c r="AX52828" s="159"/>
    </row>
    <row r="52829" spans="50:50">
      <c r="AX52829" s="159"/>
    </row>
    <row r="52830" spans="50:50">
      <c r="AX52830" s="159"/>
    </row>
    <row r="52831" spans="50:50">
      <c r="AX52831" s="159"/>
    </row>
    <row r="52832" spans="50:50">
      <c r="AX52832" s="159"/>
    </row>
    <row r="52833" spans="50:50">
      <c r="AX52833" s="159"/>
    </row>
    <row r="52834" spans="50:50">
      <c r="AX52834" s="159"/>
    </row>
    <row r="52835" spans="50:50">
      <c r="AX52835" s="159"/>
    </row>
    <row r="52836" spans="50:50">
      <c r="AX52836" s="159"/>
    </row>
    <row r="52837" spans="50:50">
      <c r="AX52837" s="159"/>
    </row>
    <row r="52838" spans="50:50">
      <c r="AX52838" s="159"/>
    </row>
    <row r="52839" spans="50:50">
      <c r="AX52839" s="159"/>
    </row>
    <row r="52840" spans="50:50">
      <c r="AX52840" s="159"/>
    </row>
    <row r="52841" spans="50:50">
      <c r="AX52841" s="159"/>
    </row>
    <row r="52842" spans="50:50">
      <c r="AX52842" s="159"/>
    </row>
    <row r="52843" spans="50:50">
      <c r="AX52843" s="159"/>
    </row>
    <row r="52844" spans="50:50">
      <c r="AX52844" s="159"/>
    </row>
    <row r="52845" spans="50:50">
      <c r="AX52845" s="159"/>
    </row>
    <row r="52846" spans="50:50">
      <c r="AX52846" s="159"/>
    </row>
    <row r="52847" spans="50:50">
      <c r="AX52847" s="159"/>
    </row>
    <row r="52848" spans="50:50">
      <c r="AX52848" s="159"/>
    </row>
    <row r="52849" spans="50:50">
      <c r="AX52849" s="159"/>
    </row>
    <row r="52850" spans="50:50">
      <c r="AX52850" s="159"/>
    </row>
    <row r="52851" spans="50:50">
      <c r="AX52851" s="159"/>
    </row>
    <row r="52852" spans="50:50">
      <c r="AX52852" s="159"/>
    </row>
    <row r="52853" spans="50:50">
      <c r="AX52853" s="159"/>
    </row>
    <row r="52854" spans="50:50">
      <c r="AX52854" s="159"/>
    </row>
    <row r="52855" spans="50:50">
      <c r="AX52855" s="159"/>
    </row>
    <row r="52856" spans="50:50">
      <c r="AX52856" s="159"/>
    </row>
    <row r="52857" spans="50:50">
      <c r="AX52857" s="159"/>
    </row>
    <row r="52858" spans="50:50">
      <c r="AX52858" s="159"/>
    </row>
    <row r="52859" spans="50:50">
      <c r="AX52859" s="159"/>
    </row>
    <row r="52860" spans="50:50">
      <c r="AX52860" s="159"/>
    </row>
    <row r="52861" spans="50:50">
      <c r="AX52861" s="159"/>
    </row>
    <row r="52862" spans="50:50">
      <c r="AX52862" s="159"/>
    </row>
    <row r="52863" spans="50:50">
      <c r="AX52863" s="159"/>
    </row>
    <row r="52864" spans="50:50">
      <c r="AX52864" s="159"/>
    </row>
    <row r="52865" spans="50:50">
      <c r="AX52865" s="159"/>
    </row>
    <row r="52866" spans="50:50">
      <c r="AX52866" s="159"/>
    </row>
    <row r="52867" spans="50:50">
      <c r="AX52867" s="159"/>
    </row>
    <row r="52868" spans="50:50">
      <c r="AX52868" s="159"/>
    </row>
    <row r="52869" spans="50:50">
      <c r="AX52869" s="159"/>
    </row>
    <row r="52870" spans="50:50">
      <c r="AX52870" s="159"/>
    </row>
    <row r="52871" spans="50:50">
      <c r="AX52871" s="159"/>
    </row>
    <row r="52872" spans="50:50">
      <c r="AX52872" s="159"/>
    </row>
    <row r="52873" spans="50:50">
      <c r="AX52873" s="159"/>
    </row>
    <row r="52874" spans="50:50">
      <c r="AX52874" s="159"/>
    </row>
    <row r="52875" spans="50:50">
      <c r="AX52875" s="159"/>
    </row>
    <row r="52876" spans="50:50">
      <c r="AX52876" s="159"/>
    </row>
    <row r="52877" spans="50:50">
      <c r="AX52877" s="159"/>
    </row>
    <row r="52878" spans="50:50">
      <c r="AX52878" s="159"/>
    </row>
    <row r="52879" spans="50:50">
      <c r="AX52879" s="159"/>
    </row>
    <row r="52880" spans="50:50">
      <c r="AX52880" s="159"/>
    </row>
    <row r="52881" spans="50:50">
      <c r="AX52881" s="159"/>
    </row>
    <row r="52882" spans="50:50">
      <c r="AX52882" s="159"/>
    </row>
    <row r="52883" spans="50:50">
      <c r="AX52883" s="159"/>
    </row>
    <row r="52884" spans="50:50">
      <c r="AX52884" s="159"/>
    </row>
    <row r="52885" spans="50:50">
      <c r="AX52885" s="159"/>
    </row>
    <row r="52886" spans="50:50">
      <c r="AX52886" s="159"/>
    </row>
    <row r="52887" spans="50:50">
      <c r="AX52887" s="159"/>
    </row>
    <row r="52888" spans="50:50">
      <c r="AX52888" s="159"/>
    </row>
    <row r="52889" spans="50:50">
      <c r="AX52889" s="159"/>
    </row>
    <row r="52890" spans="50:50">
      <c r="AX52890" s="159"/>
    </row>
    <row r="52891" spans="50:50">
      <c r="AX52891" s="159"/>
    </row>
    <row r="52892" spans="50:50">
      <c r="AX52892" s="159"/>
    </row>
    <row r="52893" spans="50:50">
      <c r="AX52893" s="159"/>
    </row>
    <row r="52894" spans="50:50">
      <c r="AX52894" s="159"/>
    </row>
    <row r="52895" spans="50:50">
      <c r="AX52895" s="159"/>
    </row>
    <row r="52896" spans="50:50">
      <c r="AX52896" s="159"/>
    </row>
    <row r="52897" spans="50:50">
      <c r="AX52897" s="159"/>
    </row>
    <row r="52898" spans="50:50">
      <c r="AX52898" s="159"/>
    </row>
    <row r="52899" spans="50:50">
      <c r="AX52899" s="159"/>
    </row>
    <row r="52900" spans="50:50">
      <c r="AX52900" s="159"/>
    </row>
    <row r="52901" spans="50:50">
      <c r="AX52901" s="159"/>
    </row>
    <row r="52902" spans="50:50">
      <c r="AX52902" s="159"/>
    </row>
    <row r="52903" spans="50:50">
      <c r="AX52903" s="159"/>
    </row>
    <row r="52904" spans="50:50">
      <c r="AX52904" s="159"/>
    </row>
    <row r="52905" spans="50:50">
      <c r="AX52905" s="159"/>
    </row>
    <row r="52906" spans="50:50">
      <c r="AX52906" s="159"/>
    </row>
    <row r="52907" spans="50:50">
      <c r="AX52907" s="159"/>
    </row>
    <row r="52908" spans="50:50">
      <c r="AX52908" s="159"/>
    </row>
    <row r="52909" spans="50:50">
      <c r="AX52909" s="159"/>
    </row>
    <row r="52910" spans="50:50">
      <c r="AX52910" s="159"/>
    </row>
    <row r="52911" spans="50:50">
      <c r="AX52911" s="159"/>
    </row>
    <row r="52912" spans="50:50">
      <c r="AX52912" s="159"/>
    </row>
    <row r="52913" spans="50:50">
      <c r="AX52913" s="159"/>
    </row>
    <row r="52914" spans="50:50">
      <c r="AX52914" s="159"/>
    </row>
    <row r="52915" spans="50:50">
      <c r="AX52915" s="159"/>
    </row>
    <row r="52916" spans="50:50">
      <c r="AX52916" s="159"/>
    </row>
    <row r="52917" spans="50:50">
      <c r="AX52917" s="159"/>
    </row>
    <row r="52918" spans="50:50">
      <c r="AX52918" s="159"/>
    </row>
    <row r="52919" spans="50:50">
      <c r="AX52919" s="159"/>
    </row>
    <row r="52920" spans="50:50">
      <c r="AX52920" s="159"/>
    </row>
    <row r="52921" spans="50:50">
      <c r="AX52921" s="159"/>
    </row>
    <row r="52922" spans="50:50">
      <c r="AX52922" s="159"/>
    </row>
    <row r="52923" spans="50:50">
      <c r="AX52923" s="159"/>
    </row>
    <row r="52924" spans="50:50">
      <c r="AX52924" s="159"/>
    </row>
    <row r="52925" spans="50:50">
      <c r="AX52925" s="159"/>
    </row>
    <row r="52926" spans="50:50">
      <c r="AX52926" s="159"/>
    </row>
    <row r="52927" spans="50:50">
      <c r="AX52927" s="159"/>
    </row>
    <row r="52928" spans="50:50">
      <c r="AX52928" s="159"/>
    </row>
    <row r="52929" spans="50:50">
      <c r="AX52929" s="159"/>
    </row>
    <row r="52930" spans="50:50">
      <c r="AX52930" s="159"/>
    </row>
    <row r="52931" spans="50:50">
      <c r="AX52931" s="159"/>
    </row>
    <row r="52932" spans="50:50">
      <c r="AX52932" s="159"/>
    </row>
    <row r="52933" spans="50:50">
      <c r="AX52933" s="159"/>
    </row>
    <row r="52934" spans="50:50">
      <c r="AX52934" s="159"/>
    </row>
    <row r="52935" spans="50:50">
      <c r="AX52935" s="159"/>
    </row>
    <row r="52936" spans="50:50">
      <c r="AX52936" s="159"/>
    </row>
    <row r="52937" spans="50:50">
      <c r="AX52937" s="159"/>
    </row>
    <row r="52938" spans="50:50">
      <c r="AX52938" s="159"/>
    </row>
    <row r="52939" spans="50:50">
      <c r="AX52939" s="159"/>
    </row>
    <row r="52940" spans="50:50">
      <c r="AX52940" s="159"/>
    </row>
    <row r="52941" spans="50:50">
      <c r="AX52941" s="159"/>
    </row>
    <row r="52942" spans="50:50">
      <c r="AX52942" s="159"/>
    </row>
    <row r="52943" spans="50:50">
      <c r="AX52943" s="159"/>
    </row>
    <row r="52944" spans="50:50">
      <c r="AX52944" s="159"/>
    </row>
    <row r="52945" spans="50:50">
      <c r="AX52945" s="159"/>
    </row>
    <row r="52946" spans="50:50">
      <c r="AX52946" s="159"/>
    </row>
    <row r="52947" spans="50:50">
      <c r="AX52947" s="159"/>
    </row>
    <row r="52948" spans="50:50">
      <c r="AX52948" s="159"/>
    </row>
    <row r="52949" spans="50:50">
      <c r="AX52949" s="159"/>
    </row>
    <row r="52950" spans="50:50">
      <c r="AX52950" s="159"/>
    </row>
    <row r="52951" spans="50:50">
      <c r="AX52951" s="159"/>
    </row>
    <row r="52952" spans="50:50">
      <c r="AX52952" s="159"/>
    </row>
    <row r="52953" spans="50:50">
      <c r="AX52953" s="159"/>
    </row>
    <row r="52954" spans="50:50">
      <c r="AX52954" s="159"/>
    </row>
    <row r="52955" spans="50:50">
      <c r="AX52955" s="159"/>
    </row>
    <row r="52956" spans="50:50">
      <c r="AX52956" s="159"/>
    </row>
    <row r="52957" spans="50:50">
      <c r="AX52957" s="159"/>
    </row>
    <row r="52958" spans="50:50">
      <c r="AX52958" s="159"/>
    </row>
    <row r="52959" spans="50:50">
      <c r="AX52959" s="159"/>
    </row>
    <row r="52960" spans="50:50">
      <c r="AX52960" s="159"/>
    </row>
    <row r="52961" spans="50:50">
      <c r="AX52961" s="159"/>
    </row>
    <row r="52962" spans="50:50">
      <c r="AX52962" s="159"/>
    </row>
    <row r="52963" spans="50:50">
      <c r="AX52963" s="159"/>
    </row>
    <row r="52964" spans="50:50">
      <c r="AX52964" s="159"/>
    </row>
    <row r="52965" spans="50:50">
      <c r="AX52965" s="159"/>
    </row>
    <row r="52966" spans="50:50">
      <c r="AX52966" s="159"/>
    </row>
    <row r="52967" spans="50:50">
      <c r="AX52967" s="159"/>
    </row>
    <row r="52968" spans="50:50">
      <c r="AX52968" s="159"/>
    </row>
    <row r="52969" spans="50:50">
      <c r="AX52969" s="159"/>
    </row>
    <row r="52970" spans="50:50">
      <c r="AX52970" s="159"/>
    </row>
    <row r="52971" spans="50:50">
      <c r="AX52971" s="159"/>
    </row>
    <row r="52972" spans="50:50">
      <c r="AX52972" s="159"/>
    </row>
    <row r="52973" spans="50:50">
      <c r="AX52973" s="159"/>
    </row>
    <row r="52974" spans="50:50">
      <c r="AX52974" s="159"/>
    </row>
    <row r="52975" spans="50:50">
      <c r="AX52975" s="159"/>
    </row>
    <row r="52976" spans="50:50">
      <c r="AX52976" s="159"/>
    </row>
    <row r="52977" spans="50:50">
      <c r="AX52977" s="159"/>
    </row>
    <row r="52978" spans="50:50">
      <c r="AX52978" s="159"/>
    </row>
    <row r="52979" spans="50:50">
      <c r="AX52979" s="159"/>
    </row>
    <row r="52980" spans="50:50">
      <c r="AX52980" s="159"/>
    </row>
    <row r="52981" spans="50:50">
      <c r="AX52981" s="159"/>
    </row>
    <row r="52982" spans="50:50">
      <c r="AX52982" s="159"/>
    </row>
    <row r="52983" spans="50:50">
      <c r="AX52983" s="159"/>
    </row>
    <row r="52984" spans="50:50">
      <c r="AX52984" s="159"/>
    </row>
    <row r="52985" spans="50:50">
      <c r="AX52985" s="159"/>
    </row>
    <row r="52986" spans="50:50">
      <c r="AX52986" s="159"/>
    </row>
    <row r="52987" spans="50:50">
      <c r="AX52987" s="159"/>
    </row>
    <row r="52988" spans="50:50">
      <c r="AX52988" s="159"/>
    </row>
    <row r="52989" spans="50:50">
      <c r="AX52989" s="159"/>
    </row>
    <row r="52990" spans="50:50">
      <c r="AX52990" s="159"/>
    </row>
    <row r="52991" spans="50:50">
      <c r="AX52991" s="159"/>
    </row>
    <row r="52992" spans="50:50">
      <c r="AX52992" s="159"/>
    </row>
    <row r="52993" spans="50:50">
      <c r="AX52993" s="159"/>
    </row>
    <row r="52994" spans="50:50">
      <c r="AX52994" s="159"/>
    </row>
    <row r="52995" spans="50:50">
      <c r="AX52995" s="159"/>
    </row>
    <row r="52996" spans="50:50">
      <c r="AX52996" s="159"/>
    </row>
    <row r="52997" spans="50:50">
      <c r="AX52997" s="159"/>
    </row>
    <row r="52998" spans="50:50">
      <c r="AX52998" s="159"/>
    </row>
    <row r="52999" spans="50:50">
      <c r="AX52999" s="159"/>
    </row>
    <row r="53000" spans="50:50">
      <c r="AX53000" s="159"/>
    </row>
    <row r="53001" spans="50:50">
      <c r="AX53001" s="159"/>
    </row>
    <row r="53002" spans="50:50">
      <c r="AX53002" s="159"/>
    </row>
    <row r="53003" spans="50:50">
      <c r="AX53003" s="159"/>
    </row>
    <row r="53004" spans="50:50">
      <c r="AX53004" s="159"/>
    </row>
    <row r="53005" spans="50:50">
      <c r="AX53005" s="159"/>
    </row>
    <row r="53006" spans="50:50">
      <c r="AX53006" s="159"/>
    </row>
    <row r="53007" spans="50:50">
      <c r="AX53007" s="159"/>
    </row>
    <row r="53008" spans="50:50">
      <c r="AX53008" s="159"/>
    </row>
    <row r="53009" spans="50:50">
      <c r="AX53009" s="159"/>
    </row>
    <row r="53010" spans="50:50">
      <c r="AX53010" s="159"/>
    </row>
    <row r="53011" spans="50:50">
      <c r="AX53011" s="159"/>
    </row>
    <row r="53012" spans="50:50">
      <c r="AX53012" s="159"/>
    </row>
    <row r="53013" spans="50:50">
      <c r="AX53013" s="159"/>
    </row>
    <row r="53014" spans="50:50">
      <c r="AX53014" s="159"/>
    </row>
    <row r="53015" spans="50:50">
      <c r="AX53015" s="159"/>
    </row>
    <row r="53016" spans="50:50">
      <c r="AX53016" s="159"/>
    </row>
    <row r="53017" spans="50:50">
      <c r="AX53017" s="159"/>
    </row>
    <row r="53018" spans="50:50">
      <c r="AX53018" s="159"/>
    </row>
    <row r="53019" spans="50:50">
      <c r="AX53019" s="159"/>
    </row>
    <row r="53020" spans="50:50">
      <c r="AX53020" s="159"/>
    </row>
    <row r="53021" spans="50:50">
      <c r="AX53021" s="159"/>
    </row>
    <row r="53022" spans="50:50">
      <c r="AX53022" s="159"/>
    </row>
    <row r="53023" spans="50:50">
      <c r="AX53023" s="159"/>
    </row>
    <row r="53024" spans="50:50">
      <c r="AX53024" s="159"/>
    </row>
    <row r="53025" spans="50:50">
      <c r="AX53025" s="159"/>
    </row>
    <row r="53026" spans="50:50">
      <c r="AX53026" s="159"/>
    </row>
    <row r="53027" spans="50:50">
      <c r="AX53027" s="159"/>
    </row>
    <row r="53028" spans="50:50">
      <c r="AX53028" s="159"/>
    </row>
    <row r="53029" spans="50:50">
      <c r="AX53029" s="159"/>
    </row>
    <row r="53030" spans="50:50">
      <c r="AX53030" s="159"/>
    </row>
    <row r="53031" spans="50:50">
      <c r="AX53031" s="159"/>
    </row>
    <row r="53032" spans="50:50">
      <c r="AX53032" s="159"/>
    </row>
    <row r="53033" spans="50:50">
      <c r="AX53033" s="159"/>
    </row>
    <row r="53034" spans="50:50">
      <c r="AX53034" s="159"/>
    </row>
    <row r="53035" spans="50:50">
      <c r="AX53035" s="159"/>
    </row>
    <row r="53036" spans="50:50">
      <c r="AX53036" s="159"/>
    </row>
    <row r="53037" spans="50:50">
      <c r="AX53037" s="159"/>
    </row>
    <row r="53038" spans="50:50">
      <c r="AX53038" s="159"/>
    </row>
    <row r="53039" spans="50:50">
      <c r="AX53039" s="159"/>
    </row>
    <row r="53040" spans="50:50">
      <c r="AX53040" s="159"/>
    </row>
    <row r="53041" spans="50:50">
      <c r="AX53041" s="159"/>
    </row>
    <row r="53042" spans="50:50">
      <c r="AX53042" s="159"/>
    </row>
    <row r="53043" spans="50:50">
      <c r="AX53043" s="159"/>
    </row>
    <row r="53044" spans="50:50">
      <c r="AX53044" s="159"/>
    </row>
    <row r="53045" spans="50:50">
      <c r="AX53045" s="159"/>
    </row>
    <row r="53046" spans="50:50">
      <c r="AX53046" s="159"/>
    </row>
    <row r="53047" spans="50:50">
      <c r="AX53047" s="159"/>
    </row>
    <row r="53048" spans="50:50">
      <c r="AX53048" s="159"/>
    </row>
    <row r="53049" spans="50:50">
      <c r="AX53049" s="159"/>
    </row>
    <row r="53050" spans="50:50">
      <c r="AX53050" s="159"/>
    </row>
    <row r="53051" spans="50:50">
      <c r="AX53051" s="159"/>
    </row>
    <row r="53052" spans="50:50">
      <c r="AX53052" s="159"/>
    </row>
    <row r="53053" spans="50:50">
      <c r="AX53053" s="159"/>
    </row>
    <row r="53054" spans="50:50">
      <c r="AX53054" s="159"/>
    </row>
    <row r="53055" spans="50:50">
      <c r="AX53055" s="159"/>
    </row>
    <row r="53056" spans="50:50">
      <c r="AX53056" s="159"/>
    </row>
    <row r="53057" spans="50:50">
      <c r="AX53057" s="159"/>
    </row>
    <row r="53058" spans="50:50">
      <c r="AX53058" s="159"/>
    </row>
    <row r="53059" spans="50:50">
      <c r="AX53059" s="159"/>
    </row>
    <row r="53060" spans="50:50">
      <c r="AX53060" s="159"/>
    </row>
    <row r="53061" spans="50:50">
      <c r="AX53061" s="159"/>
    </row>
    <row r="53062" spans="50:50">
      <c r="AX53062" s="159"/>
    </row>
    <row r="53063" spans="50:50">
      <c r="AX53063" s="159"/>
    </row>
    <row r="53064" spans="50:50">
      <c r="AX53064" s="159"/>
    </row>
    <row r="53065" spans="50:50">
      <c r="AX53065" s="159"/>
    </row>
    <row r="53066" spans="50:50">
      <c r="AX53066" s="159"/>
    </row>
    <row r="53067" spans="50:50">
      <c r="AX53067" s="159"/>
    </row>
    <row r="53068" spans="50:50">
      <c r="AX53068" s="159"/>
    </row>
    <row r="53069" spans="50:50">
      <c r="AX53069" s="159"/>
    </row>
    <row r="53070" spans="50:50">
      <c r="AX53070" s="159"/>
    </row>
    <row r="53071" spans="50:50">
      <c r="AX53071" s="159"/>
    </row>
    <row r="53072" spans="50:50">
      <c r="AX53072" s="159"/>
    </row>
    <row r="53073" spans="50:50">
      <c r="AX53073" s="159"/>
    </row>
    <row r="53074" spans="50:50">
      <c r="AX53074" s="159"/>
    </row>
    <row r="53075" spans="50:50">
      <c r="AX53075" s="159"/>
    </row>
    <row r="53076" spans="50:50">
      <c r="AX53076" s="159"/>
    </row>
    <row r="53077" spans="50:50">
      <c r="AX53077" s="159"/>
    </row>
    <row r="53078" spans="50:50">
      <c r="AX53078" s="159"/>
    </row>
    <row r="53079" spans="50:50">
      <c r="AX53079" s="159"/>
    </row>
    <row r="53080" spans="50:50">
      <c r="AX53080" s="159"/>
    </row>
    <row r="53081" spans="50:50">
      <c r="AX53081" s="159"/>
    </row>
    <row r="53082" spans="50:50">
      <c r="AX53082" s="159"/>
    </row>
    <row r="53083" spans="50:50">
      <c r="AX53083" s="159"/>
    </row>
    <row r="53084" spans="50:50">
      <c r="AX53084" s="159"/>
    </row>
    <row r="53085" spans="50:50">
      <c r="AX53085" s="159"/>
    </row>
    <row r="53086" spans="50:50">
      <c r="AX53086" s="159"/>
    </row>
    <row r="53087" spans="50:50">
      <c r="AX53087" s="159"/>
    </row>
    <row r="53088" spans="50:50">
      <c r="AX53088" s="159"/>
    </row>
    <row r="53089" spans="50:50">
      <c r="AX53089" s="159"/>
    </row>
    <row r="53090" spans="50:50">
      <c r="AX53090" s="159"/>
    </row>
    <row r="53091" spans="50:50">
      <c r="AX53091" s="159"/>
    </row>
    <row r="53092" spans="50:50">
      <c r="AX53092" s="159"/>
    </row>
    <row r="53093" spans="50:50">
      <c r="AX53093" s="159"/>
    </row>
    <row r="53094" spans="50:50">
      <c r="AX53094" s="159"/>
    </row>
    <row r="53095" spans="50:50">
      <c r="AX53095" s="159"/>
    </row>
    <row r="53096" spans="50:50">
      <c r="AX53096" s="159"/>
    </row>
    <row r="53097" spans="50:50">
      <c r="AX53097" s="159"/>
    </row>
    <row r="53098" spans="50:50">
      <c r="AX53098" s="159"/>
    </row>
    <row r="53099" spans="50:50">
      <c r="AX53099" s="159"/>
    </row>
    <row r="53100" spans="50:50">
      <c r="AX53100" s="159"/>
    </row>
    <row r="53101" spans="50:50">
      <c r="AX53101" s="159"/>
    </row>
    <row r="53102" spans="50:50">
      <c r="AX53102" s="159"/>
    </row>
    <row r="53103" spans="50:50">
      <c r="AX53103" s="159"/>
    </row>
    <row r="53104" spans="50:50">
      <c r="AX53104" s="159"/>
    </row>
    <row r="53105" spans="50:50">
      <c r="AX53105" s="159"/>
    </row>
    <row r="53106" spans="50:50">
      <c r="AX53106" s="159"/>
    </row>
    <row r="53107" spans="50:50">
      <c r="AX53107" s="159"/>
    </row>
    <row r="53108" spans="50:50">
      <c r="AX53108" s="159"/>
    </row>
    <row r="53109" spans="50:50">
      <c r="AX53109" s="159"/>
    </row>
    <row r="53110" spans="50:50">
      <c r="AX53110" s="159"/>
    </row>
    <row r="53111" spans="50:50">
      <c r="AX53111" s="159"/>
    </row>
    <row r="53112" spans="50:50">
      <c r="AX53112" s="159"/>
    </row>
    <row r="53113" spans="50:50">
      <c r="AX53113" s="159"/>
    </row>
    <row r="53114" spans="50:50">
      <c r="AX53114" s="159"/>
    </row>
    <row r="53115" spans="50:50">
      <c r="AX53115" s="159"/>
    </row>
    <row r="53116" spans="50:50">
      <c r="AX53116" s="159"/>
    </row>
    <row r="53117" spans="50:50">
      <c r="AX53117" s="159"/>
    </row>
    <row r="53118" spans="50:50">
      <c r="AX53118" s="159"/>
    </row>
    <row r="53119" spans="50:50">
      <c r="AX53119" s="159"/>
    </row>
    <row r="53120" spans="50:50">
      <c r="AX53120" s="159"/>
    </row>
    <row r="53121" spans="50:50">
      <c r="AX53121" s="159"/>
    </row>
    <row r="53122" spans="50:50">
      <c r="AX53122" s="159"/>
    </row>
    <row r="53123" spans="50:50">
      <c r="AX53123" s="159"/>
    </row>
    <row r="53124" spans="50:50">
      <c r="AX53124" s="159"/>
    </row>
    <row r="53125" spans="50:50">
      <c r="AX53125" s="159"/>
    </row>
    <row r="53126" spans="50:50">
      <c r="AX53126" s="159"/>
    </row>
    <row r="53127" spans="50:50">
      <c r="AX53127" s="159"/>
    </row>
    <row r="53128" spans="50:50">
      <c r="AX53128" s="159"/>
    </row>
    <row r="53129" spans="50:50">
      <c r="AX53129" s="159"/>
    </row>
    <row r="53130" spans="50:50">
      <c r="AX53130" s="159"/>
    </row>
    <row r="53131" spans="50:50">
      <c r="AX53131" s="159"/>
    </row>
    <row r="53132" spans="50:50">
      <c r="AX53132" s="159"/>
    </row>
    <row r="53133" spans="50:50">
      <c r="AX53133" s="159"/>
    </row>
    <row r="53134" spans="50:50">
      <c r="AX53134" s="159"/>
    </row>
    <row r="53135" spans="50:50">
      <c r="AX53135" s="159"/>
    </row>
    <row r="53136" spans="50:50">
      <c r="AX53136" s="159"/>
    </row>
    <row r="53137" spans="50:50">
      <c r="AX53137" s="159"/>
    </row>
    <row r="53138" spans="50:50">
      <c r="AX53138" s="159"/>
    </row>
    <row r="53139" spans="50:50">
      <c r="AX53139" s="159"/>
    </row>
    <row r="53140" spans="50:50">
      <c r="AX53140" s="159"/>
    </row>
    <row r="53141" spans="50:50">
      <c r="AX53141" s="159"/>
    </row>
    <row r="53142" spans="50:50">
      <c r="AX53142" s="159"/>
    </row>
    <row r="53143" spans="50:50">
      <c r="AX53143" s="159"/>
    </row>
    <row r="53144" spans="50:50">
      <c r="AX53144" s="159"/>
    </row>
    <row r="53145" spans="50:50">
      <c r="AX53145" s="159"/>
    </row>
    <row r="53146" spans="50:50">
      <c r="AX53146" s="159"/>
    </row>
    <row r="53147" spans="50:50">
      <c r="AX53147" s="159"/>
    </row>
    <row r="53148" spans="50:50">
      <c r="AX53148" s="159"/>
    </row>
    <row r="53149" spans="50:50">
      <c r="AX53149" s="159"/>
    </row>
    <row r="53150" spans="50:50">
      <c r="AX53150" s="159"/>
    </row>
    <row r="53151" spans="50:50">
      <c r="AX53151" s="159"/>
    </row>
    <row r="53152" spans="50:50">
      <c r="AX53152" s="159"/>
    </row>
    <row r="53153" spans="50:50">
      <c r="AX53153" s="159"/>
    </row>
    <row r="53154" spans="50:50">
      <c r="AX53154" s="159"/>
    </row>
    <row r="53155" spans="50:50">
      <c r="AX53155" s="159"/>
    </row>
    <row r="53156" spans="50:50">
      <c r="AX53156" s="159"/>
    </row>
    <row r="53157" spans="50:50">
      <c r="AX53157" s="159"/>
    </row>
    <row r="53158" spans="50:50">
      <c r="AX53158" s="159"/>
    </row>
    <row r="53159" spans="50:50">
      <c r="AX53159" s="159"/>
    </row>
    <row r="53160" spans="50:50">
      <c r="AX53160" s="159"/>
    </row>
    <row r="53161" spans="50:50">
      <c r="AX53161" s="159"/>
    </row>
    <row r="53162" spans="50:50">
      <c r="AX53162" s="159"/>
    </row>
    <row r="53163" spans="50:50">
      <c r="AX53163" s="159"/>
    </row>
    <row r="53164" spans="50:50">
      <c r="AX53164" s="159"/>
    </row>
    <row r="53165" spans="50:50">
      <c r="AX53165" s="159"/>
    </row>
    <row r="53166" spans="50:50">
      <c r="AX53166" s="159"/>
    </row>
    <row r="53167" spans="50:50">
      <c r="AX53167" s="159"/>
    </row>
    <row r="53168" spans="50:50">
      <c r="AX53168" s="159"/>
    </row>
    <row r="53169" spans="50:50">
      <c r="AX53169" s="159"/>
    </row>
    <row r="53170" spans="50:50">
      <c r="AX53170" s="159"/>
    </row>
    <row r="53171" spans="50:50">
      <c r="AX53171" s="159"/>
    </row>
    <row r="53172" spans="50:50">
      <c r="AX53172" s="159"/>
    </row>
    <row r="53173" spans="50:50">
      <c r="AX53173" s="159"/>
    </row>
    <row r="53174" spans="50:50">
      <c r="AX53174" s="159"/>
    </row>
    <row r="53175" spans="50:50">
      <c r="AX53175" s="159"/>
    </row>
    <row r="53176" spans="50:50">
      <c r="AX53176" s="159"/>
    </row>
    <row r="53177" spans="50:50">
      <c r="AX53177" s="159"/>
    </row>
    <row r="53178" spans="50:50">
      <c r="AX53178" s="159"/>
    </row>
    <row r="53179" spans="50:50">
      <c r="AX53179" s="159"/>
    </row>
    <row r="53180" spans="50:50">
      <c r="AX53180" s="159"/>
    </row>
    <row r="53181" spans="50:50">
      <c r="AX53181" s="159"/>
    </row>
    <row r="53182" spans="50:50">
      <c r="AX53182" s="159"/>
    </row>
    <row r="53183" spans="50:50">
      <c r="AX53183" s="159"/>
    </row>
    <row r="53184" spans="50:50">
      <c r="AX53184" s="159"/>
    </row>
    <row r="53185" spans="50:50">
      <c r="AX53185" s="159"/>
    </row>
    <row r="53186" spans="50:50">
      <c r="AX53186" s="159"/>
    </row>
    <row r="53187" spans="50:50">
      <c r="AX53187" s="159"/>
    </row>
    <row r="53188" spans="50:50">
      <c r="AX53188" s="159"/>
    </row>
    <row r="53189" spans="50:50">
      <c r="AX53189" s="159"/>
    </row>
    <row r="53190" spans="50:50">
      <c r="AX53190" s="159"/>
    </row>
    <row r="53191" spans="50:50">
      <c r="AX53191" s="159"/>
    </row>
    <row r="53192" spans="50:50">
      <c r="AX53192" s="159"/>
    </row>
    <row r="53193" spans="50:50">
      <c r="AX53193" s="159"/>
    </row>
    <row r="53194" spans="50:50">
      <c r="AX53194" s="159"/>
    </row>
    <row r="53195" spans="50:50">
      <c r="AX53195" s="159"/>
    </row>
    <row r="53196" spans="50:50">
      <c r="AX53196" s="159"/>
    </row>
    <row r="53197" spans="50:50">
      <c r="AX53197" s="159"/>
    </row>
    <row r="53198" spans="50:50">
      <c r="AX53198" s="159"/>
    </row>
    <row r="53199" spans="50:50">
      <c r="AX53199" s="159"/>
    </row>
    <row r="53200" spans="50:50">
      <c r="AX53200" s="159"/>
    </row>
    <row r="53201" spans="50:50">
      <c r="AX53201" s="159"/>
    </row>
    <row r="53202" spans="50:50">
      <c r="AX53202" s="159"/>
    </row>
    <row r="53203" spans="50:50">
      <c r="AX53203" s="159"/>
    </row>
    <row r="53204" spans="50:50">
      <c r="AX53204" s="159"/>
    </row>
    <row r="53205" spans="50:50">
      <c r="AX53205" s="159"/>
    </row>
    <row r="53206" spans="50:50">
      <c r="AX53206" s="159"/>
    </row>
    <row r="53207" spans="50:50">
      <c r="AX53207" s="159"/>
    </row>
    <row r="53208" spans="50:50">
      <c r="AX53208" s="159"/>
    </row>
    <row r="53209" spans="50:50">
      <c r="AX53209" s="159"/>
    </row>
    <row r="53210" spans="50:50">
      <c r="AX53210" s="159"/>
    </row>
    <row r="53211" spans="50:50">
      <c r="AX53211" s="159"/>
    </row>
    <row r="53212" spans="50:50">
      <c r="AX53212" s="159"/>
    </row>
    <row r="53213" spans="50:50">
      <c r="AX53213" s="159"/>
    </row>
    <row r="53214" spans="50:50">
      <c r="AX53214" s="159"/>
    </row>
    <row r="53215" spans="50:50">
      <c r="AX53215" s="159"/>
    </row>
    <row r="53216" spans="50:50">
      <c r="AX53216" s="159"/>
    </row>
    <row r="53217" spans="50:50">
      <c r="AX53217" s="159"/>
    </row>
    <row r="53218" spans="50:50">
      <c r="AX53218" s="159"/>
    </row>
    <row r="53219" spans="50:50">
      <c r="AX53219" s="159"/>
    </row>
    <row r="53220" spans="50:50">
      <c r="AX53220" s="159"/>
    </row>
    <row r="53221" spans="50:50">
      <c r="AX53221" s="159"/>
    </row>
    <row r="53222" spans="50:50">
      <c r="AX53222" s="159"/>
    </row>
    <row r="53223" spans="50:50">
      <c r="AX53223" s="159"/>
    </row>
    <row r="53224" spans="50:50">
      <c r="AX53224" s="159"/>
    </row>
    <row r="53225" spans="50:50">
      <c r="AX53225" s="159"/>
    </row>
    <row r="53226" spans="50:50">
      <c r="AX53226" s="159"/>
    </row>
    <row r="53227" spans="50:50">
      <c r="AX53227" s="159"/>
    </row>
    <row r="53228" spans="50:50">
      <c r="AX53228" s="159"/>
    </row>
    <row r="53229" spans="50:50">
      <c r="AX53229" s="159"/>
    </row>
    <row r="53230" spans="50:50">
      <c r="AX53230" s="159"/>
    </row>
    <row r="53231" spans="50:50">
      <c r="AX53231" s="159"/>
    </row>
    <row r="53232" spans="50:50">
      <c r="AX53232" s="159"/>
    </row>
    <row r="53233" spans="50:50">
      <c r="AX53233" s="159"/>
    </row>
    <row r="53234" spans="50:50">
      <c r="AX53234" s="159"/>
    </row>
    <row r="53235" spans="50:50">
      <c r="AX53235" s="159"/>
    </row>
    <row r="53236" spans="50:50">
      <c r="AX53236" s="159"/>
    </row>
    <row r="53237" spans="50:50">
      <c r="AX53237" s="159"/>
    </row>
    <row r="53238" spans="50:50">
      <c r="AX53238" s="159"/>
    </row>
    <row r="53239" spans="50:50">
      <c r="AX53239" s="159"/>
    </row>
    <row r="53240" spans="50:50">
      <c r="AX53240" s="159"/>
    </row>
    <row r="53241" spans="50:50">
      <c r="AX53241" s="159"/>
    </row>
    <row r="53242" spans="50:50">
      <c r="AX53242" s="159"/>
    </row>
    <row r="53243" spans="50:50">
      <c r="AX53243" s="159"/>
    </row>
    <row r="53244" spans="50:50">
      <c r="AX53244" s="159"/>
    </row>
    <row r="53245" spans="50:50">
      <c r="AX53245" s="159"/>
    </row>
    <row r="53246" spans="50:50">
      <c r="AX53246" s="159"/>
    </row>
    <row r="53247" spans="50:50">
      <c r="AX53247" s="159"/>
    </row>
    <row r="53248" spans="50:50">
      <c r="AX53248" s="159"/>
    </row>
    <row r="53249" spans="50:50">
      <c r="AX53249" s="159"/>
    </row>
    <row r="53250" spans="50:50">
      <c r="AX53250" s="159"/>
    </row>
    <row r="53251" spans="50:50">
      <c r="AX53251" s="159"/>
    </row>
    <row r="53252" spans="50:50">
      <c r="AX53252" s="159"/>
    </row>
    <row r="53253" spans="50:50">
      <c r="AX53253" s="159"/>
    </row>
    <row r="53254" spans="50:50">
      <c r="AX53254" s="159"/>
    </row>
    <row r="53255" spans="50:50">
      <c r="AX53255" s="159"/>
    </row>
    <row r="53256" spans="50:50">
      <c r="AX53256" s="159"/>
    </row>
    <row r="53257" spans="50:50">
      <c r="AX53257" s="159"/>
    </row>
    <row r="53258" spans="50:50">
      <c r="AX53258" s="159"/>
    </row>
    <row r="53259" spans="50:50">
      <c r="AX53259" s="159"/>
    </row>
    <row r="53260" spans="50:50">
      <c r="AX53260" s="159"/>
    </row>
    <row r="53261" spans="50:50">
      <c r="AX53261" s="159"/>
    </row>
    <row r="53262" spans="50:50">
      <c r="AX53262" s="159"/>
    </row>
    <row r="53263" spans="50:50">
      <c r="AX53263" s="159"/>
    </row>
    <row r="53264" spans="50:50">
      <c r="AX53264" s="159"/>
    </row>
    <row r="53265" spans="50:50">
      <c r="AX53265" s="159"/>
    </row>
    <row r="53266" spans="50:50">
      <c r="AX53266" s="159"/>
    </row>
    <row r="53267" spans="50:50">
      <c r="AX53267" s="159"/>
    </row>
    <row r="53268" spans="50:50">
      <c r="AX53268" s="159"/>
    </row>
    <row r="53269" spans="50:50">
      <c r="AX53269" s="159"/>
    </row>
    <row r="53270" spans="50:50">
      <c r="AX53270" s="159"/>
    </row>
    <row r="53271" spans="50:50">
      <c r="AX53271" s="159"/>
    </row>
    <row r="53272" spans="50:50">
      <c r="AX53272" s="159"/>
    </row>
    <row r="53273" spans="50:50">
      <c r="AX53273" s="159"/>
    </row>
    <row r="53274" spans="50:50">
      <c r="AX53274" s="159"/>
    </row>
    <row r="53275" spans="50:50">
      <c r="AX53275" s="159"/>
    </row>
    <row r="53276" spans="50:50">
      <c r="AX53276" s="159"/>
    </row>
    <row r="53277" spans="50:50">
      <c r="AX53277" s="159"/>
    </row>
    <row r="53278" spans="50:50">
      <c r="AX53278" s="159"/>
    </row>
    <row r="53279" spans="50:50">
      <c r="AX53279" s="159"/>
    </row>
    <row r="53280" spans="50:50">
      <c r="AX53280" s="159"/>
    </row>
    <row r="53281" spans="50:50">
      <c r="AX53281" s="159"/>
    </row>
    <row r="53282" spans="50:50">
      <c r="AX53282" s="159"/>
    </row>
    <row r="53283" spans="50:50">
      <c r="AX53283" s="159"/>
    </row>
    <row r="53284" spans="50:50">
      <c r="AX53284" s="159"/>
    </row>
    <row r="53285" spans="50:50">
      <c r="AX53285" s="159"/>
    </row>
    <row r="53286" spans="50:50">
      <c r="AX53286" s="159"/>
    </row>
    <row r="53287" spans="50:50">
      <c r="AX53287" s="159"/>
    </row>
    <row r="53288" spans="50:50">
      <c r="AX53288" s="159"/>
    </row>
    <row r="53289" spans="50:50">
      <c r="AX53289" s="159"/>
    </row>
    <row r="53290" spans="50:50">
      <c r="AX53290" s="159"/>
    </row>
    <row r="53291" spans="50:50">
      <c r="AX53291" s="159"/>
    </row>
    <row r="53292" spans="50:50">
      <c r="AX53292" s="159"/>
    </row>
    <row r="53293" spans="50:50">
      <c r="AX53293" s="159"/>
    </row>
    <row r="53294" spans="50:50">
      <c r="AX53294" s="159"/>
    </row>
    <row r="53295" spans="50:50">
      <c r="AX53295" s="159"/>
    </row>
    <row r="53296" spans="50:50">
      <c r="AX53296" s="159"/>
    </row>
    <row r="53297" spans="50:50">
      <c r="AX53297" s="159"/>
    </row>
    <row r="53298" spans="50:50">
      <c r="AX53298" s="159"/>
    </row>
    <row r="53299" spans="50:50">
      <c r="AX53299" s="159"/>
    </row>
    <row r="53300" spans="50:50">
      <c r="AX53300" s="159"/>
    </row>
    <row r="53301" spans="50:50">
      <c r="AX53301" s="159"/>
    </row>
    <row r="53302" spans="50:50">
      <c r="AX53302" s="159"/>
    </row>
    <row r="53303" spans="50:50">
      <c r="AX53303" s="159"/>
    </row>
    <row r="53304" spans="50:50">
      <c r="AX53304" s="159"/>
    </row>
    <row r="53305" spans="50:50">
      <c r="AX53305" s="159"/>
    </row>
    <row r="53306" spans="50:50">
      <c r="AX53306" s="159"/>
    </row>
    <row r="53307" spans="50:50">
      <c r="AX53307" s="159"/>
    </row>
    <row r="53308" spans="50:50">
      <c r="AX53308" s="159"/>
    </row>
    <row r="53309" spans="50:50">
      <c r="AX53309" s="159"/>
    </row>
    <row r="53310" spans="50:50">
      <c r="AX53310" s="159"/>
    </row>
    <row r="53311" spans="50:50">
      <c r="AX53311" s="159"/>
    </row>
    <row r="53312" spans="50:50">
      <c r="AX53312" s="159"/>
    </row>
    <row r="53313" spans="50:50">
      <c r="AX53313" s="159"/>
    </row>
    <row r="53314" spans="50:50">
      <c r="AX53314" s="159"/>
    </row>
    <row r="53315" spans="50:50">
      <c r="AX53315" s="159"/>
    </row>
    <row r="53316" spans="50:50">
      <c r="AX53316" s="159"/>
    </row>
    <row r="53317" spans="50:50">
      <c r="AX53317" s="159"/>
    </row>
    <row r="53318" spans="50:50">
      <c r="AX53318" s="159"/>
    </row>
    <row r="53319" spans="50:50">
      <c r="AX53319" s="159"/>
    </row>
    <row r="53320" spans="50:50">
      <c r="AX53320" s="159"/>
    </row>
    <row r="53321" spans="50:50">
      <c r="AX53321" s="159"/>
    </row>
    <row r="53322" spans="50:50">
      <c r="AX53322" s="159"/>
    </row>
    <row r="53323" spans="50:50">
      <c r="AX53323" s="159"/>
    </row>
    <row r="53324" spans="50:50">
      <c r="AX53324" s="159"/>
    </row>
    <row r="53325" spans="50:50">
      <c r="AX53325" s="159"/>
    </row>
    <row r="53326" spans="50:50">
      <c r="AX53326" s="159"/>
    </row>
    <row r="53327" spans="50:50">
      <c r="AX53327" s="159"/>
    </row>
    <row r="53328" spans="50:50">
      <c r="AX53328" s="159"/>
    </row>
    <row r="53329" spans="50:50">
      <c r="AX53329" s="159"/>
    </row>
    <row r="53330" spans="50:50">
      <c r="AX53330" s="159"/>
    </row>
    <row r="53331" spans="50:50">
      <c r="AX53331" s="159"/>
    </row>
    <row r="53332" spans="50:50">
      <c r="AX53332" s="159"/>
    </row>
    <row r="53333" spans="50:50">
      <c r="AX53333" s="159"/>
    </row>
    <row r="53334" spans="50:50">
      <c r="AX53334" s="159"/>
    </row>
    <row r="53335" spans="50:50">
      <c r="AX53335" s="159"/>
    </row>
    <row r="53336" spans="50:50">
      <c r="AX53336" s="159"/>
    </row>
    <row r="53337" spans="50:50">
      <c r="AX53337" s="159"/>
    </row>
    <row r="53338" spans="50:50">
      <c r="AX53338" s="159"/>
    </row>
    <row r="53339" spans="50:50">
      <c r="AX53339" s="159"/>
    </row>
    <row r="53340" spans="50:50">
      <c r="AX53340" s="159"/>
    </row>
    <row r="53341" spans="50:50">
      <c r="AX53341" s="159"/>
    </row>
    <row r="53342" spans="50:50">
      <c r="AX53342" s="159"/>
    </row>
    <row r="53343" spans="50:50">
      <c r="AX53343" s="159"/>
    </row>
    <row r="53344" spans="50:50">
      <c r="AX53344" s="159"/>
    </row>
    <row r="53345" spans="50:50">
      <c r="AX53345" s="159"/>
    </row>
    <row r="53346" spans="50:50">
      <c r="AX53346" s="159"/>
    </row>
    <row r="53347" spans="50:50">
      <c r="AX53347" s="159"/>
    </row>
    <row r="53348" spans="50:50">
      <c r="AX53348" s="159"/>
    </row>
    <row r="53349" spans="50:50">
      <c r="AX53349" s="159"/>
    </row>
    <row r="53350" spans="50:50">
      <c r="AX53350" s="159"/>
    </row>
    <row r="53351" spans="50:50">
      <c r="AX53351" s="159"/>
    </row>
    <row r="53352" spans="50:50">
      <c r="AX53352" s="159"/>
    </row>
    <row r="53353" spans="50:50">
      <c r="AX53353" s="159"/>
    </row>
    <row r="53354" spans="50:50">
      <c r="AX53354" s="159"/>
    </row>
    <row r="53355" spans="50:50">
      <c r="AX53355" s="159"/>
    </row>
    <row r="53356" spans="50:50">
      <c r="AX53356" s="159"/>
    </row>
    <row r="53357" spans="50:50">
      <c r="AX53357" s="159"/>
    </row>
    <row r="53358" spans="50:50">
      <c r="AX53358" s="159"/>
    </row>
    <row r="53359" spans="50:50">
      <c r="AX53359" s="159"/>
    </row>
    <row r="53360" spans="50:50">
      <c r="AX53360" s="159"/>
    </row>
    <row r="53361" spans="50:50">
      <c r="AX53361" s="159"/>
    </row>
    <row r="53362" spans="50:50">
      <c r="AX53362" s="159"/>
    </row>
    <row r="53363" spans="50:50">
      <c r="AX53363" s="159"/>
    </row>
    <row r="53364" spans="50:50">
      <c r="AX53364" s="159"/>
    </row>
    <row r="53365" spans="50:50">
      <c r="AX53365" s="159"/>
    </row>
    <row r="53366" spans="50:50">
      <c r="AX53366" s="159"/>
    </row>
    <row r="53367" spans="50:50">
      <c r="AX53367" s="159"/>
    </row>
    <row r="53368" spans="50:50">
      <c r="AX53368" s="159"/>
    </row>
    <row r="53369" spans="50:50">
      <c r="AX53369" s="159"/>
    </row>
    <row r="53370" spans="50:50">
      <c r="AX53370" s="159"/>
    </row>
    <row r="53371" spans="50:50">
      <c r="AX53371" s="159"/>
    </row>
    <row r="53372" spans="50:50">
      <c r="AX53372" s="159"/>
    </row>
    <row r="53373" spans="50:50">
      <c r="AX53373" s="159"/>
    </row>
    <row r="53374" spans="50:50">
      <c r="AX53374" s="159"/>
    </row>
    <row r="53375" spans="50:50">
      <c r="AX53375" s="159"/>
    </row>
    <row r="53376" spans="50:50">
      <c r="AX53376" s="159"/>
    </row>
    <row r="53377" spans="50:50">
      <c r="AX53377" s="159"/>
    </row>
    <row r="53378" spans="50:50">
      <c r="AX53378" s="159"/>
    </row>
    <row r="53379" spans="50:50">
      <c r="AX53379" s="159"/>
    </row>
    <row r="53380" spans="50:50">
      <c r="AX53380" s="159"/>
    </row>
    <row r="53381" spans="50:50">
      <c r="AX53381" s="159"/>
    </row>
    <row r="53382" spans="50:50">
      <c r="AX53382" s="159"/>
    </row>
    <row r="53383" spans="50:50">
      <c r="AX53383" s="159"/>
    </row>
    <row r="53384" spans="50:50">
      <c r="AX53384" s="159"/>
    </row>
    <row r="53385" spans="50:50">
      <c r="AX53385" s="159"/>
    </row>
    <row r="53386" spans="50:50">
      <c r="AX53386" s="159"/>
    </row>
    <row r="53387" spans="50:50">
      <c r="AX53387" s="159"/>
    </row>
    <row r="53388" spans="50:50">
      <c r="AX53388" s="159"/>
    </row>
    <row r="53389" spans="50:50">
      <c r="AX53389" s="159"/>
    </row>
    <row r="53390" spans="50:50">
      <c r="AX53390" s="159"/>
    </row>
    <row r="53391" spans="50:50">
      <c r="AX53391" s="159"/>
    </row>
    <row r="53392" spans="50:50">
      <c r="AX53392" s="159"/>
    </row>
    <row r="53393" spans="50:50">
      <c r="AX53393" s="159"/>
    </row>
    <row r="53394" spans="50:50">
      <c r="AX53394" s="159"/>
    </row>
    <row r="53395" spans="50:50">
      <c r="AX53395" s="159"/>
    </row>
    <row r="53396" spans="50:50">
      <c r="AX53396" s="159"/>
    </row>
    <row r="53397" spans="50:50">
      <c r="AX53397" s="159"/>
    </row>
    <row r="53398" spans="50:50">
      <c r="AX53398" s="159"/>
    </row>
    <row r="53399" spans="50:50">
      <c r="AX53399" s="159"/>
    </row>
    <row r="53400" spans="50:50">
      <c r="AX53400" s="159"/>
    </row>
    <row r="53401" spans="50:50">
      <c r="AX53401" s="159"/>
    </row>
    <row r="53402" spans="50:50">
      <c r="AX53402" s="159"/>
    </row>
    <row r="53403" spans="50:50">
      <c r="AX53403" s="159"/>
    </row>
    <row r="53404" spans="50:50">
      <c r="AX53404" s="159"/>
    </row>
    <row r="53405" spans="50:50">
      <c r="AX53405" s="159"/>
    </row>
    <row r="53406" spans="50:50">
      <c r="AX53406" s="159"/>
    </row>
    <row r="53407" spans="50:50">
      <c r="AX53407" s="159"/>
    </row>
    <row r="53408" spans="50:50">
      <c r="AX53408" s="159"/>
    </row>
    <row r="53409" spans="50:50">
      <c r="AX53409" s="159"/>
    </row>
    <row r="53410" spans="50:50">
      <c r="AX53410" s="159"/>
    </row>
    <row r="53411" spans="50:50">
      <c r="AX53411" s="159"/>
    </row>
    <row r="53412" spans="50:50">
      <c r="AX53412" s="159"/>
    </row>
    <row r="53413" spans="50:50">
      <c r="AX53413" s="159"/>
    </row>
    <row r="53414" spans="50:50">
      <c r="AX53414" s="159"/>
    </row>
    <row r="53415" spans="50:50">
      <c r="AX53415" s="159"/>
    </row>
    <row r="53416" spans="50:50">
      <c r="AX53416" s="159"/>
    </row>
    <row r="53417" spans="50:50">
      <c r="AX53417" s="159"/>
    </row>
    <row r="53418" spans="50:50">
      <c r="AX53418" s="159"/>
    </row>
    <row r="53419" spans="50:50">
      <c r="AX53419" s="159"/>
    </row>
    <row r="53420" spans="50:50">
      <c r="AX53420" s="159"/>
    </row>
    <row r="53421" spans="50:50">
      <c r="AX53421" s="159"/>
    </row>
    <row r="53422" spans="50:50">
      <c r="AX53422" s="159"/>
    </row>
    <row r="53423" spans="50:50">
      <c r="AX53423" s="159"/>
    </row>
    <row r="53424" spans="50:50">
      <c r="AX53424" s="159"/>
    </row>
    <row r="53425" spans="50:50">
      <c r="AX53425" s="159"/>
    </row>
    <row r="53426" spans="50:50">
      <c r="AX53426" s="159"/>
    </row>
    <row r="53427" spans="50:50">
      <c r="AX53427" s="159"/>
    </row>
    <row r="53428" spans="50:50">
      <c r="AX53428" s="159"/>
    </row>
    <row r="53429" spans="50:50">
      <c r="AX53429" s="159"/>
    </row>
    <row r="53430" spans="50:50">
      <c r="AX53430" s="159"/>
    </row>
    <row r="53431" spans="50:50">
      <c r="AX53431" s="159"/>
    </row>
    <row r="53432" spans="50:50">
      <c r="AX53432" s="159"/>
    </row>
    <row r="53433" spans="50:50">
      <c r="AX53433" s="159"/>
    </row>
    <row r="53434" spans="50:50">
      <c r="AX53434" s="159"/>
    </row>
    <row r="53435" spans="50:50">
      <c r="AX53435" s="159"/>
    </row>
    <row r="53436" spans="50:50">
      <c r="AX53436" s="159"/>
    </row>
    <row r="53437" spans="50:50">
      <c r="AX53437" s="159"/>
    </row>
    <row r="53438" spans="50:50">
      <c r="AX53438" s="159"/>
    </row>
    <row r="53439" spans="50:50">
      <c r="AX53439" s="159"/>
    </row>
    <row r="53440" spans="50:50">
      <c r="AX53440" s="159"/>
    </row>
    <row r="53441" spans="50:50">
      <c r="AX53441" s="159"/>
    </row>
    <row r="53442" spans="50:50">
      <c r="AX53442" s="159"/>
    </row>
    <row r="53443" spans="50:50">
      <c r="AX53443" s="159"/>
    </row>
    <row r="53444" spans="50:50">
      <c r="AX53444" s="159"/>
    </row>
    <row r="53445" spans="50:50">
      <c r="AX53445" s="159"/>
    </row>
    <row r="53446" spans="50:50">
      <c r="AX53446" s="159"/>
    </row>
    <row r="53447" spans="50:50">
      <c r="AX53447" s="159"/>
    </row>
    <row r="53448" spans="50:50">
      <c r="AX53448" s="159"/>
    </row>
    <row r="53449" spans="50:50">
      <c r="AX53449" s="159"/>
    </row>
    <row r="53450" spans="50:50">
      <c r="AX53450" s="159"/>
    </row>
    <row r="53451" spans="50:50">
      <c r="AX53451" s="159"/>
    </row>
    <row r="53452" spans="50:50">
      <c r="AX53452" s="159"/>
    </row>
    <row r="53453" spans="50:50">
      <c r="AX53453" s="159"/>
    </row>
    <row r="53454" spans="50:50">
      <c r="AX53454" s="159"/>
    </row>
    <row r="53455" spans="50:50">
      <c r="AX53455" s="159"/>
    </row>
    <row r="53456" spans="50:50">
      <c r="AX53456" s="159"/>
    </row>
    <row r="53457" spans="50:50">
      <c r="AX53457" s="159"/>
    </row>
    <row r="53458" spans="50:50">
      <c r="AX53458" s="159"/>
    </row>
    <row r="53459" spans="50:50">
      <c r="AX53459" s="159"/>
    </row>
    <row r="53460" spans="50:50">
      <c r="AX53460" s="159"/>
    </row>
    <row r="53461" spans="50:50">
      <c r="AX53461" s="159"/>
    </row>
    <row r="53462" spans="50:50">
      <c r="AX53462" s="159"/>
    </row>
    <row r="53463" spans="50:50">
      <c r="AX53463" s="159"/>
    </row>
    <row r="53464" spans="50:50">
      <c r="AX53464" s="159"/>
    </row>
    <row r="53465" spans="50:50">
      <c r="AX53465" s="159"/>
    </row>
    <row r="53466" spans="50:50">
      <c r="AX53466" s="159"/>
    </row>
    <row r="53467" spans="50:50">
      <c r="AX53467" s="159"/>
    </row>
    <row r="53468" spans="50:50">
      <c r="AX53468" s="159"/>
    </row>
    <row r="53469" spans="50:50">
      <c r="AX53469" s="159"/>
    </row>
    <row r="53470" spans="50:50">
      <c r="AX53470" s="159"/>
    </row>
    <row r="53471" spans="50:50">
      <c r="AX53471" s="159"/>
    </row>
    <row r="53472" spans="50:50">
      <c r="AX53472" s="159"/>
    </row>
    <row r="53473" spans="50:50">
      <c r="AX53473" s="159"/>
    </row>
    <row r="53474" spans="50:50">
      <c r="AX53474" s="159"/>
    </row>
    <row r="53475" spans="50:50">
      <c r="AX53475" s="159"/>
    </row>
    <row r="53476" spans="50:50">
      <c r="AX53476" s="159"/>
    </row>
    <row r="53477" spans="50:50">
      <c r="AX53477" s="159"/>
    </row>
    <row r="53478" spans="50:50">
      <c r="AX53478" s="159"/>
    </row>
    <row r="53479" spans="50:50">
      <c r="AX53479" s="159"/>
    </row>
    <row r="53480" spans="50:50">
      <c r="AX53480" s="159"/>
    </row>
    <row r="53481" spans="50:50">
      <c r="AX53481" s="159"/>
    </row>
    <row r="53482" spans="50:50">
      <c r="AX53482" s="159"/>
    </row>
    <row r="53483" spans="50:50">
      <c r="AX53483" s="159"/>
    </row>
    <row r="53484" spans="50:50">
      <c r="AX53484" s="159"/>
    </row>
    <row r="53485" spans="50:50">
      <c r="AX53485" s="159"/>
    </row>
    <row r="53486" spans="50:50">
      <c r="AX53486" s="159"/>
    </row>
    <row r="53487" spans="50:50">
      <c r="AX53487" s="159"/>
    </row>
    <row r="53488" spans="50:50">
      <c r="AX53488" s="159"/>
    </row>
    <row r="53489" spans="50:50">
      <c r="AX53489" s="159"/>
    </row>
    <row r="53490" spans="50:50">
      <c r="AX53490" s="159"/>
    </row>
    <row r="53491" spans="50:50">
      <c r="AX53491" s="159"/>
    </row>
    <row r="53492" spans="50:50">
      <c r="AX53492" s="159"/>
    </row>
    <row r="53493" spans="50:50">
      <c r="AX53493" s="159"/>
    </row>
    <row r="53494" spans="50:50">
      <c r="AX53494" s="159"/>
    </row>
    <row r="53495" spans="50:50">
      <c r="AX53495" s="159"/>
    </row>
    <row r="53496" spans="50:50">
      <c r="AX53496" s="159"/>
    </row>
    <row r="53497" spans="50:50">
      <c r="AX53497" s="159"/>
    </row>
    <row r="53498" spans="50:50">
      <c r="AX53498" s="159"/>
    </row>
    <row r="53499" spans="50:50">
      <c r="AX53499" s="159"/>
    </row>
    <row r="53500" spans="50:50">
      <c r="AX53500" s="159"/>
    </row>
    <row r="53501" spans="50:50">
      <c r="AX53501" s="159"/>
    </row>
    <row r="53502" spans="50:50">
      <c r="AX53502" s="159"/>
    </row>
    <row r="53503" spans="50:50">
      <c r="AX53503" s="159"/>
    </row>
    <row r="53504" spans="50:50">
      <c r="AX53504" s="159"/>
    </row>
    <row r="53505" spans="50:50">
      <c r="AX53505" s="159"/>
    </row>
    <row r="53506" spans="50:50">
      <c r="AX53506" s="159"/>
    </row>
    <row r="53507" spans="50:50">
      <c r="AX53507" s="159"/>
    </row>
    <row r="53508" spans="50:50">
      <c r="AX53508" s="159"/>
    </row>
    <row r="53509" spans="50:50">
      <c r="AX53509" s="159"/>
    </row>
    <row r="53510" spans="50:50">
      <c r="AX53510" s="159"/>
    </row>
    <row r="53511" spans="50:50">
      <c r="AX53511" s="159"/>
    </row>
    <row r="53512" spans="50:50">
      <c r="AX53512" s="159"/>
    </row>
    <row r="53513" spans="50:50">
      <c r="AX53513" s="159"/>
    </row>
    <row r="53514" spans="50:50">
      <c r="AX53514" s="159"/>
    </row>
    <row r="53515" spans="50:50">
      <c r="AX53515" s="159"/>
    </row>
    <row r="53516" spans="50:50">
      <c r="AX53516" s="159"/>
    </row>
    <row r="53517" spans="50:50">
      <c r="AX53517" s="159"/>
    </row>
    <row r="53518" spans="50:50">
      <c r="AX53518" s="159"/>
    </row>
    <row r="53519" spans="50:50">
      <c r="AX53519" s="159"/>
    </row>
    <row r="53520" spans="50:50">
      <c r="AX53520" s="159"/>
    </row>
    <row r="53521" spans="50:50">
      <c r="AX53521" s="159"/>
    </row>
    <row r="53522" spans="50:50">
      <c r="AX53522" s="159"/>
    </row>
    <row r="53523" spans="50:50">
      <c r="AX53523" s="159"/>
    </row>
    <row r="53524" spans="50:50">
      <c r="AX53524" s="159"/>
    </row>
    <row r="53525" spans="50:50">
      <c r="AX53525" s="159"/>
    </row>
    <row r="53526" spans="50:50">
      <c r="AX53526" s="159"/>
    </row>
    <row r="53527" spans="50:50">
      <c r="AX53527" s="159"/>
    </row>
    <row r="53528" spans="50:50">
      <c r="AX53528" s="159"/>
    </row>
    <row r="53529" spans="50:50">
      <c r="AX53529" s="159"/>
    </row>
    <row r="53530" spans="50:50">
      <c r="AX53530" s="159"/>
    </row>
    <row r="53531" spans="50:50">
      <c r="AX53531" s="159"/>
    </row>
    <row r="53532" spans="50:50">
      <c r="AX53532" s="159"/>
    </row>
    <row r="53533" spans="50:50">
      <c r="AX53533" s="159"/>
    </row>
    <row r="53534" spans="50:50">
      <c r="AX53534" s="159"/>
    </row>
    <row r="53535" spans="50:50">
      <c r="AX53535" s="159"/>
    </row>
    <row r="53536" spans="50:50">
      <c r="AX53536" s="159"/>
    </row>
    <row r="53537" spans="50:50">
      <c r="AX53537" s="159"/>
    </row>
    <row r="53538" spans="50:50">
      <c r="AX53538" s="159"/>
    </row>
    <row r="53539" spans="50:50">
      <c r="AX53539" s="159"/>
    </row>
    <row r="53540" spans="50:50">
      <c r="AX53540" s="159"/>
    </row>
    <row r="53541" spans="50:50">
      <c r="AX53541" s="159"/>
    </row>
    <row r="53542" spans="50:50">
      <c r="AX53542" s="159"/>
    </row>
    <row r="53543" spans="50:50">
      <c r="AX53543" s="159"/>
    </row>
    <row r="53544" spans="50:50">
      <c r="AX53544" s="159"/>
    </row>
    <row r="53545" spans="50:50">
      <c r="AX53545" s="159"/>
    </row>
    <row r="53546" spans="50:50">
      <c r="AX53546" s="159"/>
    </row>
    <row r="53547" spans="50:50">
      <c r="AX53547" s="159"/>
    </row>
    <row r="53548" spans="50:50">
      <c r="AX53548" s="159"/>
    </row>
    <row r="53549" spans="50:50">
      <c r="AX53549" s="159"/>
    </row>
    <row r="53550" spans="50:50">
      <c r="AX53550" s="159"/>
    </row>
    <row r="53551" spans="50:50">
      <c r="AX53551" s="159"/>
    </row>
    <row r="53552" spans="50:50">
      <c r="AX53552" s="159"/>
    </row>
    <row r="53553" spans="50:50">
      <c r="AX53553" s="159"/>
    </row>
    <row r="53554" spans="50:50">
      <c r="AX53554" s="159"/>
    </row>
    <row r="53555" spans="50:50">
      <c r="AX53555" s="159"/>
    </row>
    <row r="53556" spans="50:50">
      <c r="AX53556" s="159"/>
    </row>
    <row r="53557" spans="50:50">
      <c r="AX53557" s="159"/>
    </row>
    <row r="53558" spans="50:50">
      <c r="AX53558" s="159"/>
    </row>
    <row r="53559" spans="50:50">
      <c r="AX53559" s="159"/>
    </row>
    <row r="53560" spans="50:50">
      <c r="AX53560" s="159"/>
    </row>
    <row r="53561" spans="50:50">
      <c r="AX53561" s="159"/>
    </row>
    <row r="53562" spans="50:50">
      <c r="AX53562" s="159"/>
    </row>
    <row r="53563" spans="50:50">
      <c r="AX53563" s="159"/>
    </row>
    <row r="53564" spans="50:50">
      <c r="AX53564" s="159"/>
    </row>
    <row r="53565" spans="50:50">
      <c r="AX53565" s="159"/>
    </row>
    <row r="53566" spans="50:50">
      <c r="AX53566" s="159"/>
    </row>
    <row r="53567" spans="50:50">
      <c r="AX53567" s="159"/>
    </row>
    <row r="53568" spans="50:50">
      <c r="AX53568" s="159"/>
    </row>
    <row r="53569" spans="50:50">
      <c r="AX53569" s="159"/>
    </row>
    <row r="53570" spans="50:50">
      <c r="AX53570" s="159"/>
    </row>
    <row r="53571" spans="50:50">
      <c r="AX53571" s="159"/>
    </row>
    <row r="53572" spans="50:50">
      <c r="AX53572" s="159"/>
    </row>
    <row r="53573" spans="50:50">
      <c r="AX53573" s="159"/>
    </row>
    <row r="53574" spans="50:50">
      <c r="AX53574" s="159"/>
    </row>
    <row r="53575" spans="50:50">
      <c r="AX53575" s="159"/>
    </row>
    <row r="53576" spans="50:50">
      <c r="AX53576" s="159"/>
    </row>
    <row r="53577" spans="50:50">
      <c r="AX53577" s="159"/>
    </row>
    <row r="53578" spans="50:50">
      <c r="AX53578" s="159"/>
    </row>
    <row r="53579" spans="50:50">
      <c r="AX53579" s="159"/>
    </row>
    <row r="53580" spans="50:50">
      <c r="AX53580" s="159"/>
    </row>
    <row r="53581" spans="50:50">
      <c r="AX53581" s="159"/>
    </row>
    <row r="53582" spans="50:50">
      <c r="AX53582" s="159"/>
    </row>
    <row r="53583" spans="50:50">
      <c r="AX53583" s="159"/>
    </row>
    <row r="53584" spans="50:50">
      <c r="AX53584" s="159"/>
    </row>
    <row r="53585" spans="50:50">
      <c r="AX53585" s="159"/>
    </row>
    <row r="53586" spans="50:50">
      <c r="AX53586" s="159"/>
    </row>
    <row r="53587" spans="50:50">
      <c r="AX53587" s="159"/>
    </row>
    <row r="53588" spans="50:50">
      <c r="AX53588" s="159"/>
    </row>
    <row r="53589" spans="50:50">
      <c r="AX53589" s="159"/>
    </row>
    <row r="53590" spans="50:50">
      <c r="AX53590" s="159"/>
    </row>
    <row r="53591" spans="50:50">
      <c r="AX53591" s="159"/>
    </row>
    <row r="53592" spans="50:50">
      <c r="AX53592" s="159"/>
    </row>
    <row r="53593" spans="50:50">
      <c r="AX53593" s="159"/>
    </row>
    <row r="53594" spans="50:50">
      <c r="AX53594" s="159"/>
    </row>
    <row r="53595" spans="50:50">
      <c r="AX53595" s="159"/>
    </row>
    <row r="53596" spans="50:50">
      <c r="AX53596" s="159"/>
    </row>
    <row r="53597" spans="50:50">
      <c r="AX53597" s="159"/>
    </row>
    <row r="53598" spans="50:50">
      <c r="AX53598" s="159"/>
    </row>
    <row r="53599" spans="50:50">
      <c r="AX53599" s="159"/>
    </row>
    <row r="53600" spans="50:50">
      <c r="AX53600" s="159"/>
    </row>
    <row r="53601" spans="50:50">
      <c r="AX53601" s="159"/>
    </row>
    <row r="53602" spans="50:50">
      <c r="AX53602" s="159"/>
    </row>
    <row r="53603" spans="50:50">
      <c r="AX53603" s="159"/>
    </row>
    <row r="53604" spans="50:50">
      <c r="AX53604" s="159"/>
    </row>
    <row r="53605" spans="50:50">
      <c r="AX53605" s="159"/>
    </row>
    <row r="53606" spans="50:50">
      <c r="AX53606" s="159"/>
    </row>
    <row r="53607" spans="50:50">
      <c r="AX53607" s="159"/>
    </row>
    <row r="53608" spans="50:50">
      <c r="AX53608" s="159"/>
    </row>
    <row r="53609" spans="50:50">
      <c r="AX53609" s="159"/>
    </row>
    <row r="53610" spans="50:50">
      <c r="AX53610" s="159"/>
    </row>
    <row r="53611" spans="50:50">
      <c r="AX53611" s="159"/>
    </row>
    <row r="53612" spans="50:50">
      <c r="AX53612" s="159"/>
    </row>
    <row r="53613" spans="50:50">
      <c r="AX53613" s="159"/>
    </row>
    <row r="53614" spans="50:50">
      <c r="AX53614" s="159"/>
    </row>
    <row r="53615" spans="50:50">
      <c r="AX53615" s="159"/>
    </row>
    <row r="53616" spans="50:50">
      <c r="AX53616" s="159"/>
    </row>
    <row r="53617" spans="50:50">
      <c r="AX53617" s="159"/>
    </row>
    <row r="53618" spans="50:50">
      <c r="AX53618" s="159"/>
    </row>
    <row r="53619" spans="50:50">
      <c r="AX53619" s="159"/>
    </row>
    <row r="53620" spans="50:50">
      <c r="AX53620" s="159"/>
    </row>
    <row r="53621" spans="50:50">
      <c r="AX53621" s="159"/>
    </row>
    <row r="53622" spans="50:50">
      <c r="AX53622" s="159"/>
    </row>
    <row r="53623" spans="50:50">
      <c r="AX53623" s="159"/>
    </row>
    <row r="53624" spans="50:50">
      <c r="AX53624" s="159"/>
    </row>
    <row r="53625" spans="50:50">
      <c r="AX53625" s="159"/>
    </row>
    <row r="53626" spans="50:50">
      <c r="AX53626" s="159"/>
    </row>
    <row r="53627" spans="50:50">
      <c r="AX53627" s="159"/>
    </row>
    <row r="53628" spans="50:50">
      <c r="AX53628" s="159"/>
    </row>
    <row r="53629" spans="50:50">
      <c r="AX53629" s="159"/>
    </row>
    <row r="53630" spans="50:50">
      <c r="AX53630" s="159"/>
    </row>
    <row r="53631" spans="50:50">
      <c r="AX53631" s="159"/>
    </row>
    <row r="53632" spans="50:50">
      <c r="AX53632" s="159"/>
    </row>
    <row r="53633" spans="50:50">
      <c r="AX53633" s="159"/>
    </row>
    <row r="53634" spans="50:50">
      <c r="AX53634" s="159"/>
    </row>
    <row r="53635" spans="50:50">
      <c r="AX53635" s="159"/>
    </row>
    <row r="53636" spans="50:50">
      <c r="AX53636" s="159"/>
    </row>
    <row r="53637" spans="50:50">
      <c r="AX53637" s="159"/>
    </row>
    <row r="53638" spans="50:50">
      <c r="AX53638" s="159"/>
    </row>
    <row r="53639" spans="50:50">
      <c r="AX53639" s="159"/>
    </row>
    <row r="53640" spans="50:50">
      <c r="AX53640" s="159"/>
    </row>
    <row r="53641" spans="50:50">
      <c r="AX53641" s="159"/>
    </row>
    <row r="53642" spans="50:50">
      <c r="AX53642" s="159"/>
    </row>
    <row r="53643" spans="50:50">
      <c r="AX53643" s="159"/>
    </row>
    <row r="53644" spans="50:50">
      <c r="AX53644" s="159"/>
    </row>
    <row r="53645" spans="50:50">
      <c r="AX53645" s="159"/>
    </row>
    <row r="53646" spans="50:50">
      <c r="AX53646" s="159"/>
    </row>
    <row r="53647" spans="50:50">
      <c r="AX53647" s="159"/>
    </row>
    <row r="53648" spans="50:50">
      <c r="AX53648" s="159"/>
    </row>
    <row r="53649" spans="50:50">
      <c r="AX53649" s="159"/>
    </row>
    <row r="53650" spans="50:50">
      <c r="AX53650" s="159"/>
    </row>
    <row r="53651" spans="50:50">
      <c r="AX53651" s="159"/>
    </row>
    <row r="53652" spans="50:50">
      <c r="AX53652" s="159"/>
    </row>
    <row r="53653" spans="50:50">
      <c r="AX53653" s="159"/>
    </row>
    <row r="53654" spans="50:50">
      <c r="AX53654" s="159"/>
    </row>
    <row r="53655" spans="50:50">
      <c r="AX53655" s="159"/>
    </row>
    <row r="53656" spans="50:50">
      <c r="AX53656" s="159"/>
    </row>
    <row r="53657" spans="50:50">
      <c r="AX53657" s="159"/>
    </row>
    <row r="53658" spans="50:50">
      <c r="AX53658" s="159"/>
    </row>
    <row r="53659" spans="50:50">
      <c r="AX53659" s="159"/>
    </row>
    <row r="53660" spans="50:50">
      <c r="AX53660" s="159"/>
    </row>
    <row r="53661" spans="50:50">
      <c r="AX53661" s="159"/>
    </row>
    <row r="53662" spans="50:50">
      <c r="AX53662" s="159"/>
    </row>
    <row r="53663" spans="50:50">
      <c r="AX53663" s="159"/>
    </row>
    <row r="53664" spans="50:50">
      <c r="AX53664" s="159"/>
    </row>
    <row r="53665" spans="50:50">
      <c r="AX53665" s="159"/>
    </row>
    <row r="53666" spans="50:50">
      <c r="AX53666" s="159"/>
    </row>
    <row r="53667" spans="50:50">
      <c r="AX53667" s="159"/>
    </row>
    <row r="53668" spans="50:50">
      <c r="AX53668" s="159"/>
    </row>
    <row r="53669" spans="50:50">
      <c r="AX53669" s="159"/>
    </row>
    <row r="53670" spans="50:50">
      <c r="AX53670" s="159"/>
    </row>
    <row r="53671" spans="50:50">
      <c r="AX53671" s="159"/>
    </row>
    <row r="53672" spans="50:50">
      <c r="AX53672" s="159"/>
    </row>
    <row r="53673" spans="50:50">
      <c r="AX53673" s="159"/>
    </row>
    <row r="53674" spans="50:50">
      <c r="AX53674" s="159"/>
    </row>
    <row r="53675" spans="50:50">
      <c r="AX53675" s="159"/>
    </row>
    <row r="53676" spans="50:50">
      <c r="AX53676" s="159"/>
    </row>
    <row r="53677" spans="50:50">
      <c r="AX53677" s="159"/>
    </row>
    <row r="53678" spans="50:50">
      <c r="AX53678" s="159"/>
    </row>
    <row r="53679" spans="50:50">
      <c r="AX53679" s="159"/>
    </row>
    <row r="53680" spans="50:50">
      <c r="AX53680" s="159"/>
    </row>
    <row r="53681" spans="50:50">
      <c r="AX53681" s="159"/>
    </row>
    <row r="53682" spans="50:50">
      <c r="AX53682" s="159"/>
    </row>
    <row r="53683" spans="50:50">
      <c r="AX53683" s="159"/>
    </row>
    <row r="53684" spans="50:50">
      <c r="AX53684" s="159"/>
    </row>
    <row r="53685" spans="50:50">
      <c r="AX53685" s="159"/>
    </row>
    <row r="53686" spans="50:50">
      <c r="AX53686" s="159"/>
    </row>
    <row r="53687" spans="50:50">
      <c r="AX53687" s="159"/>
    </row>
    <row r="53688" spans="50:50">
      <c r="AX53688" s="159"/>
    </row>
    <row r="53689" spans="50:50">
      <c r="AX53689" s="159"/>
    </row>
    <row r="53690" spans="50:50">
      <c r="AX53690" s="159"/>
    </row>
    <row r="53691" spans="50:50">
      <c r="AX53691" s="159"/>
    </row>
    <row r="53692" spans="50:50">
      <c r="AX53692" s="159"/>
    </row>
    <row r="53693" spans="50:50">
      <c r="AX53693" s="159"/>
    </row>
    <row r="53694" spans="50:50">
      <c r="AX53694" s="159"/>
    </row>
    <row r="53695" spans="50:50">
      <c r="AX53695" s="159"/>
    </row>
    <row r="53696" spans="50:50">
      <c r="AX53696" s="159"/>
    </row>
    <row r="53697" spans="50:50">
      <c r="AX53697" s="159"/>
    </row>
    <row r="53698" spans="50:50">
      <c r="AX53698" s="159"/>
    </row>
    <row r="53699" spans="50:50">
      <c r="AX53699" s="159"/>
    </row>
    <row r="53700" spans="50:50">
      <c r="AX53700" s="159"/>
    </row>
    <row r="53701" spans="50:50">
      <c r="AX53701" s="159"/>
    </row>
    <row r="53702" spans="50:50">
      <c r="AX53702" s="159"/>
    </row>
    <row r="53703" spans="50:50">
      <c r="AX53703" s="159"/>
    </row>
    <row r="53704" spans="50:50">
      <c r="AX53704" s="159"/>
    </row>
    <row r="53705" spans="50:50">
      <c r="AX53705" s="159"/>
    </row>
    <row r="53706" spans="50:50">
      <c r="AX53706" s="159"/>
    </row>
    <row r="53707" spans="50:50">
      <c r="AX53707" s="159"/>
    </row>
    <row r="53708" spans="50:50">
      <c r="AX53708" s="159"/>
    </row>
    <row r="53709" spans="50:50">
      <c r="AX53709" s="159"/>
    </row>
    <row r="53710" spans="50:50">
      <c r="AX53710" s="159"/>
    </row>
    <row r="53711" spans="50:50">
      <c r="AX53711" s="159"/>
    </row>
    <row r="53712" spans="50:50">
      <c r="AX53712" s="159"/>
    </row>
    <row r="53713" spans="50:50">
      <c r="AX53713" s="159"/>
    </row>
    <row r="53714" spans="50:50">
      <c r="AX53714" s="159"/>
    </row>
    <row r="53715" spans="50:50">
      <c r="AX53715" s="159"/>
    </row>
    <row r="53716" spans="50:50">
      <c r="AX53716" s="159"/>
    </row>
    <row r="53717" spans="50:50">
      <c r="AX53717" s="159"/>
    </row>
    <row r="53718" spans="50:50">
      <c r="AX53718" s="159"/>
    </row>
    <row r="53719" spans="50:50">
      <c r="AX53719" s="159"/>
    </row>
    <row r="53720" spans="50:50">
      <c r="AX53720" s="159"/>
    </row>
    <row r="53721" spans="50:50">
      <c r="AX53721" s="159"/>
    </row>
    <row r="53722" spans="50:50">
      <c r="AX53722" s="159"/>
    </row>
    <row r="53723" spans="50:50">
      <c r="AX53723" s="159"/>
    </row>
    <row r="53724" spans="50:50">
      <c r="AX53724" s="159"/>
    </row>
    <row r="53725" spans="50:50">
      <c r="AX53725" s="159"/>
    </row>
    <row r="53726" spans="50:50">
      <c r="AX53726" s="159"/>
    </row>
    <row r="53727" spans="50:50">
      <c r="AX53727" s="159"/>
    </row>
    <row r="53728" spans="50:50">
      <c r="AX53728" s="159"/>
    </row>
    <row r="53729" spans="50:50">
      <c r="AX53729" s="159"/>
    </row>
    <row r="53730" spans="50:50">
      <c r="AX53730" s="159"/>
    </row>
    <row r="53731" spans="50:50">
      <c r="AX53731" s="159"/>
    </row>
    <row r="53732" spans="50:50">
      <c r="AX53732" s="159"/>
    </row>
    <row r="53733" spans="50:50">
      <c r="AX53733" s="159"/>
    </row>
    <row r="53734" spans="50:50">
      <c r="AX53734" s="159"/>
    </row>
    <row r="53735" spans="50:50">
      <c r="AX53735" s="159"/>
    </row>
    <row r="53736" spans="50:50">
      <c r="AX53736" s="159"/>
    </row>
    <row r="53737" spans="50:50">
      <c r="AX53737" s="159"/>
    </row>
    <row r="53738" spans="50:50">
      <c r="AX53738" s="159"/>
    </row>
    <row r="53739" spans="50:50">
      <c r="AX53739" s="159"/>
    </row>
    <row r="53740" spans="50:50">
      <c r="AX53740" s="159"/>
    </row>
    <row r="53741" spans="50:50">
      <c r="AX53741" s="159"/>
    </row>
    <row r="53742" spans="50:50">
      <c r="AX53742" s="159"/>
    </row>
    <row r="53743" spans="50:50">
      <c r="AX53743" s="159"/>
    </row>
    <row r="53744" spans="50:50">
      <c r="AX53744" s="159"/>
    </row>
    <row r="53745" spans="50:50">
      <c r="AX53745" s="159"/>
    </row>
    <row r="53746" spans="50:50">
      <c r="AX53746" s="159"/>
    </row>
    <row r="53747" spans="50:50">
      <c r="AX53747" s="159"/>
    </row>
    <row r="53748" spans="50:50">
      <c r="AX53748" s="159"/>
    </row>
    <row r="53749" spans="50:50">
      <c r="AX53749" s="159"/>
    </row>
    <row r="53750" spans="50:50">
      <c r="AX53750" s="159"/>
    </row>
    <row r="53751" spans="50:50">
      <c r="AX53751" s="159"/>
    </row>
    <row r="53752" spans="50:50">
      <c r="AX53752" s="159"/>
    </row>
    <row r="53753" spans="50:50">
      <c r="AX53753" s="159"/>
    </row>
    <row r="53754" spans="50:50">
      <c r="AX53754" s="159"/>
    </row>
    <row r="53755" spans="50:50">
      <c r="AX53755" s="159"/>
    </row>
    <row r="53756" spans="50:50">
      <c r="AX53756" s="159"/>
    </row>
    <row r="53757" spans="50:50">
      <c r="AX53757" s="159"/>
    </row>
    <row r="53758" spans="50:50">
      <c r="AX53758" s="159"/>
    </row>
    <row r="53759" spans="50:50">
      <c r="AX53759" s="159"/>
    </row>
    <row r="53760" spans="50:50">
      <c r="AX53760" s="159"/>
    </row>
    <row r="53761" spans="50:50">
      <c r="AX53761" s="159"/>
    </row>
    <row r="53762" spans="50:50">
      <c r="AX53762" s="159"/>
    </row>
    <row r="53763" spans="50:50">
      <c r="AX53763" s="159"/>
    </row>
    <row r="53764" spans="50:50">
      <c r="AX53764" s="159"/>
    </row>
    <row r="53765" spans="50:50">
      <c r="AX53765" s="159"/>
    </row>
    <row r="53766" spans="50:50">
      <c r="AX53766" s="159"/>
    </row>
    <row r="53767" spans="50:50">
      <c r="AX53767" s="159"/>
    </row>
    <row r="53768" spans="50:50">
      <c r="AX53768" s="159"/>
    </row>
    <row r="53769" spans="50:50">
      <c r="AX53769" s="159"/>
    </row>
    <row r="53770" spans="50:50">
      <c r="AX53770" s="159"/>
    </row>
    <row r="53771" spans="50:50">
      <c r="AX53771" s="159"/>
    </row>
    <row r="53772" spans="50:50">
      <c r="AX53772" s="159"/>
    </row>
    <row r="53773" spans="50:50">
      <c r="AX53773" s="159"/>
    </row>
    <row r="53774" spans="50:50">
      <c r="AX53774" s="159"/>
    </row>
    <row r="53775" spans="50:50">
      <c r="AX53775" s="159"/>
    </row>
    <row r="53776" spans="50:50">
      <c r="AX53776" s="159"/>
    </row>
    <row r="53777" spans="50:50">
      <c r="AX53777" s="159"/>
    </row>
    <row r="53778" spans="50:50">
      <c r="AX53778" s="159"/>
    </row>
    <row r="53779" spans="50:50">
      <c r="AX53779" s="159"/>
    </row>
    <row r="53780" spans="50:50">
      <c r="AX53780" s="159"/>
    </row>
    <row r="53781" spans="50:50">
      <c r="AX53781" s="159"/>
    </row>
    <row r="53782" spans="50:50">
      <c r="AX53782" s="159"/>
    </row>
    <row r="53783" spans="50:50">
      <c r="AX53783" s="159"/>
    </row>
    <row r="53784" spans="50:50">
      <c r="AX53784" s="159"/>
    </row>
    <row r="53785" spans="50:50">
      <c r="AX53785" s="159"/>
    </row>
    <row r="53786" spans="50:50">
      <c r="AX53786" s="159"/>
    </row>
    <row r="53787" spans="50:50">
      <c r="AX53787" s="159"/>
    </row>
    <row r="53788" spans="50:50">
      <c r="AX53788" s="159"/>
    </row>
    <row r="53789" spans="50:50">
      <c r="AX53789" s="159"/>
    </row>
    <row r="53790" spans="50:50">
      <c r="AX53790" s="159"/>
    </row>
    <row r="53791" spans="50:50">
      <c r="AX53791" s="159"/>
    </row>
    <row r="53792" spans="50:50">
      <c r="AX53792" s="159"/>
    </row>
    <row r="53793" spans="50:50">
      <c r="AX53793" s="159"/>
    </row>
    <row r="53794" spans="50:50">
      <c r="AX53794" s="159"/>
    </row>
    <row r="53795" spans="50:50">
      <c r="AX53795" s="159"/>
    </row>
    <row r="53796" spans="50:50">
      <c r="AX53796" s="159"/>
    </row>
    <row r="53797" spans="50:50">
      <c r="AX53797" s="159"/>
    </row>
    <row r="53798" spans="50:50">
      <c r="AX53798" s="159"/>
    </row>
    <row r="53799" spans="50:50">
      <c r="AX53799" s="159"/>
    </row>
    <row r="53800" spans="50:50">
      <c r="AX53800" s="159"/>
    </row>
    <row r="53801" spans="50:50">
      <c r="AX53801" s="159"/>
    </row>
    <row r="53802" spans="50:50">
      <c r="AX53802" s="159"/>
    </row>
    <row r="53803" spans="50:50">
      <c r="AX53803" s="159"/>
    </row>
    <row r="53804" spans="50:50">
      <c r="AX53804" s="159"/>
    </row>
    <row r="53805" spans="50:50">
      <c r="AX53805" s="159"/>
    </row>
    <row r="53806" spans="50:50">
      <c r="AX53806" s="159"/>
    </row>
    <row r="53807" spans="50:50">
      <c r="AX53807" s="159"/>
    </row>
    <row r="53808" spans="50:50">
      <c r="AX53808" s="159"/>
    </row>
    <row r="53809" spans="50:50">
      <c r="AX53809" s="159"/>
    </row>
    <row r="53810" spans="50:50">
      <c r="AX53810" s="159"/>
    </row>
    <row r="53811" spans="50:50">
      <c r="AX53811" s="159"/>
    </row>
    <row r="53812" spans="50:50">
      <c r="AX53812" s="159"/>
    </row>
    <row r="53813" spans="50:50">
      <c r="AX53813" s="159"/>
    </row>
    <row r="53814" spans="50:50">
      <c r="AX53814" s="159"/>
    </row>
    <row r="53815" spans="50:50">
      <c r="AX53815" s="159"/>
    </row>
    <row r="53816" spans="50:50">
      <c r="AX53816" s="159"/>
    </row>
    <row r="53817" spans="50:50">
      <c r="AX53817" s="159"/>
    </row>
    <row r="53818" spans="50:50">
      <c r="AX53818" s="159"/>
    </row>
    <row r="53819" spans="50:50">
      <c r="AX53819" s="159"/>
    </row>
    <row r="53820" spans="50:50">
      <c r="AX53820" s="159"/>
    </row>
    <row r="53821" spans="50:50">
      <c r="AX53821" s="159"/>
    </row>
    <row r="53822" spans="50:50">
      <c r="AX53822" s="159"/>
    </row>
    <row r="53823" spans="50:50">
      <c r="AX53823" s="159"/>
    </row>
    <row r="53824" spans="50:50">
      <c r="AX53824" s="159"/>
    </row>
    <row r="53825" spans="50:50">
      <c r="AX53825" s="159"/>
    </row>
    <row r="53826" spans="50:50">
      <c r="AX53826" s="159"/>
    </row>
    <row r="53827" spans="50:50">
      <c r="AX53827" s="159"/>
    </row>
    <row r="53828" spans="50:50">
      <c r="AX53828" s="159"/>
    </row>
    <row r="53829" spans="50:50">
      <c r="AX53829" s="159"/>
    </row>
    <row r="53830" spans="50:50">
      <c r="AX53830" s="159"/>
    </row>
    <row r="53831" spans="50:50">
      <c r="AX53831" s="159"/>
    </row>
    <row r="53832" spans="50:50">
      <c r="AX53832" s="159"/>
    </row>
    <row r="53833" spans="50:50">
      <c r="AX53833" s="159"/>
    </row>
    <row r="53834" spans="50:50">
      <c r="AX53834" s="159"/>
    </row>
    <row r="53835" spans="50:50">
      <c r="AX53835" s="159"/>
    </row>
    <row r="53836" spans="50:50">
      <c r="AX53836" s="159"/>
    </row>
    <row r="53837" spans="50:50">
      <c r="AX53837" s="159"/>
    </row>
    <row r="53838" spans="50:50">
      <c r="AX53838" s="159"/>
    </row>
    <row r="53839" spans="50:50">
      <c r="AX53839" s="159"/>
    </row>
    <row r="53840" spans="50:50">
      <c r="AX53840" s="159"/>
    </row>
    <row r="53841" spans="50:50">
      <c r="AX53841" s="159"/>
    </row>
    <row r="53842" spans="50:50">
      <c r="AX53842" s="159"/>
    </row>
    <row r="53843" spans="50:50">
      <c r="AX53843" s="159"/>
    </row>
    <row r="53844" spans="50:50">
      <c r="AX53844" s="159"/>
    </row>
    <row r="53845" spans="50:50">
      <c r="AX53845" s="159"/>
    </row>
    <row r="53846" spans="50:50">
      <c r="AX53846" s="159"/>
    </row>
    <row r="53847" spans="50:50">
      <c r="AX53847" s="159"/>
    </row>
    <row r="53848" spans="50:50">
      <c r="AX53848" s="159"/>
    </row>
    <row r="53849" spans="50:50">
      <c r="AX53849" s="159"/>
    </row>
    <row r="53850" spans="50:50">
      <c r="AX53850" s="159"/>
    </row>
    <row r="53851" spans="50:50">
      <c r="AX53851" s="159"/>
    </row>
    <row r="53852" spans="50:50">
      <c r="AX53852" s="159"/>
    </row>
    <row r="53853" spans="50:50">
      <c r="AX53853" s="159"/>
    </row>
    <row r="53854" spans="50:50">
      <c r="AX53854" s="159"/>
    </row>
    <row r="53855" spans="50:50">
      <c r="AX53855" s="159"/>
    </row>
    <row r="53856" spans="50:50">
      <c r="AX53856" s="159"/>
    </row>
    <row r="53857" spans="50:50">
      <c r="AX53857" s="159"/>
    </row>
    <row r="53858" spans="50:50">
      <c r="AX53858" s="159"/>
    </row>
    <row r="53859" spans="50:50">
      <c r="AX53859" s="159"/>
    </row>
    <row r="53860" spans="50:50">
      <c r="AX53860" s="159"/>
    </row>
    <row r="53861" spans="50:50">
      <c r="AX53861" s="159"/>
    </row>
    <row r="53862" spans="50:50">
      <c r="AX53862" s="159"/>
    </row>
    <row r="53863" spans="50:50">
      <c r="AX53863" s="159"/>
    </row>
    <row r="53864" spans="50:50">
      <c r="AX53864" s="159"/>
    </row>
    <row r="53865" spans="50:50">
      <c r="AX53865" s="159"/>
    </row>
    <row r="53866" spans="50:50">
      <c r="AX53866" s="159"/>
    </row>
    <row r="53867" spans="50:50">
      <c r="AX53867" s="159"/>
    </row>
    <row r="53868" spans="50:50">
      <c r="AX53868" s="159"/>
    </row>
    <row r="53869" spans="50:50">
      <c r="AX53869" s="159"/>
    </row>
    <row r="53870" spans="50:50">
      <c r="AX53870" s="159"/>
    </row>
    <row r="53871" spans="50:50">
      <c r="AX53871" s="159"/>
    </row>
    <row r="53872" spans="50:50">
      <c r="AX53872" s="159"/>
    </row>
    <row r="53873" spans="50:50">
      <c r="AX53873" s="159"/>
    </row>
    <row r="53874" spans="50:50">
      <c r="AX53874" s="159"/>
    </row>
    <row r="53875" spans="50:50">
      <c r="AX53875" s="159"/>
    </row>
    <row r="53876" spans="50:50">
      <c r="AX53876" s="159"/>
    </row>
    <row r="53877" spans="50:50">
      <c r="AX53877" s="159"/>
    </row>
    <row r="53878" spans="50:50">
      <c r="AX53878" s="159"/>
    </row>
    <row r="53879" spans="50:50">
      <c r="AX53879" s="159"/>
    </row>
    <row r="53880" spans="50:50">
      <c r="AX53880" s="159"/>
    </row>
    <row r="53881" spans="50:50">
      <c r="AX53881" s="159"/>
    </row>
    <row r="53882" spans="50:50">
      <c r="AX53882" s="159"/>
    </row>
    <row r="53883" spans="50:50">
      <c r="AX53883" s="159"/>
    </row>
    <row r="53884" spans="50:50">
      <c r="AX53884" s="159"/>
    </row>
    <row r="53885" spans="50:50">
      <c r="AX53885" s="159"/>
    </row>
    <row r="53886" spans="50:50">
      <c r="AX53886" s="159"/>
    </row>
    <row r="53887" spans="50:50">
      <c r="AX53887" s="159"/>
    </row>
    <row r="53888" spans="50:50">
      <c r="AX53888" s="159"/>
    </row>
    <row r="53889" spans="50:50">
      <c r="AX53889" s="159"/>
    </row>
    <row r="53890" spans="50:50">
      <c r="AX53890" s="159"/>
    </row>
    <row r="53891" spans="50:50">
      <c r="AX53891" s="159"/>
    </row>
    <row r="53892" spans="50:50">
      <c r="AX53892" s="159"/>
    </row>
    <row r="53893" spans="50:50">
      <c r="AX53893" s="159"/>
    </row>
    <row r="53894" spans="50:50">
      <c r="AX53894" s="159"/>
    </row>
    <row r="53895" spans="50:50">
      <c r="AX53895" s="159"/>
    </row>
    <row r="53896" spans="50:50">
      <c r="AX53896" s="159"/>
    </row>
    <row r="53897" spans="50:50">
      <c r="AX53897" s="159"/>
    </row>
    <row r="53898" spans="50:50">
      <c r="AX53898" s="159"/>
    </row>
    <row r="53899" spans="50:50">
      <c r="AX53899" s="159"/>
    </row>
    <row r="53900" spans="50:50">
      <c r="AX53900" s="159"/>
    </row>
    <row r="53901" spans="50:50">
      <c r="AX53901" s="159"/>
    </row>
    <row r="53902" spans="50:50">
      <c r="AX53902" s="159"/>
    </row>
    <row r="53903" spans="50:50">
      <c r="AX53903" s="159"/>
    </row>
    <row r="53904" spans="50:50">
      <c r="AX53904" s="159"/>
    </row>
    <row r="53905" spans="50:50">
      <c r="AX53905" s="159"/>
    </row>
    <row r="53906" spans="50:50">
      <c r="AX53906" s="159"/>
    </row>
    <row r="53907" spans="50:50">
      <c r="AX53907" s="159"/>
    </row>
    <row r="53908" spans="50:50">
      <c r="AX53908" s="159"/>
    </row>
    <row r="53909" spans="50:50">
      <c r="AX53909" s="159"/>
    </row>
    <row r="53910" spans="50:50">
      <c r="AX53910" s="159"/>
    </row>
    <row r="53911" spans="50:50">
      <c r="AX53911" s="159"/>
    </row>
    <row r="53912" spans="50:50">
      <c r="AX53912" s="159"/>
    </row>
    <row r="53913" spans="50:50">
      <c r="AX53913" s="159"/>
    </row>
    <row r="53914" spans="50:50">
      <c r="AX53914" s="159"/>
    </row>
    <row r="53915" spans="50:50">
      <c r="AX53915" s="159"/>
    </row>
    <row r="53916" spans="50:50">
      <c r="AX53916" s="159"/>
    </row>
    <row r="53917" spans="50:50">
      <c r="AX53917" s="159"/>
    </row>
    <row r="53918" spans="50:50">
      <c r="AX53918" s="159"/>
    </row>
    <row r="53919" spans="50:50">
      <c r="AX53919" s="159"/>
    </row>
    <row r="53920" spans="50:50">
      <c r="AX53920" s="159"/>
    </row>
    <row r="53921" spans="50:50">
      <c r="AX53921" s="159"/>
    </row>
    <row r="53922" spans="50:50">
      <c r="AX53922" s="159"/>
    </row>
    <row r="53923" spans="50:50">
      <c r="AX53923" s="159"/>
    </row>
    <row r="53924" spans="50:50">
      <c r="AX53924" s="159"/>
    </row>
    <row r="53925" spans="50:50">
      <c r="AX53925" s="159"/>
    </row>
    <row r="53926" spans="50:50">
      <c r="AX53926" s="159"/>
    </row>
    <row r="53927" spans="50:50">
      <c r="AX53927" s="159"/>
    </row>
    <row r="53928" spans="50:50">
      <c r="AX53928" s="159"/>
    </row>
    <row r="53929" spans="50:50">
      <c r="AX53929" s="159"/>
    </row>
    <row r="53930" spans="50:50">
      <c r="AX53930" s="159"/>
    </row>
    <row r="53931" spans="50:50">
      <c r="AX53931" s="159"/>
    </row>
    <row r="53932" spans="50:50">
      <c r="AX53932" s="159"/>
    </row>
    <row r="53933" spans="50:50">
      <c r="AX53933" s="159"/>
    </row>
    <row r="53934" spans="50:50">
      <c r="AX53934" s="159"/>
    </row>
    <row r="53935" spans="50:50">
      <c r="AX53935" s="159"/>
    </row>
    <row r="53936" spans="50:50">
      <c r="AX53936" s="159"/>
    </row>
    <row r="53937" spans="50:50">
      <c r="AX53937" s="159"/>
    </row>
    <row r="53938" spans="50:50">
      <c r="AX53938" s="159"/>
    </row>
    <row r="53939" spans="50:50">
      <c r="AX53939" s="159"/>
    </row>
    <row r="53940" spans="50:50">
      <c r="AX53940" s="159"/>
    </row>
    <row r="53941" spans="50:50">
      <c r="AX53941" s="159"/>
    </row>
    <row r="53942" spans="50:50">
      <c r="AX53942" s="159"/>
    </row>
    <row r="53943" spans="50:50">
      <c r="AX53943" s="159"/>
    </row>
    <row r="53944" spans="50:50">
      <c r="AX53944" s="159"/>
    </row>
    <row r="53945" spans="50:50">
      <c r="AX53945" s="159"/>
    </row>
    <row r="53946" spans="50:50">
      <c r="AX53946" s="159"/>
    </row>
    <row r="53947" spans="50:50">
      <c r="AX53947" s="159"/>
    </row>
    <row r="53948" spans="50:50">
      <c r="AX53948" s="159"/>
    </row>
    <row r="53949" spans="50:50">
      <c r="AX53949" s="159"/>
    </row>
    <row r="53950" spans="50:50">
      <c r="AX53950" s="159"/>
    </row>
    <row r="53951" spans="50:50">
      <c r="AX53951" s="159"/>
    </row>
    <row r="53952" spans="50:50">
      <c r="AX53952" s="159"/>
    </row>
    <row r="53953" spans="50:50">
      <c r="AX53953" s="159"/>
    </row>
    <row r="53954" spans="50:50">
      <c r="AX53954" s="159"/>
    </row>
    <row r="53955" spans="50:50">
      <c r="AX53955" s="159"/>
    </row>
    <row r="53956" spans="50:50">
      <c r="AX53956" s="159"/>
    </row>
    <row r="53957" spans="50:50">
      <c r="AX53957" s="159"/>
    </row>
    <row r="53958" spans="50:50">
      <c r="AX53958" s="159"/>
    </row>
    <row r="53959" spans="50:50">
      <c r="AX53959" s="159"/>
    </row>
    <row r="53960" spans="50:50">
      <c r="AX53960" s="159"/>
    </row>
    <row r="53961" spans="50:50">
      <c r="AX53961" s="159"/>
    </row>
    <row r="53962" spans="50:50">
      <c r="AX53962" s="159"/>
    </row>
    <row r="53963" spans="50:50">
      <c r="AX53963" s="159"/>
    </row>
    <row r="53964" spans="50:50">
      <c r="AX53964" s="159"/>
    </row>
    <row r="53965" spans="50:50">
      <c r="AX53965" s="159"/>
    </row>
    <row r="53966" spans="50:50">
      <c r="AX53966" s="159"/>
    </row>
    <row r="53967" spans="50:50">
      <c r="AX53967" s="159"/>
    </row>
    <row r="53968" spans="50:50">
      <c r="AX53968" s="159"/>
    </row>
    <row r="53969" spans="50:50">
      <c r="AX53969" s="159"/>
    </row>
    <row r="53970" spans="50:50">
      <c r="AX53970" s="159"/>
    </row>
    <row r="53971" spans="50:50">
      <c r="AX53971" s="159"/>
    </row>
    <row r="53972" spans="50:50">
      <c r="AX53972" s="159"/>
    </row>
    <row r="53973" spans="50:50">
      <c r="AX53973" s="159"/>
    </row>
    <row r="53974" spans="50:50">
      <c r="AX53974" s="159"/>
    </row>
    <row r="53975" spans="50:50">
      <c r="AX53975" s="159"/>
    </row>
    <row r="53976" spans="50:50">
      <c r="AX53976" s="159"/>
    </row>
    <row r="53977" spans="50:50">
      <c r="AX53977" s="159"/>
    </row>
    <row r="53978" spans="50:50">
      <c r="AX53978" s="159"/>
    </row>
    <row r="53979" spans="50:50">
      <c r="AX53979" s="159"/>
    </row>
    <row r="53980" spans="50:50">
      <c r="AX53980" s="159"/>
    </row>
    <row r="53981" spans="50:50">
      <c r="AX53981" s="159"/>
    </row>
    <row r="53982" spans="50:50">
      <c r="AX53982" s="159"/>
    </row>
    <row r="53983" spans="50:50">
      <c r="AX53983" s="159"/>
    </row>
    <row r="53984" spans="50:50">
      <c r="AX53984" s="159"/>
    </row>
    <row r="53985" spans="50:50">
      <c r="AX53985" s="159"/>
    </row>
    <row r="53986" spans="50:50">
      <c r="AX53986" s="159"/>
    </row>
    <row r="53987" spans="50:50">
      <c r="AX53987" s="159"/>
    </row>
    <row r="53988" spans="50:50">
      <c r="AX53988" s="159"/>
    </row>
    <row r="53989" spans="50:50">
      <c r="AX53989" s="159"/>
    </row>
    <row r="53990" spans="50:50">
      <c r="AX53990" s="159"/>
    </row>
    <row r="53991" spans="50:50">
      <c r="AX53991" s="159"/>
    </row>
    <row r="53992" spans="50:50">
      <c r="AX53992" s="159"/>
    </row>
    <row r="53993" spans="50:50">
      <c r="AX53993" s="159"/>
    </row>
    <row r="53994" spans="50:50">
      <c r="AX53994" s="159"/>
    </row>
    <row r="53995" spans="50:50">
      <c r="AX53995" s="159"/>
    </row>
    <row r="53996" spans="50:50">
      <c r="AX53996" s="159"/>
    </row>
    <row r="53997" spans="50:50">
      <c r="AX53997" s="159"/>
    </row>
    <row r="53998" spans="50:50">
      <c r="AX53998" s="159"/>
    </row>
    <row r="53999" spans="50:50">
      <c r="AX53999" s="159"/>
    </row>
    <row r="54000" spans="50:50">
      <c r="AX54000" s="159"/>
    </row>
    <row r="54001" spans="50:50">
      <c r="AX54001" s="159"/>
    </row>
    <row r="54002" spans="50:50">
      <c r="AX54002" s="159"/>
    </row>
    <row r="54003" spans="50:50">
      <c r="AX54003" s="159"/>
    </row>
    <row r="54004" spans="50:50">
      <c r="AX54004" s="159"/>
    </row>
    <row r="54005" spans="50:50">
      <c r="AX54005" s="159"/>
    </row>
    <row r="54006" spans="50:50">
      <c r="AX54006" s="159"/>
    </row>
    <row r="54007" spans="50:50">
      <c r="AX54007" s="159"/>
    </row>
    <row r="54008" spans="50:50">
      <c r="AX54008" s="159"/>
    </row>
    <row r="54009" spans="50:50">
      <c r="AX54009" s="159"/>
    </row>
    <row r="54010" spans="50:50">
      <c r="AX54010" s="159"/>
    </row>
    <row r="54011" spans="50:50">
      <c r="AX54011" s="159"/>
    </row>
    <row r="54012" spans="50:50">
      <c r="AX54012" s="159"/>
    </row>
    <row r="54013" spans="50:50">
      <c r="AX54013" s="159"/>
    </row>
    <row r="54014" spans="50:50">
      <c r="AX54014" s="159"/>
    </row>
    <row r="54015" spans="50:50">
      <c r="AX54015" s="159"/>
    </row>
    <row r="54016" spans="50:50">
      <c r="AX54016" s="159"/>
    </row>
    <row r="54017" spans="50:50">
      <c r="AX54017" s="159"/>
    </row>
    <row r="54018" spans="50:50">
      <c r="AX54018" s="159"/>
    </row>
    <row r="54019" spans="50:50">
      <c r="AX54019" s="159"/>
    </row>
    <row r="54020" spans="50:50">
      <c r="AX54020" s="159"/>
    </row>
    <row r="54021" spans="50:50">
      <c r="AX54021" s="159"/>
    </row>
    <row r="54022" spans="50:50">
      <c r="AX54022" s="159"/>
    </row>
    <row r="54023" spans="50:50">
      <c r="AX54023" s="159"/>
    </row>
    <row r="54024" spans="50:50">
      <c r="AX54024" s="159"/>
    </row>
    <row r="54025" spans="50:50">
      <c r="AX54025" s="159"/>
    </row>
    <row r="54026" spans="50:50">
      <c r="AX54026" s="159"/>
    </row>
    <row r="54027" spans="50:50">
      <c r="AX54027" s="159"/>
    </row>
    <row r="54028" spans="50:50">
      <c r="AX54028" s="159"/>
    </row>
    <row r="54029" spans="50:50">
      <c r="AX54029" s="159"/>
    </row>
    <row r="54030" spans="50:50">
      <c r="AX54030" s="159"/>
    </row>
    <row r="54031" spans="50:50">
      <c r="AX54031" s="159"/>
    </row>
    <row r="54032" spans="50:50">
      <c r="AX54032" s="159"/>
    </row>
    <row r="54033" spans="50:50">
      <c r="AX54033" s="159"/>
    </row>
    <row r="54034" spans="50:50">
      <c r="AX54034" s="159"/>
    </row>
    <row r="54035" spans="50:50">
      <c r="AX54035" s="159"/>
    </row>
    <row r="54036" spans="50:50">
      <c r="AX54036" s="159"/>
    </row>
    <row r="54037" spans="50:50">
      <c r="AX54037" s="159"/>
    </row>
    <row r="54038" spans="50:50">
      <c r="AX54038" s="159"/>
    </row>
    <row r="54039" spans="50:50">
      <c r="AX54039" s="159"/>
    </row>
    <row r="54040" spans="50:50">
      <c r="AX54040" s="159"/>
    </row>
    <row r="54041" spans="50:50">
      <c r="AX54041" s="159"/>
    </row>
    <row r="54042" spans="50:50">
      <c r="AX54042" s="159"/>
    </row>
    <row r="54043" spans="50:50">
      <c r="AX54043" s="159"/>
    </row>
    <row r="54044" spans="50:50">
      <c r="AX54044" s="159"/>
    </row>
    <row r="54045" spans="50:50">
      <c r="AX54045" s="159"/>
    </row>
    <row r="54046" spans="50:50">
      <c r="AX54046" s="159"/>
    </row>
    <row r="54047" spans="50:50">
      <c r="AX54047" s="159"/>
    </row>
    <row r="54048" spans="50:50">
      <c r="AX54048" s="159"/>
    </row>
    <row r="54049" spans="50:50">
      <c r="AX54049" s="159"/>
    </row>
    <row r="54050" spans="50:50">
      <c r="AX54050" s="159"/>
    </row>
    <row r="54051" spans="50:50">
      <c r="AX54051" s="159"/>
    </row>
    <row r="54052" spans="50:50">
      <c r="AX54052" s="159"/>
    </row>
    <row r="54053" spans="50:50">
      <c r="AX54053" s="159"/>
    </row>
    <row r="54054" spans="50:50">
      <c r="AX54054" s="159"/>
    </row>
    <row r="54055" spans="50:50">
      <c r="AX54055" s="159"/>
    </row>
    <row r="54056" spans="50:50">
      <c r="AX54056" s="159"/>
    </row>
    <row r="54057" spans="50:50">
      <c r="AX54057" s="159"/>
    </row>
    <row r="54058" spans="50:50">
      <c r="AX54058" s="159"/>
    </row>
    <row r="54059" spans="50:50">
      <c r="AX54059" s="159"/>
    </row>
    <row r="54060" spans="50:50">
      <c r="AX54060" s="159"/>
    </row>
    <row r="54061" spans="50:50">
      <c r="AX54061" s="159"/>
    </row>
    <row r="54062" spans="50:50">
      <c r="AX54062" s="159"/>
    </row>
    <row r="54063" spans="50:50">
      <c r="AX54063" s="159"/>
    </row>
    <row r="54064" spans="50:50">
      <c r="AX54064" s="159"/>
    </row>
    <row r="54065" spans="50:50">
      <c r="AX54065" s="159"/>
    </row>
    <row r="54066" spans="50:50">
      <c r="AX54066" s="159"/>
    </row>
    <row r="54067" spans="50:50">
      <c r="AX54067" s="159"/>
    </row>
    <row r="54068" spans="50:50">
      <c r="AX54068" s="159"/>
    </row>
    <row r="54069" spans="50:50">
      <c r="AX54069" s="159"/>
    </row>
    <row r="54070" spans="50:50">
      <c r="AX54070" s="159"/>
    </row>
    <row r="54071" spans="50:50">
      <c r="AX54071" s="159"/>
    </row>
    <row r="54072" spans="50:50">
      <c r="AX54072" s="159"/>
    </row>
    <row r="54073" spans="50:50">
      <c r="AX54073" s="159"/>
    </row>
    <row r="54074" spans="50:50">
      <c r="AX54074" s="159"/>
    </row>
    <row r="54075" spans="50:50">
      <c r="AX54075" s="159"/>
    </row>
    <row r="54076" spans="50:50">
      <c r="AX54076" s="159"/>
    </row>
    <row r="54077" spans="50:50">
      <c r="AX54077" s="159"/>
    </row>
    <row r="54078" spans="50:50">
      <c r="AX54078" s="159"/>
    </row>
    <row r="54079" spans="50:50">
      <c r="AX54079" s="159"/>
    </row>
    <row r="54080" spans="50:50">
      <c r="AX54080" s="159"/>
    </row>
    <row r="54081" spans="50:50">
      <c r="AX54081" s="159"/>
    </row>
    <row r="54082" spans="50:50">
      <c r="AX54082" s="159"/>
    </row>
    <row r="54083" spans="50:50">
      <c r="AX54083" s="159"/>
    </row>
    <row r="54084" spans="50:50">
      <c r="AX54084" s="159"/>
    </row>
    <row r="54085" spans="50:50">
      <c r="AX54085" s="159"/>
    </row>
    <row r="54086" spans="50:50">
      <c r="AX54086" s="159"/>
    </row>
    <row r="54087" spans="50:50">
      <c r="AX54087" s="159"/>
    </row>
    <row r="54088" spans="50:50">
      <c r="AX54088" s="159"/>
    </row>
    <row r="54089" spans="50:50">
      <c r="AX54089" s="159"/>
    </row>
    <row r="54090" spans="50:50">
      <c r="AX54090" s="159"/>
    </row>
    <row r="54091" spans="50:50">
      <c r="AX54091" s="159"/>
    </row>
    <row r="54092" spans="50:50">
      <c r="AX54092" s="159"/>
    </row>
    <row r="54093" spans="50:50">
      <c r="AX54093" s="159"/>
    </row>
    <row r="54094" spans="50:50">
      <c r="AX54094" s="159"/>
    </row>
    <row r="54095" spans="50:50">
      <c r="AX54095" s="159"/>
    </row>
    <row r="54096" spans="50:50">
      <c r="AX54096" s="159"/>
    </row>
    <row r="54097" spans="50:50">
      <c r="AX54097" s="159"/>
    </row>
    <row r="54098" spans="50:50">
      <c r="AX54098" s="159"/>
    </row>
    <row r="54099" spans="50:50">
      <c r="AX54099" s="159"/>
    </row>
    <row r="54100" spans="50:50">
      <c r="AX54100" s="159"/>
    </row>
    <row r="54101" spans="50:50">
      <c r="AX54101" s="159"/>
    </row>
    <row r="54102" spans="50:50">
      <c r="AX54102" s="159"/>
    </row>
    <row r="54103" spans="50:50">
      <c r="AX54103" s="159"/>
    </row>
    <row r="54104" spans="50:50">
      <c r="AX54104" s="159"/>
    </row>
    <row r="54105" spans="50:50">
      <c r="AX54105" s="159"/>
    </row>
    <row r="54106" spans="50:50">
      <c r="AX54106" s="159"/>
    </row>
    <row r="54107" spans="50:50">
      <c r="AX54107" s="159"/>
    </row>
    <row r="54108" spans="50:50">
      <c r="AX54108" s="159"/>
    </row>
    <row r="54109" spans="50:50">
      <c r="AX54109" s="159"/>
    </row>
    <row r="54110" spans="50:50">
      <c r="AX54110" s="159"/>
    </row>
    <row r="54111" spans="50:50">
      <c r="AX54111" s="159"/>
    </row>
    <row r="54112" spans="50:50">
      <c r="AX54112" s="159"/>
    </row>
    <row r="54113" spans="50:50">
      <c r="AX54113" s="159"/>
    </row>
    <row r="54114" spans="50:50">
      <c r="AX54114" s="159"/>
    </row>
    <row r="54115" spans="50:50">
      <c r="AX54115" s="159"/>
    </row>
    <row r="54116" spans="50:50">
      <c r="AX54116" s="159"/>
    </row>
    <row r="54117" spans="50:50">
      <c r="AX54117" s="159"/>
    </row>
    <row r="54118" spans="50:50">
      <c r="AX54118" s="159"/>
    </row>
    <row r="54119" spans="50:50">
      <c r="AX54119" s="159"/>
    </row>
    <row r="54120" spans="50:50">
      <c r="AX54120" s="159"/>
    </row>
    <row r="54121" spans="50:50">
      <c r="AX54121" s="159"/>
    </row>
    <row r="54122" spans="50:50">
      <c r="AX54122" s="159"/>
    </row>
    <row r="54123" spans="50:50">
      <c r="AX54123" s="159"/>
    </row>
    <row r="54124" spans="50:50">
      <c r="AX54124" s="159"/>
    </row>
    <row r="54125" spans="50:50">
      <c r="AX54125" s="159"/>
    </row>
    <row r="54126" spans="50:50">
      <c r="AX54126" s="159"/>
    </row>
    <row r="54127" spans="50:50">
      <c r="AX54127" s="159"/>
    </row>
    <row r="54128" spans="50:50">
      <c r="AX54128" s="159"/>
    </row>
    <row r="54129" spans="50:50">
      <c r="AX54129" s="159"/>
    </row>
    <row r="54130" spans="50:50">
      <c r="AX54130" s="159"/>
    </row>
    <row r="54131" spans="50:50">
      <c r="AX54131" s="159"/>
    </row>
    <row r="54132" spans="50:50">
      <c r="AX54132" s="159"/>
    </row>
    <row r="54133" spans="50:50">
      <c r="AX54133" s="159"/>
    </row>
    <row r="54134" spans="50:50">
      <c r="AX54134" s="159"/>
    </row>
    <row r="54135" spans="50:50">
      <c r="AX54135" s="159"/>
    </row>
    <row r="54136" spans="50:50">
      <c r="AX54136" s="159"/>
    </row>
    <row r="54137" spans="50:50">
      <c r="AX54137" s="159"/>
    </row>
    <row r="54138" spans="50:50">
      <c r="AX54138" s="159"/>
    </row>
    <row r="54139" spans="50:50">
      <c r="AX54139" s="159"/>
    </row>
    <row r="54140" spans="50:50">
      <c r="AX54140" s="159"/>
    </row>
    <row r="54141" spans="50:50">
      <c r="AX54141" s="159"/>
    </row>
    <row r="54142" spans="50:50">
      <c r="AX54142" s="159"/>
    </row>
    <row r="54143" spans="50:50">
      <c r="AX54143" s="159"/>
    </row>
    <row r="54144" spans="50:50">
      <c r="AX54144" s="159"/>
    </row>
    <row r="54145" spans="50:50">
      <c r="AX54145" s="159"/>
    </row>
    <row r="54146" spans="50:50">
      <c r="AX54146" s="159"/>
    </row>
    <row r="54147" spans="50:50">
      <c r="AX54147" s="159"/>
    </row>
    <row r="54148" spans="50:50">
      <c r="AX54148" s="159"/>
    </row>
    <row r="54149" spans="50:50">
      <c r="AX54149" s="159"/>
    </row>
    <row r="54150" spans="50:50">
      <c r="AX54150" s="159"/>
    </row>
    <row r="54151" spans="50:50">
      <c r="AX54151" s="159"/>
    </row>
    <row r="54152" spans="50:50">
      <c r="AX54152" s="159"/>
    </row>
    <row r="54153" spans="50:50">
      <c r="AX54153" s="159"/>
    </row>
    <row r="54154" spans="50:50">
      <c r="AX54154" s="159"/>
    </row>
    <row r="54155" spans="50:50">
      <c r="AX54155" s="159"/>
    </row>
    <row r="54156" spans="50:50">
      <c r="AX54156" s="159"/>
    </row>
    <row r="54157" spans="50:50">
      <c r="AX54157" s="159"/>
    </row>
    <row r="54158" spans="50:50">
      <c r="AX54158" s="159"/>
    </row>
    <row r="54159" spans="50:50">
      <c r="AX54159" s="159"/>
    </row>
    <row r="54160" spans="50:50">
      <c r="AX54160" s="159"/>
    </row>
    <row r="54161" spans="50:50">
      <c r="AX54161" s="159"/>
    </row>
    <row r="54162" spans="50:50">
      <c r="AX54162" s="159"/>
    </row>
    <row r="54163" spans="50:50">
      <c r="AX54163" s="159"/>
    </row>
    <row r="54164" spans="50:50">
      <c r="AX54164" s="159"/>
    </row>
    <row r="54165" spans="50:50">
      <c r="AX54165" s="159"/>
    </row>
    <row r="54166" spans="50:50">
      <c r="AX54166" s="159"/>
    </row>
    <row r="54167" spans="50:50">
      <c r="AX54167" s="159"/>
    </row>
    <row r="54168" spans="50:50">
      <c r="AX54168" s="159"/>
    </row>
    <row r="54169" spans="50:50">
      <c r="AX54169" s="159"/>
    </row>
    <row r="54170" spans="50:50">
      <c r="AX54170" s="159"/>
    </row>
    <row r="54171" spans="50:50">
      <c r="AX54171" s="159"/>
    </row>
    <row r="54172" spans="50:50">
      <c r="AX54172" s="159"/>
    </row>
    <row r="54173" spans="50:50">
      <c r="AX54173" s="159"/>
    </row>
    <row r="54174" spans="50:50">
      <c r="AX54174" s="159"/>
    </row>
    <row r="54175" spans="50:50">
      <c r="AX54175" s="159"/>
    </row>
    <row r="54176" spans="50:50">
      <c r="AX54176" s="159"/>
    </row>
    <row r="54177" spans="50:50">
      <c r="AX54177" s="159"/>
    </row>
    <row r="54178" spans="50:50">
      <c r="AX54178" s="159"/>
    </row>
    <row r="54179" spans="50:50">
      <c r="AX54179" s="159"/>
    </row>
    <row r="54180" spans="50:50">
      <c r="AX54180" s="159"/>
    </row>
    <row r="54181" spans="50:50">
      <c r="AX54181" s="159"/>
    </row>
    <row r="54182" spans="50:50">
      <c r="AX54182" s="159"/>
    </row>
    <row r="54183" spans="50:50">
      <c r="AX54183" s="159"/>
    </row>
    <row r="54184" spans="50:50">
      <c r="AX54184" s="159"/>
    </row>
    <row r="54185" spans="50:50">
      <c r="AX54185" s="159"/>
    </row>
    <row r="54186" spans="50:50">
      <c r="AX54186" s="159"/>
    </row>
    <row r="54187" spans="50:50">
      <c r="AX54187" s="159"/>
    </row>
    <row r="54188" spans="50:50">
      <c r="AX54188" s="159"/>
    </row>
    <row r="54189" spans="50:50">
      <c r="AX54189" s="159"/>
    </row>
    <row r="54190" spans="50:50">
      <c r="AX54190" s="159"/>
    </row>
    <row r="54191" spans="50:50">
      <c r="AX54191" s="159"/>
    </row>
    <row r="54192" spans="50:50">
      <c r="AX54192" s="159"/>
    </row>
    <row r="54193" spans="50:50">
      <c r="AX54193" s="159"/>
    </row>
    <row r="54194" spans="50:50">
      <c r="AX54194" s="159"/>
    </row>
    <row r="54195" spans="50:50">
      <c r="AX54195" s="159"/>
    </row>
    <row r="54196" spans="50:50">
      <c r="AX54196" s="159"/>
    </row>
    <row r="54197" spans="50:50">
      <c r="AX54197" s="159"/>
    </row>
    <row r="54198" spans="50:50">
      <c r="AX54198" s="159"/>
    </row>
    <row r="54199" spans="50:50">
      <c r="AX54199" s="159"/>
    </row>
    <row r="54200" spans="50:50">
      <c r="AX54200" s="159"/>
    </row>
    <row r="54201" spans="50:50">
      <c r="AX54201" s="159"/>
    </row>
    <row r="54202" spans="50:50">
      <c r="AX54202" s="159"/>
    </row>
    <row r="54203" spans="50:50">
      <c r="AX54203" s="159"/>
    </row>
    <row r="54204" spans="50:50">
      <c r="AX54204" s="159"/>
    </row>
    <row r="54205" spans="50:50">
      <c r="AX54205" s="159"/>
    </row>
    <row r="54206" spans="50:50">
      <c r="AX54206" s="159"/>
    </row>
    <row r="54207" spans="50:50">
      <c r="AX54207" s="159"/>
    </row>
    <row r="54208" spans="50:50">
      <c r="AX54208" s="159"/>
    </row>
    <row r="54209" spans="50:50">
      <c r="AX54209" s="159"/>
    </row>
    <row r="54210" spans="50:50">
      <c r="AX54210" s="159"/>
    </row>
    <row r="54211" spans="50:50">
      <c r="AX54211" s="159"/>
    </row>
    <row r="54212" spans="50:50">
      <c r="AX54212" s="159"/>
    </row>
    <row r="54213" spans="50:50">
      <c r="AX54213" s="159"/>
    </row>
    <row r="54214" spans="50:50">
      <c r="AX54214" s="159"/>
    </row>
    <row r="54215" spans="50:50">
      <c r="AX54215" s="159"/>
    </row>
    <row r="54216" spans="50:50">
      <c r="AX54216" s="159"/>
    </row>
    <row r="54217" spans="50:50">
      <c r="AX54217" s="159"/>
    </row>
    <row r="54218" spans="50:50">
      <c r="AX54218" s="159"/>
    </row>
    <row r="54219" spans="50:50">
      <c r="AX54219" s="159"/>
    </row>
    <row r="54220" spans="50:50">
      <c r="AX54220" s="159"/>
    </row>
    <row r="54221" spans="50:50">
      <c r="AX54221" s="159"/>
    </row>
    <row r="54222" spans="50:50">
      <c r="AX54222" s="159"/>
    </row>
    <row r="54223" spans="50:50">
      <c r="AX54223" s="159"/>
    </row>
    <row r="54224" spans="50:50">
      <c r="AX54224" s="159"/>
    </row>
    <row r="54225" spans="50:50">
      <c r="AX54225" s="159"/>
    </row>
    <row r="54226" spans="50:50">
      <c r="AX54226" s="159"/>
    </row>
    <row r="54227" spans="50:50">
      <c r="AX54227" s="159"/>
    </row>
    <row r="54228" spans="50:50">
      <c r="AX54228" s="159"/>
    </row>
    <row r="54229" spans="50:50">
      <c r="AX54229" s="159"/>
    </row>
    <row r="54230" spans="50:50">
      <c r="AX54230" s="159"/>
    </row>
    <row r="54231" spans="50:50">
      <c r="AX54231" s="159"/>
    </row>
    <row r="54232" spans="50:50">
      <c r="AX54232" s="159"/>
    </row>
    <row r="54233" spans="50:50">
      <c r="AX54233" s="159"/>
    </row>
    <row r="54234" spans="50:50">
      <c r="AX54234" s="159"/>
    </row>
    <row r="54235" spans="50:50">
      <c r="AX54235" s="159"/>
    </row>
    <row r="54236" spans="50:50">
      <c r="AX54236" s="159"/>
    </row>
    <row r="54237" spans="50:50">
      <c r="AX54237" s="159"/>
    </row>
    <row r="54238" spans="50:50">
      <c r="AX54238" s="159"/>
    </row>
    <row r="54239" spans="50:50">
      <c r="AX54239" s="159"/>
    </row>
    <row r="54240" spans="50:50">
      <c r="AX54240" s="159"/>
    </row>
    <row r="54241" spans="50:50">
      <c r="AX54241" s="159"/>
    </row>
    <row r="54242" spans="50:50">
      <c r="AX54242" s="159"/>
    </row>
    <row r="54243" spans="50:50">
      <c r="AX54243" s="159"/>
    </row>
    <row r="54244" spans="50:50">
      <c r="AX54244" s="159"/>
    </row>
    <row r="54245" spans="50:50">
      <c r="AX54245" s="159"/>
    </row>
    <row r="54246" spans="50:50">
      <c r="AX54246" s="159"/>
    </row>
    <row r="54247" spans="50:50">
      <c r="AX54247" s="159"/>
    </row>
    <row r="54248" spans="50:50">
      <c r="AX54248" s="159"/>
    </row>
    <row r="54249" spans="50:50">
      <c r="AX54249" s="159"/>
    </row>
    <row r="54250" spans="50:50">
      <c r="AX54250" s="159"/>
    </row>
    <row r="54251" spans="50:50">
      <c r="AX54251" s="159"/>
    </row>
    <row r="54252" spans="50:50">
      <c r="AX54252" s="159"/>
    </row>
    <row r="54253" spans="50:50">
      <c r="AX54253" s="159"/>
    </row>
    <row r="54254" spans="50:50">
      <c r="AX54254" s="159"/>
    </row>
    <row r="54255" spans="50:50">
      <c r="AX54255" s="159"/>
    </row>
    <row r="54256" spans="50:50">
      <c r="AX54256" s="159"/>
    </row>
    <row r="54257" spans="50:50">
      <c r="AX54257" s="159"/>
    </row>
    <row r="54258" spans="50:50">
      <c r="AX54258" s="159"/>
    </row>
    <row r="54259" spans="50:50">
      <c r="AX54259" s="159"/>
    </row>
    <row r="54260" spans="50:50">
      <c r="AX54260" s="159"/>
    </row>
    <row r="54261" spans="50:50">
      <c r="AX54261" s="159"/>
    </row>
    <row r="54262" spans="50:50">
      <c r="AX54262" s="159"/>
    </row>
    <row r="54263" spans="50:50">
      <c r="AX54263" s="159"/>
    </row>
    <row r="54264" spans="50:50">
      <c r="AX54264" s="159"/>
    </row>
    <row r="54265" spans="50:50">
      <c r="AX54265" s="159"/>
    </row>
    <row r="54266" spans="50:50">
      <c r="AX54266" s="159"/>
    </row>
    <row r="54267" spans="50:50">
      <c r="AX54267" s="159"/>
    </row>
    <row r="54268" spans="50:50">
      <c r="AX54268" s="159"/>
    </row>
    <row r="54269" spans="50:50">
      <c r="AX54269" s="159"/>
    </row>
    <row r="54270" spans="50:50">
      <c r="AX54270" s="159"/>
    </row>
    <row r="54271" spans="50:50">
      <c r="AX54271" s="159"/>
    </row>
    <row r="54272" spans="50:50">
      <c r="AX54272" s="159"/>
    </row>
    <row r="54273" spans="50:50">
      <c r="AX54273" s="159"/>
    </row>
    <row r="54274" spans="50:50">
      <c r="AX54274" s="159"/>
    </row>
    <row r="54275" spans="50:50">
      <c r="AX54275" s="159"/>
    </row>
    <row r="54276" spans="50:50">
      <c r="AX54276" s="159"/>
    </row>
    <row r="54277" spans="50:50">
      <c r="AX54277" s="159"/>
    </row>
    <row r="54278" spans="50:50">
      <c r="AX54278" s="159"/>
    </row>
    <row r="54279" spans="50:50">
      <c r="AX54279" s="159"/>
    </row>
    <row r="54280" spans="50:50">
      <c r="AX54280" s="159"/>
    </row>
    <row r="54281" spans="50:50">
      <c r="AX54281" s="159"/>
    </row>
    <row r="54282" spans="50:50">
      <c r="AX54282" s="159"/>
    </row>
    <row r="54283" spans="50:50">
      <c r="AX54283" s="159"/>
    </row>
    <row r="54284" spans="50:50">
      <c r="AX54284" s="159"/>
    </row>
    <row r="54285" spans="50:50">
      <c r="AX54285" s="159"/>
    </row>
    <row r="54286" spans="50:50">
      <c r="AX54286" s="159"/>
    </row>
    <row r="54287" spans="50:50">
      <c r="AX54287" s="159"/>
    </row>
    <row r="54288" spans="50:50">
      <c r="AX54288" s="159"/>
    </row>
    <row r="54289" spans="50:50">
      <c r="AX54289" s="159"/>
    </row>
    <row r="54290" spans="50:50">
      <c r="AX54290" s="159"/>
    </row>
    <row r="54291" spans="50:50">
      <c r="AX54291" s="159"/>
    </row>
    <row r="54292" spans="50:50">
      <c r="AX54292" s="159"/>
    </row>
    <row r="54293" spans="50:50">
      <c r="AX54293" s="159"/>
    </row>
    <row r="54294" spans="50:50">
      <c r="AX54294" s="159"/>
    </row>
    <row r="54295" spans="50:50">
      <c r="AX54295" s="159"/>
    </row>
    <row r="54296" spans="50:50">
      <c r="AX54296" s="159"/>
    </row>
    <row r="54297" spans="50:50">
      <c r="AX54297" s="159"/>
    </row>
    <row r="54298" spans="50:50">
      <c r="AX54298" s="159"/>
    </row>
    <row r="54299" spans="50:50">
      <c r="AX54299" s="159"/>
    </row>
    <row r="54300" spans="50:50">
      <c r="AX54300" s="159"/>
    </row>
    <row r="54301" spans="50:50">
      <c r="AX54301" s="159"/>
    </row>
    <row r="54302" spans="50:50">
      <c r="AX54302" s="159"/>
    </row>
    <row r="54303" spans="50:50">
      <c r="AX54303" s="159"/>
    </row>
    <row r="54304" spans="50:50">
      <c r="AX54304" s="159"/>
    </row>
    <row r="54305" spans="50:50">
      <c r="AX54305" s="159"/>
    </row>
    <row r="54306" spans="50:50">
      <c r="AX54306" s="159"/>
    </row>
    <row r="54307" spans="50:50">
      <c r="AX54307" s="159"/>
    </row>
    <row r="54308" spans="50:50">
      <c r="AX54308" s="159"/>
    </row>
    <row r="54309" spans="50:50">
      <c r="AX54309" s="159"/>
    </row>
    <row r="54310" spans="50:50">
      <c r="AX54310" s="159"/>
    </row>
    <row r="54311" spans="50:50">
      <c r="AX54311" s="159"/>
    </row>
    <row r="54312" spans="50:50">
      <c r="AX54312" s="159"/>
    </row>
    <row r="54313" spans="50:50">
      <c r="AX54313" s="159"/>
    </row>
    <row r="54314" spans="50:50">
      <c r="AX54314" s="159"/>
    </row>
    <row r="54315" spans="50:50">
      <c r="AX54315" s="159"/>
    </row>
    <row r="54316" spans="50:50">
      <c r="AX54316" s="159"/>
    </row>
    <row r="54317" spans="50:50">
      <c r="AX54317" s="159"/>
    </row>
    <row r="54318" spans="50:50">
      <c r="AX54318" s="159"/>
    </row>
    <row r="54319" spans="50:50">
      <c r="AX54319" s="159"/>
    </row>
    <row r="54320" spans="50:50">
      <c r="AX54320" s="159"/>
    </row>
    <row r="54321" spans="50:50">
      <c r="AX54321" s="159"/>
    </row>
    <row r="54322" spans="50:50">
      <c r="AX54322" s="159"/>
    </row>
    <row r="54323" spans="50:50">
      <c r="AX54323" s="159"/>
    </row>
    <row r="54324" spans="50:50">
      <c r="AX54324" s="159"/>
    </row>
    <row r="54325" spans="50:50">
      <c r="AX54325" s="159"/>
    </row>
    <row r="54326" spans="50:50">
      <c r="AX54326" s="159"/>
    </row>
    <row r="54327" spans="50:50">
      <c r="AX54327" s="159"/>
    </row>
    <row r="54328" spans="50:50">
      <c r="AX54328" s="159"/>
    </row>
    <row r="54329" spans="50:50">
      <c r="AX54329" s="159"/>
    </row>
    <row r="54330" spans="50:50">
      <c r="AX54330" s="159"/>
    </row>
    <row r="54331" spans="50:50">
      <c r="AX54331" s="159"/>
    </row>
    <row r="54332" spans="50:50">
      <c r="AX54332" s="159"/>
    </row>
    <row r="54333" spans="50:50">
      <c r="AX54333" s="159"/>
    </row>
    <row r="54334" spans="50:50">
      <c r="AX54334" s="159"/>
    </row>
    <row r="54335" spans="50:50">
      <c r="AX54335" s="159"/>
    </row>
    <row r="54336" spans="50:50">
      <c r="AX54336" s="159"/>
    </row>
    <row r="54337" spans="50:50">
      <c r="AX54337" s="159"/>
    </row>
    <row r="54338" spans="50:50">
      <c r="AX54338" s="159"/>
    </row>
    <row r="54339" spans="50:50">
      <c r="AX54339" s="159"/>
    </row>
    <row r="54340" spans="50:50">
      <c r="AX54340" s="159"/>
    </row>
    <row r="54341" spans="50:50">
      <c r="AX54341" s="159"/>
    </row>
    <row r="54342" spans="50:50">
      <c r="AX54342" s="159"/>
    </row>
    <row r="54343" spans="50:50">
      <c r="AX54343" s="159"/>
    </row>
    <row r="54344" spans="50:50">
      <c r="AX54344" s="159"/>
    </row>
    <row r="54345" spans="50:50">
      <c r="AX54345" s="159"/>
    </row>
    <row r="54346" spans="50:50">
      <c r="AX54346" s="159"/>
    </row>
    <row r="54347" spans="50:50">
      <c r="AX54347" s="159"/>
    </row>
    <row r="54348" spans="50:50">
      <c r="AX54348" s="159"/>
    </row>
    <row r="54349" spans="50:50">
      <c r="AX54349" s="159"/>
    </row>
    <row r="54350" spans="50:50">
      <c r="AX54350" s="159"/>
    </row>
    <row r="54351" spans="50:50">
      <c r="AX54351" s="159"/>
    </row>
    <row r="54352" spans="50:50">
      <c r="AX54352" s="159"/>
    </row>
    <row r="54353" spans="50:50">
      <c r="AX54353" s="159"/>
    </row>
    <row r="54354" spans="50:50">
      <c r="AX54354" s="159"/>
    </row>
    <row r="54355" spans="50:50">
      <c r="AX54355" s="159"/>
    </row>
    <row r="54356" spans="50:50">
      <c r="AX54356" s="159"/>
    </row>
    <row r="54357" spans="50:50">
      <c r="AX54357" s="159"/>
    </row>
    <row r="54358" spans="50:50">
      <c r="AX54358" s="159"/>
    </row>
    <row r="54359" spans="50:50">
      <c r="AX54359" s="159"/>
    </row>
    <row r="54360" spans="50:50">
      <c r="AX54360" s="159"/>
    </row>
    <row r="54361" spans="50:50">
      <c r="AX54361" s="159"/>
    </row>
    <row r="54362" spans="50:50">
      <c r="AX54362" s="159"/>
    </row>
    <row r="54363" spans="50:50">
      <c r="AX54363" s="159"/>
    </row>
    <row r="54364" spans="50:50">
      <c r="AX54364" s="159"/>
    </row>
    <row r="54365" spans="50:50">
      <c r="AX54365" s="159"/>
    </row>
    <row r="54366" spans="50:50">
      <c r="AX54366" s="159"/>
    </row>
    <row r="54367" spans="50:50">
      <c r="AX54367" s="159"/>
    </row>
    <row r="54368" spans="50:50">
      <c r="AX54368" s="159"/>
    </row>
    <row r="54369" spans="50:50">
      <c r="AX54369" s="159"/>
    </row>
    <row r="54370" spans="50:50">
      <c r="AX54370" s="159"/>
    </row>
    <row r="54371" spans="50:50">
      <c r="AX54371" s="159"/>
    </row>
    <row r="54372" spans="50:50">
      <c r="AX54372" s="159"/>
    </row>
    <row r="54373" spans="50:50">
      <c r="AX54373" s="159"/>
    </row>
    <row r="54374" spans="50:50">
      <c r="AX54374" s="159"/>
    </row>
    <row r="54375" spans="50:50">
      <c r="AX54375" s="159"/>
    </row>
    <row r="54376" spans="50:50">
      <c r="AX54376" s="159"/>
    </row>
    <row r="54377" spans="50:50">
      <c r="AX54377" s="159"/>
    </row>
    <row r="54378" spans="50:50">
      <c r="AX54378" s="159"/>
    </row>
    <row r="54379" spans="50:50">
      <c r="AX54379" s="159"/>
    </row>
    <row r="54380" spans="50:50">
      <c r="AX54380" s="159"/>
    </row>
    <row r="54381" spans="50:50">
      <c r="AX54381" s="159"/>
    </row>
    <row r="54382" spans="50:50">
      <c r="AX54382" s="159"/>
    </row>
    <row r="54383" spans="50:50">
      <c r="AX54383" s="159"/>
    </row>
    <row r="54384" spans="50:50">
      <c r="AX54384" s="159"/>
    </row>
    <row r="54385" spans="50:50">
      <c r="AX54385" s="159"/>
    </row>
    <row r="54386" spans="50:50">
      <c r="AX54386" s="159"/>
    </row>
    <row r="54387" spans="50:50">
      <c r="AX54387" s="159"/>
    </row>
    <row r="54388" spans="50:50">
      <c r="AX54388" s="159"/>
    </row>
    <row r="54389" spans="50:50">
      <c r="AX54389" s="159"/>
    </row>
    <row r="54390" spans="50:50">
      <c r="AX54390" s="159"/>
    </row>
    <row r="54391" spans="50:50">
      <c r="AX54391" s="159"/>
    </row>
    <row r="54392" spans="50:50">
      <c r="AX54392" s="159"/>
    </row>
    <row r="54393" spans="50:50">
      <c r="AX54393" s="159"/>
    </row>
    <row r="54394" spans="50:50">
      <c r="AX54394" s="159"/>
    </row>
    <row r="54395" spans="50:50">
      <c r="AX54395" s="159"/>
    </row>
    <row r="54396" spans="50:50">
      <c r="AX54396" s="159"/>
    </row>
    <row r="54397" spans="50:50">
      <c r="AX54397" s="159"/>
    </row>
    <row r="54398" spans="50:50">
      <c r="AX54398" s="159"/>
    </row>
    <row r="54399" spans="50:50">
      <c r="AX54399" s="159"/>
    </row>
    <row r="54400" spans="50:50">
      <c r="AX54400" s="159"/>
    </row>
    <row r="54401" spans="50:50">
      <c r="AX54401" s="159"/>
    </row>
    <row r="54402" spans="50:50">
      <c r="AX54402" s="159"/>
    </row>
    <row r="54403" spans="50:50">
      <c r="AX54403" s="159"/>
    </row>
    <row r="54404" spans="50:50">
      <c r="AX54404" s="159"/>
    </row>
    <row r="54405" spans="50:50">
      <c r="AX54405" s="159"/>
    </row>
    <row r="54406" spans="50:50">
      <c r="AX54406" s="159"/>
    </row>
    <row r="54407" spans="50:50">
      <c r="AX54407" s="159"/>
    </row>
    <row r="54408" spans="50:50">
      <c r="AX54408" s="159"/>
    </row>
    <row r="54409" spans="50:50">
      <c r="AX54409" s="159"/>
    </row>
    <row r="54410" spans="50:50">
      <c r="AX54410" s="159"/>
    </row>
    <row r="54411" spans="50:50">
      <c r="AX54411" s="159"/>
    </row>
    <row r="54412" spans="50:50">
      <c r="AX54412" s="159"/>
    </row>
    <row r="54413" spans="50:50">
      <c r="AX54413" s="159"/>
    </row>
    <row r="54414" spans="50:50">
      <c r="AX54414" s="159"/>
    </row>
    <row r="54415" spans="50:50">
      <c r="AX54415" s="159"/>
    </row>
    <row r="54416" spans="50:50">
      <c r="AX54416" s="159"/>
    </row>
    <row r="54417" spans="50:50">
      <c r="AX54417" s="159"/>
    </row>
    <row r="54418" spans="50:50">
      <c r="AX54418" s="159"/>
    </row>
    <row r="54419" spans="50:50">
      <c r="AX54419" s="159"/>
    </row>
    <row r="54420" spans="50:50">
      <c r="AX54420" s="159"/>
    </row>
    <row r="54421" spans="50:50">
      <c r="AX54421" s="159"/>
    </row>
    <row r="54422" spans="50:50">
      <c r="AX54422" s="159"/>
    </row>
    <row r="54423" spans="50:50">
      <c r="AX54423" s="159"/>
    </row>
    <row r="54424" spans="50:50">
      <c r="AX54424" s="159"/>
    </row>
    <row r="54425" spans="50:50">
      <c r="AX54425" s="159"/>
    </row>
    <row r="54426" spans="50:50">
      <c r="AX54426" s="159"/>
    </row>
    <row r="54427" spans="50:50">
      <c r="AX54427" s="159"/>
    </row>
    <row r="54428" spans="50:50">
      <c r="AX54428" s="159"/>
    </row>
    <row r="54429" spans="50:50">
      <c r="AX54429" s="159"/>
    </row>
    <row r="54430" spans="50:50">
      <c r="AX54430" s="159"/>
    </row>
    <row r="54431" spans="50:50">
      <c r="AX54431" s="159"/>
    </row>
    <row r="54432" spans="50:50">
      <c r="AX54432" s="159"/>
    </row>
    <row r="54433" spans="50:50">
      <c r="AX54433" s="159"/>
    </row>
    <row r="54434" spans="50:50">
      <c r="AX54434" s="159"/>
    </row>
    <row r="54435" spans="50:50">
      <c r="AX54435" s="159"/>
    </row>
    <row r="54436" spans="50:50">
      <c r="AX54436" s="159"/>
    </row>
    <row r="54437" spans="50:50">
      <c r="AX54437" s="159"/>
    </row>
    <row r="54438" spans="50:50">
      <c r="AX54438" s="159"/>
    </row>
    <row r="54439" spans="50:50">
      <c r="AX54439" s="159"/>
    </row>
    <row r="54440" spans="50:50">
      <c r="AX54440" s="159"/>
    </row>
    <row r="54441" spans="50:50">
      <c r="AX54441" s="159"/>
    </row>
    <row r="54442" spans="50:50">
      <c r="AX54442" s="159"/>
    </row>
    <row r="54443" spans="50:50">
      <c r="AX54443" s="159"/>
    </row>
    <row r="54444" spans="50:50">
      <c r="AX54444" s="159"/>
    </row>
    <row r="54445" spans="50:50">
      <c r="AX54445" s="159"/>
    </row>
    <row r="54446" spans="50:50">
      <c r="AX54446" s="159"/>
    </row>
    <row r="54447" spans="50:50">
      <c r="AX54447" s="159"/>
    </row>
    <row r="54448" spans="50:50">
      <c r="AX54448" s="159"/>
    </row>
    <row r="54449" spans="50:50">
      <c r="AX54449" s="159"/>
    </row>
    <row r="54450" spans="50:50">
      <c r="AX54450" s="159"/>
    </row>
    <row r="54451" spans="50:50">
      <c r="AX54451" s="159"/>
    </row>
    <row r="54452" spans="50:50">
      <c r="AX54452" s="159"/>
    </row>
    <row r="54453" spans="50:50">
      <c r="AX54453" s="159"/>
    </row>
    <row r="54454" spans="50:50">
      <c r="AX54454" s="159"/>
    </row>
    <row r="54455" spans="50:50">
      <c r="AX54455" s="159"/>
    </row>
    <row r="54456" spans="50:50">
      <c r="AX54456" s="159"/>
    </row>
    <row r="54457" spans="50:50">
      <c r="AX54457" s="159"/>
    </row>
    <row r="54458" spans="50:50">
      <c r="AX54458" s="159"/>
    </row>
    <row r="54459" spans="50:50">
      <c r="AX54459" s="159"/>
    </row>
    <row r="54460" spans="50:50">
      <c r="AX54460" s="159"/>
    </row>
    <row r="54461" spans="50:50">
      <c r="AX54461" s="159"/>
    </row>
    <row r="54462" spans="50:50">
      <c r="AX54462" s="159"/>
    </row>
    <row r="54463" spans="50:50">
      <c r="AX54463" s="159"/>
    </row>
    <row r="54464" spans="50:50">
      <c r="AX54464" s="159"/>
    </row>
    <row r="54465" spans="50:50">
      <c r="AX54465" s="159"/>
    </row>
    <row r="54466" spans="50:50">
      <c r="AX54466" s="159"/>
    </row>
    <row r="54467" spans="50:50">
      <c r="AX54467" s="159"/>
    </row>
    <row r="54468" spans="50:50">
      <c r="AX54468" s="159"/>
    </row>
    <row r="54469" spans="50:50">
      <c r="AX54469" s="159"/>
    </row>
    <row r="54470" spans="50:50">
      <c r="AX54470" s="159"/>
    </row>
    <row r="54471" spans="50:50">
      <c r="AX54471" s="159"/>
    </row>
    <row r="54472" spans="50:50">
      <c r="AX54472" s="159"/>
    </row>
    <row r="54473" spans="50:50">
      <c r="AX54473" s="159"/>
    </row>
    <row r="54474" spans="50:50">
      <c r="AX54474" s="159"/>
    </row>
    <row r="54475" spans="50:50">
      <c r="AX54475" s="159"/>
    </row>
    <row r="54476" spans="50:50">
      <c r="AX54476" s="159"/>
    </row>
    <row r="54477" spans="50:50">
      <c r="AX54477" s="159"/>
    </row>
    <row r="54478" spans="50:50">
      <c r="AX54478" s="159"/>
    </row>
    <row r="54479" spans="50:50">
      <c r="AX54479" s="159"/>
    </row>
    <row r="54480" spans="50:50">
      <c r="AX54480" s="159"/>
    </row>
    <row r="54481" spans="50:50">
      <c r="AX54481" s="159"/>
    </row>
    <row r="54482" spans="50:50">
      <c r="AX54482" s="159"/>
    </row>
    <row r="54483" spans="50:50">
      <c r="AX54483" s="159"/>
    </row>
    <row r="54484" spans="50:50">
      <c r="AX54484" s="159"/>
    </row>
    <row r="54485" spans="50:50">
      <c r="AX54485" s="159"/>
    </row>
    <row r="54486" spans="50:50">
      <c r="AX54486" s="159"/>
    </row>
    <row r="54487" spans="50:50">
      <c r="AX54487" s="159"/>
    </row>
    <row r="54488" spans="50:50">
      <c r="AX54488" s="159"/>
    </row>
    <row r="54489" spans="50:50">
      <c r="AX54489" s="159"/>
    </row>
    <row r="54490" spans="50:50">
      <c r="AX54490" s="159"/>
    </row>
    <row r="54491" spans="50:50">
      <c r="AX54491" s="159"/>
    </row>
    <row r="54492" spans="50:50">
      <c r="AX54492" s="159"/>
    </row>
    <row r="54493" spans="50:50">
      <c r="AX54493" s="159"/>
    </row>
    <row r="54494" spans="50:50">
      <c r="AX54494" s="159"/>
    </row>
    <row r="54495" spans="50:50">
      <c r="AX54495" s="159"/>
    </row>
    <row r="54496" spans="50:50">
      <c r="AX54496" s="159"/>
    </row>
    <row r="54497" spans="50:50">
      <c r="AX54497" s="159"/>
    </row>
    <row r="54498" spans="50:50">
      <c r="AX54498" s="159"/>
    </row>
    <row r="54499" spans="50:50">
      <c r="AX54499" s="159"/>
    </row>
    <row r="54500" spans="50:50">
      <c r="AX54500" s="159"/>
    </row>
    <row r="54501" spans="50:50">
      <c r="AX54501" s="159"/>
    </row>
    <row r="54502" spans="50:50">
      <c r="AX54502" s="159"/>
    </row>
    <row r="54503" spans="50:50">
      <c r="AX54503" s="159"/>
    </row>
    <row r="54504" spans="50:50">
      <c r="AX54504" s="159"/>
    </row>
    <row r="54505" spans="50:50">
      <c r="AX54505" s="159"/>
    </row>
    <row r="54506" spans="50:50">
      <c r="AX54506" s="159"/>
    </row>
    <row r="54507" spans="50:50">
      <c r="AX54507" s="159"/>
    </row>
    <row r="54508" spans="50:50">
      <c r="AX54508" s="159"/>
    </row>
    <row r="54509" spans="50:50">
      <c r="AX54509" s="159"/>
    </row>
    <row r="54510" spans="50:50">
      <c r="AX54510" s="159"/>
    </row>
    <row r="54511" spans="50:50">
      <c r="AX54511" s="159"/>
    </row>
    <row r="54512" spans="50:50">
      <c r="AX54512" s="159"/>
    </row>
    <row r="54513" spans="50:50">
      <c r="AX54513" s="159"/>
    </row>
    <row r="54514" spans="50:50">
      <c r="AX54514" s="159"/>
    </row>
    <row r="54515" spans="50:50">
      <c r="AX54515" s="159"/>
    </row>
    <row r="54516" spans="50:50">
      <c r="AX54516" s="159"/>
    </row>
    <row r="54517" spans="50:50">
      <c r="AX54517" s="159"/>
    </row>
    <row r="54518" spans="50:50">
      <c r="AX54518" s="159"/>
    </row>
    <row r="54519" spans="50:50">
      <c r="AX54519" s="159"/>
    </row>
    <row r="54520" spans="50:50">
      <c r="AX54520" s="159"/>
    </row>
    <row r="54521" spans="50:50">
      <c r="AX54521" s="159"/>
    </row>
    <row r="54522" spans="50:50">
      <c r="AX54522" s="159"/>
    </row>
    <row r="54523" spans="50:50">
      <c r="AX54523" s="159"/>
    </row>
    <row r="54524" spans="50:50">
      <c r="AX54524" s="159"/>
    </row>
    <row r="54525" spans="50:50">
      <c r="AX54525" s="159"/>
    </row>
    <row r="54526" spans="50:50">
      <c r="AX54526" s="159"/>
    </row>
    <row r="54527" spans="50:50">
      <c r="AX54527" s="159"/>
    </row>
    <row r="54528" spans="50:50">
      <c r="AX54528" s="159"/>
    </row>
    <row r="54529" spans="50:50">
      <c r="AX54529" s="159"/>
    </row>
    <row r="54530" spans="50:50">
      <c r="AX54530" s="159"/>
    </row>
    <row r="54531" spans="50:50">
      <c r="AX54531" s="159"/>
    </row>
    <row r="54532" spans="50:50">
      <c r="AX54532" s="159"/>
    </row>
    <row r="54533" spans="50:50">
      <c r="AX54533" s="159"/>
    </row>
    <row r="54534" spans="50:50">
      <c r="AX54534" s="159"/>
    </row>
    <row r="54535" spans="50:50">
      <c r="AX54535" s="159"/>
    </row>
    <row r="54536" spans="50:50">
      <c r="AX54536" s="159"/>
    </row>
    <row r="54537" spans="50:50">
      <c r="AX54537" s="159"/>
    </row>
    <row r="54538" spans="50:50">
      <c r="AX54538" s="159"/>
    </row>
    <row r="54539" spans="50:50">
      <c r="AX54539" s="159"/>
    </row>
    <row r="54540" spans="50:50">
      <c r="AX54540" s="159"/>
    </row>
    <row r="54541" spans="50:50">
      <c r="AX54541" s="159"/>
    </row>
    <row r="54542" spans="50:50">
      <c r="AX54542" s="159"/>
    </row>
    <row r="54543" spans="50:50">
      <c r="AX54543" s="159"/>
    </row>
    <row r="54544" spans="50:50">
      <c r="AX54544" s="159"/>
    </row>
    <row r="54545" spans="50:50">
      <c r="AX54545" s="159"/>
    </row>
    <row r="54546" spans="50:50">
      <c r="AX54546" s="159"/>
    </row>
    <row r="54547" spans="50:50">
      <c r="AX54547" s="159"/>
    </row>
    <row r="54548" spans="50:50">
      <c r="AX54548" s="159"/>
    </row>
    <row r="54549" spans="50:50">
      <c r="AX54549" s="159"/>
    </row>
    <row r="54550" spans="50:50">
      <c r="AX54550" s="159"/>
    </row>
    <row r="54551" spans="50:50">
      <c r="AX54551" s="159"/>
    </row>
    <row r="54552" spans="50:50">
      <c r="AX54552" s="159"/>
    </row>
    <row r="54553" spans="50:50">
      <c r="AX54553" s="159"/>
    </row>
    <row r="54554" spans="50:50">
      <c r="AX54554" s="159"/>
    </row>
    <row r="54555" spans="50:50">
      <c r="AX54555" s="159"/>
    </row>
    <row r="54556" spans="50:50">
      <c r="AX54556" s="159"/>
    </row>
    <row r="54557" spans="50:50">
      <c r="AX54557" s="159"/>
    </row>
    <row r="54558" spans="50:50">
      <c r="AX54558" s="159"/>
    </row>
    <row r="54559" spans="50:50">
      <c r="AX54559" s="159"/>
    </row>
    <row r="54560" spans="50:50">
      <c r="AX54560" s="159"/>
    </row>
    <row r="54561" spans="50:50">
      <c r="AX54561" s="159"/>
    </row>
    <row r="54562" spans="50:50">
      <c r="AX54562" s="159"/>
    </row>
    <row r="54563" spans="50:50">
      <c r="AX54563" s="159"/>
    </row>
    <row r="54564" spans="50:50">
      <c r="AX54564" s="159"/>
    </row>
    <row r="54565" spans="50:50">
      <c r="AX54565" s="159"/>
    </row>
    <row r="54566" spans="50:50">
      <c r="AX54566" s="159"/>
    </row>
    <row r="54567" spans="50:50">
      <c r="AX54567" s="159"/>
    </row>
    <row r="54568" spans="50:50">
      <c r="AX54568" s="159"/>
    </row>
    <row r="54569" spans="50:50">
      <c r="AX54569" s="159"/>
    </row>
    <row r="54570" spans="50:50">
      <c r="AX54570" s="159"/>
    </row>
    <row r="54571" spans="50:50">
      <c r="AX54571" s="159"/>
    </row>
    <row r="54572" spans="50:50">
      <c r="AX54572" s="159"/>
    </row>
    <row r="54573" spans="50:50">
      <c r="AX54573" s="159"/>
    </row>
    <row r="54574" spans="50:50">
      <c r="AX54574" s="159"/>
    </row>
    <row r="54575" spans="50:50">
      <c r="AX54575" s="159"/>
    </row>
    <row r="54576" spans="50:50">
      <c r="AX54576" s="159"/>
    </row>
    <row r="54577" spans="50:50">
      <c r="AX54577" s="159"/>
    </row>
    <row r="54578" spans="50:50">
      <c r="AX54578" s="159"/>
    </row>
    <row r="54579" spans="50:50">
      <c r="AX54579" s="159"/>
    </row>
    <row r="54580" spans="50:50">
      <c r="AX54580" s="159"/>
    </row>
    <row r="54581" spans="50:50">
      <c r="AX54581" s="159"/>
    </row>
    <row r="54582" spans="50:50">
      <c r="AX54582" s="159"/>
    </row>
    <row r="54583" spans="50:50">
      <c r="AX54583" s="159"/>
    </row>
    <row r="54584" spans="50:50">
      <c r="AX54584" s="159"/>
    </row>
    <row r="54585" spans="50:50">
      <c r="AX54585" s="159"/>
    </row>
    <row r="54586" spans="50:50">
      <c r="AX54586" s="159"/>
    </row>
    <row r="54587" spans="50:50">
      <c r="AX54587" s="159"/>
    </row>
    <row r="54588" spans="50:50">
      <c r="AX54588" s="159"/>
    </row>
    <row r="54589" spans="50:50">
      <c r="AX54589" s="159"/>
    </row>
    <row r="54590" spans="50:50">
      <c r="AX54590" s="159"/>
    </row>
    <row r="54591" spans="50:50">
      <c r="AX54591" s="159"/>
    </row>
    <row r="54592" spans="50:50">
      <c r="AX54592" s="159"/>
    </row>
    <row r="54593" spans="50:50">
      <c r="AX54593" s="159"/>
    </row>
    <row r="54594" spans="50:50">
      <c r="AX54594" s="159"/>
    </row>
    <row r="54595" spans="50:50">
      <c r="AX54595" s="159"/>
    </row>
    <row r="54596" spans="50:50">
      <c r="AX54596" s="159"/>
    </row>
    <row r="54597" spans="50:50">
      <c r="AX54597" s="159"/>
    </row>
    <row r="54598" spans="50:50">
      <c r="AX54598" s="159"/>
    </row>
    <row r="54599" spans="50:50">
      <c r="AX54599" s="159"/>
    </row>
    <row r="54600" spans="50:50">
      <c r="AX54600" s="159"/>
    </row>
    <row r="54601" spans="50:50">
      <c r="AX54601" s="159"/>
    </row>
    <row r="54602" spans="50:50">
      <c r="AX54602" s="159"/>
    </row>
    <row r="54603" spans="50:50">
      <c r="AX54603" s="159"/>
    </row>
    <row r="54604" spans="50:50">
      <c r="AX54604" s="159"/>
    </row>
    <row r="54605" spans="50:50">
      <c r="AX54605" s="159"/>
    </row>
    <row r="54606" spans="50:50">
      <c r="AX54606" s="159"/>
    </row>
    <row r="54607" spans="50:50">
      <c r="AX54607" s="159"/>
    </row>
    <row r="54608" spans="50:50">
      <c r="AX54608" s="159"/>
    </row>
    <row r="54609" spans="50:50">
      <c r="AX54609" s="159"/>
    </row>
    <row r="54610" spans="50:50">
      <c r="AX54610" s="159"/>
    </row>
    <row r="54611" spans="50:50">
      <c r="AX54611" s="159"/>
    </row>
    <row r="54612" spans="50:50">
      <c r="AX54612" s="159"/>
    </row>
    <row r="54613" spans="50:50">
      <c r="AX54613" s="159"/>
    </row>
    <row r="54614" spans="50:50">
      <c r="AX54614" s="159"/>
    </row>
    <row r="54615" spans="50:50">
      <c r="AX54615" s="159"/>
    </row>
    <row r="54616" spans="50:50">
      <c r="AX54616" s="159"/>
    </row>
    <row r="54617" spans="50:50">
      <c r="AX54617" s="159"/>
    </row>
    <row r="54618" spans="50:50">
      <c r="AX54618" s="159"/>
    </row>
    <row r="54619" spans="50:50">
      <c r="AX54619" s="159"/>
    </row>
    <row r="54620" spans="50:50">
      <c r="AX54620" s="159"/>
    </row>
    <row r="54621" spans="50:50">
      <c r="AX54621" s="159"/>
    </row>
    <row r="54622" spans="50:50">
      <c r="AX54622" s="159"/>
    </row>
    <row r="54623" spans="50:50">
      <c r="AX54623" s="159"/>
    </row>
    <row r="54624" spans="50:50">
      <c r="AX54624" s="159"/>
    </row>
    <row r="54625" spans="50:50">
      <c r="AX54625" s="159"/>
    </row>
    <row r="54626" spans="50:50">
      <c r="AX54626" s="159"/>
    </row>
    <row r="54627" spans="50:50">
      <c r="AX54627" s="159"/>
    </row>
    <row r="54628" spans="50:50">
      <c r="AX54628" s="159"/>
    </row>
    <row r="54629" spans="50:50">
      <c r="AX54629" s="159"/>
    </row>
    <row r="54630" spans="50:50">
      <c r="AX54630" s="159"/>
    </row>
    <row r="54631" spans="50:50">
      <c r="AX54631" s="159"/>
    </row>
    <row r="54632" spans="50:50">
      <c r="AX54632" s="159"/>
    </row>
    <row r="54633" spans="50:50">
      <c r="AX54633" s="159"/>
    </row>
    <row r="54634" spans="50:50">
      <c r="AX54634" s="159"/>
    </row>
    <row r="54635" spans="50:50">
      <c r="AX54635" s="159"/>
    </row>
    <row r="54636" spans="50:50">
      <c r="AX54636" s="159"/>
    </row>
    <row r="54637" spans="50:50">
      <c r="AX54637" s="159"/>
    </row>
    <row r="54638" spans="50:50">
      <c r="AX54638" s="159"/>
    </row>
    <row r="54639" spans="50:50">
      <c r="AX54639" s="159"/>
    </row>
    <row r="54640" spans="50:50">
      <c r="AX54640" s="159"/>
    </row>
    <row r="54641" spans="50:50">
      <c r="AX54641" s="159"/>
    </row>
    <row r="54642" spans="50:50">
      <c r="AX54642" s="159"/>
    </row>
    <row r="54643" spans="50:50">
      <c r="AX54643" s="159"/>
    </row>
    <row r="54644" spans="50:50">
      <c r="AX54644" s="159"/>
    </row>
    <row r="54645" spans="50:50">
      <c r="AX54645" s="159"/>
    </row>
    <row r="54646" spans="50:50">
      <c r="AX54646" s="159"/>
    </row>
    <row r="54647" spans="50:50">
      <c r="AX54647" s="159"/>
    </row>
    <row r="54648" spans="50:50">
      <c r="AX54648" s="159"/>
    </row>
    <row r="54649" spans="50:50">
      <c r="AX54649" s="159"/>
    </row>
    <row r="54650" spans="50:50">
      <c r="AX54650" s="159"/>
    </row>
    <row r="54651" spans="50:50">
      <c r="AX54651" s="159"/>
    </row>
    <row r="54652" spans="50:50">
      <c r="AX54652" s="159"/>
    </row>
    <row r="54653" spans="50:50">
      <c r="AX54653" s="159"/>
    </row>
    <row r="54654" spans="50:50">
      <c r="AX54654" s="159"/>
    </row>
    <row r="54655" spans="50:50">
      <c r="AX54655" s="159"/>
    </row>
    <row r="54656" spans="50:50">
      <c r="AX54656" s="159"/>
    </row>
    <row r="54657" spans="50:50">
      <c r="AX54657" s="159"/>
    </row>
    <row r="54658" spans="50:50">
      <c r="AX54658" s="159"/>
    </row>
    <row r="54659" spans="50:50">
      <c r="AX54659" s="159"/>
    </row>
    <row r="54660" spans="50:50">
      <c r="AX54660" s="159"/>
    </row>
    <row r="54661" spans="50:50">
      <c r="AX54661" s="159"/>
    </row>
    <row r="54662" spans="50:50">
      <c r="AX54662" s="159"/>
    </row>
    <row r="54663" spans="50:50">
      <c r="AX54663" s="159"/>
    </row>
    <row r="54664" spans="50:50">
      <c r="AX54664" s="159"/>
    </row>
    <row r="54665" spans="50:50">
      <c r="AX54665" s="159"/>
    </row>
    <row r="54666" spans="50:50">
      <c r="AX54666" s="159"/>
    </row>
    <row r="54667" spans="50:50">
      <c r="AX54667" s="159"/>
    </row>
    <row r="54668" spans="50:50">
      <c r="AX54668" s="159"/>
    </row>
    <row r="54669" spans="50:50">
      <c r="AX54669" s="159"/>
    </row>
    <row r="54670" spans="50:50">
      <c r="AX54670" s="159"/>
    </row>
    <row r="54671" spans="50:50">
      <c r="AX54671" s="159"/>
    </row>
    <row r="54672" spans="50:50">
      <c r="AX54672" s="159"/>
    </row>
    <row r="54673" spans="50:50">
      <c r="AX54673" s="159"/>
    </row>
    <row r="54674" spans="50:50">
      <c r="AX54674" s="159"/>
    </row>
    <row r="54675" spans="50:50">
      <c r="AX54675" s="159"/>
    </row>
    <row r="54676" spans="50:50">
      <c r="AX54676" s="159"/>
    </row>
    <row r="54677" spans="50:50">
      <c r="AX54677" s="159"/>
    </row>
    <row r="54678" spans="50:50">
      <c r="AX54678" s="159"/>
    </row>
    <row r="54679" spans="50:50">
      <c r="AX54679" s="159"/>
    </row>
    <row r="54680" spans="50:50">
      <c r="AX54680" s="159"/>
    </row>
    <row r="54681" spans="50:50">
      <c r="AX54681" s="159"/>
    </row>
    <row r="54682" spans="50:50">
      <c r="AX54682" s="159"/>
    </row>
    <row r="54683" spans="50:50">
      <c r="AX54683" s="159"/>
    </row>
    <row r="54684" spans="50:50">
      <c r="AX54684" s="159"/>
    </row>
    <row r="54685" spans="50:50">
      <c r="AX54685" s="159"/>
    </row>
    <row r="54686" spans="50:50">
      <c r="AX54686" s="159"/>
    </row>
    <row r="54687" spans="50:50">
      <c r="AX54687" s="159"/>
    </row>
    <row r="54688" spans="50:50">
      <c r="AX54688" s="159"/>
    </row>
    <row r="54689" spans="50:50">
      <c r="AX54689" s="159"/>
    </row>
    <row r="54690" spans="50:50">
      <c r="AX54690" s="159"/>
    </row>
    <row r="54691" spans="50:50">
      <c r="AX54691" s="159"/>
    </row>
    <row r="54692" spans="50:50">
      <c r="AX54692" s="159"/>
    </row>
    <row r="54693" spans="50:50">
      <c r="AX54693" s="159"/>
    </row>
    <row r="54694" spans="50:50">
      <c r="AX54694" s="159"/>
    </row>
    <row r="54695" spans="50:50">
      <c r="AX54695" s="159"/>
    </row>
    <row r="54696" spans="50:50">
      <c r="AX54696" s="159"/>
    </row>
    <row r="54697" spans="50:50">
      <c r="AX54697" s="159"/>
    </row>
    <row r="54698" spans="50:50">
      <c r="AX54698" s="159"/>
    </row>
    <row r="54699" spans="50:50">
      <c r="AX54699" s="159"/>
    </row>
    <row r="54700" spans="50:50">
      <c r="AX54700" s="159"/>
    </row>
    <row r="54701" spans="50:50">
      <c r="AX54701" s="159"/>
    </row>
    <row r="54702" spans="50:50">
      <c r="AX54702" s="159"/>
    </row>
    <row r="54703" spans="50:50">
      <c r="AX54703" s="159"/>
    </row>
    <row r="54704" spans="50:50">
      <c r="AX54704" s="159"/>
    </row>
    <row r="54705" spans="50:50">
      <c r="AX54705" s="159"/>
    </row>
    <row r="54706" spans="50:50">
      <c r="AX54706" s="159"/>
    </row>
    <row r="54707" spans="50:50">
      <c r="AX54707" s="159"/>
    </row>
    <row r="54708" spans="50:50">
      <c r="AX54708" s="159"/>
    </row>
    <row r="54709" spans="50:50">
      <c r="AX54709" s="159"/>
    </row>
    <row r="54710" spans="50:50">
      <c r="AX54710" s="159"/>
    </row>
    <row r="54711" spans="50:50">
      <c r="AX54711" s="159"/>
    </row>
    <row r="54712" spans="50:50">
      <c r="AX54712" s="159"/>
    </row>
    <row r="54713" spans="50:50">
      <c r="AX54713" s="159"/>
    </row>
    <row r="54714" spans="50:50">
      <c r="AX54714" s="159"/>
    </row>
    <row r="54715" spans="50:50">
      <c r="AX54715" s="159"/>
    </row>
    <row r="54716" spans="50:50">
      <c r="AX54716" s="159"/>
    </row>
    <row r="54717" spans="50:50">
      <c r="AX54717" s="159"/>
    </row>
    <row r="54718" spans="50:50">
      <c r="AX54718" s="159"/>
    </row>
    <row r="54719" spans="50:50">
      <c r="AX54719" s="159"/>
    </row>
    <row r="54720" spans="50:50">
      <c r="AX54720" s="159"/>
    </row>
    <row r="54721" spans="50:50">
      <c r="AX54721" s="159"/>
    </row>
    <row r="54722" spans="50:50">
      <c r="AX54722" s="159"/>
    </row>
    <row r="54723" spans="50:50">
      <c r="AX54723" s="159"/>
    </row>
    <row r="54724" spans="50:50">
      <c r="AX54724" s="159"/>
    </row>
    <row r="54725" spans="50:50">
      <c r="AX54725" s="159"/>
    </row>
    <row r="54726" spans="50:50">
      <c r="AX54726" s="159"/>
    </row>
    <row r="54727" spans="50:50">
      <c r="AX54727" s="159"/>
    </row>
    <row r="54728" spans="50:50">
      <c r="AX54728" s="159"/>
    </row>
    <row r="54729" spans="50:50">
      <c r="AX54729" s="159"/>
    </row>
    <row r="54730" spans="50:50">
      <c r="AX54730" s="159"/>
    </row>
    <row r="54731" spans="50:50">
      <c r="AX54731" s="159"/>
    </row>
    <row r="54732" spans="50:50">
      <c r="AX54732" s="159"/>
    </row>
    <row r="54733" spans="50:50">
      <c r="AX54733" s="159"/>
    </row>
    <row r="54734" spans="50:50">
      <c r="AX54734" s="159"/>
    </row>
    <row r="54735" spans="50:50">
      <c r="AX54735" s="159"/>
    </row>
    <row r="54736" spans="50:50">
      <c r="AX54736" s="159"/>
    </row>
    <row r="54737" spans="50:50">
      <c r="AX54737" s="159"/>
    </row>
    <row r="54738" spans="50:50">
      <c r="AX54738" s="159"/>
    </row>
    <row r="54739" spans="50:50">
      <c r="AX54739" s="159"/>
    </row>
    <row r="54740" spans="50:50">
      <c r="AX54740" s="159"/>
    </row>
    <row r="54741" spans="50:50">
      <c r="AX54741" s="159"/>
    </row>
    <row r="54742" spans="50:50">
      <c r="AX54742" s="159"/>
    </row>
    <row r="54743" spans="50:50">
      <c r="AX54743" s="159"/>
    </row>
    <row r="54744" spans="50:50">
      <c r="AX54744" s="159"/>
    </row>
    <row r="54745" spans="50:50">
      <c r="AX54745" s="159"/>
    </row>
    <row r="54746" spans="50:50">
      <c r="AX54746" s="159"/>
    </row>
    <row r="54747" spans="50:50">
      <c r="AX54747" s="159"/>
    </row>
    <row r="54748" spans="50:50">
      <c r="AX54748" s="159"/>
    </row>
    <row r="54749" spans="50:50">
      <c r="AX54749" s="159"/>
    </row>
    <row r="54750" spans="50:50">
      <c r="AX54750" s="159"/>
    </row>
    <row r="54751" spans="50:50">
      <c r="AX54751" s="159"/>
    </row>
    <row r="54752" spans="50:50">
      <c r="AX54752" s="159"/>
    </row>
    <row r="54753" spans="50:50">
      <c r="AX54753" s="159"/>
    </row>
    <row r="54754" spans="50:50">
      <c r="AX54754" s="159"/>
    </row>
    <row r="54755" spans="50:50">
      <c r="AX54755" s="159"/>
    </row>
    <row r="54756" spans="50:50">
      <c r="AX54756" s="159"/>
    </row>
    <row r="54757" spans="50:50">
      <c r="AX54757" s="159"/>
    </row>
    <row r="54758" spans="50:50">
      <c r="AX54758" s="159"/>
    </row>
    <row r="54759" spans="50:50">
      <c r="AX54759" s="159"/>
    </row>
    <row r="54760" spans="50:50">
      <c r="AX54760" s="159"/>
    </row>
    <row r="54761" spans="50:50">
      <c r="AX54761" s="159"/>
    </row>
    <row r="54762" spans="50:50">
      <c r="AX54762" s="159"/>
    </row>
    <row r="54763" spans="50:50">
      <c r="AX54763" s="159"/>
    </row>
    <row r="54764" spans="50:50">
      <c r="AX54764" s="159"/>
    </row>
    <row r="54765" spans="50:50">
      <c r="AX54765" s="159"/>
    </row>
    <row r="54766" spans="50:50">
      <c r="AX54766" s="159"/>
    </row>
    <row r="54767" spans="50:50">
      <c r="AX54767" s="159"/>
    </row>
    <row r="54768" spans="50:50">
      <c r="AX54768" s="159"/>
    </row>
    <row r="54769" spans="50:50">
      <c r="AX54769" s="159"/>
    </row>
    <row r="54770" spans="50:50">
      <c r="AX54770" s="159"/>
    </row>
    <row r="54771" spans="50:50">
      <c r="AX54771" s="159"/>
    </row>
    <row r="54772" spans="50:50">
      <c r="AX54772" s="159"/>
    </row>
    <row r="54773" spans="50:50">
      <c r="AX54773" s="159"/>
    </row>
    <row r="54774" spans="50:50">
      <c r="AX54774" s="159"/>
    </row>
    <row r="54775" spans="50:50">
      <c r="AX54775" s="159"/>
    </row>
    <row r="54776" spans="50:50">
      <c r="AX54776" s="159"/>
    </row>
    <row r="54777" spans="50:50">
      <c r="AX54777" s="159"/>
    </row>
    <row r="54778" spans="50:50">
      <c r="AX54778" s="159"/>
    </row>
    <row r="54779" spans="50:50">
      <c r="AX54779" s="159"/>
    </row>
    <row r="54780" spans="50:50">
      <c r="AX54780" s="159"/>
    </row>
    <row r="54781" spans="50:50">
      <c r="AX54781" s="159"/>
    </row>
    <row r="54782" spans="50:50">
      <c r="AX54782" s="159"/>
    </row>
    <row r="54783" spans="50:50">
      <c r="AX54783" s="159"/>
    </row>
    <row r="54784" spans="50:50">
      <c r="AX54784" s="159"/>
    </row>
    <row r="54785" spans="50:50">
      <c r="AX54785" s="159"/>
    </row>
    <row r="54786" spans="50:50">
      <c r="AX54786" s="159"/>
    </row>
    <row r="54787" spans="50:50">
      <c r="AX54787" s="159"/>
    </row>
    <row r="54788" spans="50:50">
      <c r="AX54788" s="159"/>
    </row>
    <row r="54789" spans="50:50">
      <c r="AX54789" s="159"/>
    </row>
    <row r="54790" spans="50:50">
      <c r="AX54790" s="159"/>
    </row>
    <row r="54791" spans="50:50">
      <c r="AX54791" s="159"/>
    </row>
    <row r="54792" spans="50:50">
      <c r="AX54792" s="159"/>
    </row>
    <row r="54793" spans="50:50">
      <c r="AX54793" s="159"/>
    </row>
    <row r="54794" spans="50:50">
      <c r="AX54794" s="159"/>
    </row>
    <row r="54795" spans="50:50">
      <c r="AX54795" s="159"/>
    </row>
    <row r="54796" spans="50:50">
      <c r="AX54796" s="159"/>
    </row>
    <row r="54797" spans="50:50">
      <c r="AX54797" s="159"/>
    </row>
    <row r="54798" spans="50:50">
      <c r="AX54798" s="159"/>
    </row>
    <row r="54799" spans="50:50">
      <c r="AX54799" s="159"/>
    </row>
    <row r="54800" spans="50:50">
      <c r="AX54800" s="159"/>
    </row>
    <row r="54801" spans="50:50">
      <c r="AX54801" s="159"/>
    </row>
    <row r="54802" spans="50:50">
      <c r="AX54802" s="159"/>
    </row>
    <row r="54803" spans="50:50">
      <c r="AX54803" s="159"/>
    </row>
    <row r="54804" spans="50:50">
      <c r="AX54804" s="159"/>
    </row>
    <row r="54805" spans="50:50">
      <c r="AX54805" s="159"/>
    </row>
    <row r="54806" spans="50:50">
      <c r="AX54806" s="159"/>
    </row>
    <row r="54807" spans="50:50">
      <c r="AX54807" s="159"/>
    </row>
    <row r="54808" spans="50:50">
      <c r="AX54808" s="159"/>
    </row>
    <row r="54809" spans="50:50">
      <c r="AX54809" s="159"/>
    </row>
    <row r="54810" spans="50:50">
      <c r="AX54810" s="159"/>
    </row>
    <row r="54811" spans="50:50">
      <c r="AX54811" s="159"/>
    </row>
    <row r="54812" spans="50:50">
      <c r="AX54812" s="159"/>
    </row>
    <row r="54813" spans="50:50">
      <c r="AX54813" s="159"/>
    </row>
    <row r="54814" spans="50:50">
      <c r="AX54814" s="159"/>
    </row>
    <row r="54815" spans="50:50">
      <c r="AX54815" s="159"/>
    </row>
    <row r="54816" spans="50:50">
      <c r="AX54816" s="159"/>
    </row>
    <row r="54817" spans="50:50">
      <c r="AX54817" s="159"/>
    </row>
    <row r="54818" spans="50:50">
      <c r="AX54818" s="159"/>
    </row>
    <row r="54819" spans="50:50">
      <c r="AX54819" s="159"/>
    </row>
    <row r="54820" spans="50:50">
      <c r="AX54820" s="159"/>
    </row>
    <row r="54821" spans="50:50">
      <c r="AX54821" s="159"/>
    </row>
    <row r="54822" spans="50:50">
      <c r="AX54822" s="159"/>
    </row>
    <row r="54823" spans="50:50">
      <c r="AX54823" s="159"/>
    </row>
    <row r="54824" spans="50:50">
      <c r="AX54824" s="159"/>
    </row>
    <row r="54825" spans="50:50">
      <c r="AX54825" s="159"/>
    </row>
    <row r="54826" spans="50:50">
      <c r="AX54826" s="159"/>
    </row>
    <row r="54827" spans="50:50">
      <c r="AX54827" s="159"/>
    </row>
    <row r="54828" spans="50:50">
      <c r="AX54828" s="159"/>
    </row>
    <row r="54829" spans="50:50">
      <c r="AX54829" s="159"/>
    </row>
    <row r="54830" spans="50:50">
      <c r="AX54830" s="159"/>
    </row>
    <row r="54831" spans="50:50">
      <c r="AX54831" s="159"/>
    </row>
    <row r="54832" spans="50:50">
      <c r="AX54832" s="159"/>
    </row>
    <row r="54833" spans="50:50">
      <c r="AX54833" s="159"/>
    </row>
    <row r="54834" spans="50:50">
      <c r="AX54834" s="159"/>
    </row>
    <row r="54835" spans="50:50">
      <c r="AX54835" s="159"/>
    </row>
    <row r="54836" spans="50:50">
      <c r="AX54836" s="159"/>
    </row>
    <row r="54837" spans="50:50">
      <c r="AX54837" s="159"/>
    </row>
    <row r="54838" spans="50:50">
      <c r="AX54838" s="159"/>
    </row>
    <row r="54839" spans="50:50">
      <c r="AX54839" s="159"/>
    </row>
    <row r="54840" spans="50:50">
      <c r="AX54840" s="159"/>
    </row>
    <row r="54841" spans="50:50">
      <c r="AX54841" s="159"/>
    </row>
    <row r="54842" spans="50:50">
      <c r="AX54842" s="159"/>
    </row>
    <row r="54843" spans="50:50">
      <c r="AX54843" s="159"/>
    </row>
    <row r="54844" spans="50:50">
      <c r="AX54844" s="159"/>
    </row>
    <row r="54845" spans="50:50">
      <c r="AX54845" s="159"/>
    </row>
    <row r="54846" spans="50:50">
      <c r="AX54846" s="159"/>
    </row>
    <row r="54847" spans="50:50">
      <c r="AX54847" s="159"/>
    </row>
    <row r="54848" spans="50:50">
      <c r="AX54848" s="159"/>
    </row>
    <row r="54849" spans="50:50">
      <c r="AX54849" s="159"/>
    </row>
    <row r="54850" spans="50:50">
      <c r="AX54850" s="159"/>
    </row>
    <row r="54851" spans="50:50">
      <c r="AX54851" s="159"/>
    </row>
    <row r="54852" spans="50:50">
      <c r="AX54852" s="159"/>
    </row>
    <row r="54853" spans="50:50">
      <c r="AX54853" s="159"/>
    </row>
    <row r="54854" spans="50:50">
      <c r="AX54854" s="159"/>
    </row>
    <row r="54855" spans="50:50">
      <c r="AX54855" s="159"/>
    </row>
    <row r="54856" spans="50:50">
      <c r="AX54856" s="159"/>
    </row>
    <row r="54857" spans="50:50">
      <c r="AX54857" s="159"/>
    </row>
    <row r="54858" spans="50:50">
      <c r="AX54858" s="159"/>
    </row>
    <row r="54859" spans="50:50">
      <c r="AX54859" s="159"/>
    </row>
    <row r="54860" spans="50:50">
      <c r="AX54860" s="159"/>
    </row>
    <row r="54861" spans="50:50">
      <c r="AX54861" s="159"/>
    </row>
    <row r="54862" spans="50:50">
      <c r="AX54862" s="159"/>
    </row>
    <row r="54863" spans="50:50">
      <c r="AX54863" s="159"/>
    </row>
    <row r="54864" spans="50:50">
      <c r="AX54864" s="159"/>
    </row>
    <row r="54865" spans="50:50">
      <c r="AX54865" s="159"/>
    </row>
    <row r="54866" spans="50:50">
      <c r="AX54866" s="159"/>
    </row>
    <row r="54867" spans="50:50">
      <c r="AX54867" s="159"/>
    </row>
    <row r="54868" spans="50:50">
      <c r="AX54868" s="159"/>
    </row>
    <row r="54869" spans="50:50">
      <c r="AX54869" s="159"/>
    </row>
    <row r="54870" spans="50:50">
      <c r="AX54870" s="159"/>
    </row>
    <row r="54871" spans="50:50">
      <c r="AX54871" s="159"/>
    </row>
    <row r="54872" spans="50:50">
      <c r="AX54872" s="159"/>
    </row>
    <row r="54873" spans="50:50">
      <c r="AX54873" s="159"/>
    </row>
    <row r="54874" spans="50:50">
      <c r="AX54874" s="159"/>
    </row>
    <row r="54875" spans="50:50">
      <c r="AX54875" s="159"/>
    </row>
    <row r="54876" spans="50:50">
      <c r="AX54876" s="159"/>
    </row>
    <row r="54877" spans="50:50">
      <c r="AX54877" s="159"/>
    </row>
    <row r="54878" spans="50:50">
      <c r="AX54878" s="159"/>
    </row>
    <row r="54879" spans="50:50">
      <c r="AX54879" s="159"/>
    </row>
    <row r="54880" spans="50:50">
      <c r="AX54880" s="159"/>
    </row>
    <row r="54881" spans="50:50">
      <c r="AX54881" s="159"/>
    </row>
    <row r="54882" spans="50:50">
      <c r="AX54882" s="159"/>
    </row>
    <row r="54883" spans="50:50">
      <c r="AX54883" s="159"/>
    </row>
    <row r="54884" spans="50:50">
      <c r="AX54884" s="159"/>
    </row>
    <row r="54885" spans="50:50">
      <c r="AX54885" s="159"/>
    </row>
    <row r="54886" spans="50:50">
      <c r="AX54886" s="159"/>
    </row>
    <row r="54887" spans="50:50">
      <c r="AX54887" s="159"/>
    </row>
    <row r="54888" spans="50:50">
      <c r="AX54888" s="159"/>
    </row>
    <row r="54889" spans="50:50">
      <c r="AX54889" s="159"/>
    </row>
    <row r="54890" spans="50:50">
      <c r="AX54890" s="159"/>
    </row>
    <row r="54891" spans="50:50">
      <c r="AX54891" s="159"/>
    </row>
    <row r="54892" spans="50:50">
      <c r="AX54892" s="159"/>
    </row>
    <row r="54893" spans="50:50">
      <c r="AX54893" s="159"/>
    </row>
    <row r="54894" spans="50:50">
      <c r="AX54894" s="159"/>
    </row>
    <row r="54895" spans="50:50">
      <c r="AX54895" s="159"/>
    </row>
    <row r="54896" spans="50:50">
      <c r="AX54896" s="159"/>
    </row>
    <row r="54897" spans="50:50">
      <c r="AX54897" s="159"/>
    </row>
    <row r="54898" spans="50:50">
      <c r="AX54898" s="159"/>
    </row>
    <row r="54899" spans="50:50">
      <c r="AX54899" s="159"/>
    </row>
    <row r="54900" spans="50:50">
      <c r="AX54900" s="159"/>
    </row>
    <row r="54901" spans="50:50">
      <c r="AX54901" s="159"/>
    </row>
    <row r="54902" spans="50:50">
      <c r="AX54902" s="159"/>
    </row>
    <row r="54903" spans="50:50">
      <c r="AX54903" s="159"/>
    </row>
    <row r="54904" spans="50:50">
      <c r="AX54904" s="159"/>
    </row>
    <row r="54905" spans="50:50">
      <c r="AX54905" s="159"/>
    </row>
  </sheetData>
  <sortState ref="A2:AZ75">
    <sortCondition ref="B3:B75"/>
  </sortState>
  <mergeCells count="1">
    <mergeCell ref="BD1:BF1"/>
  </mergeCells>
  <phoneticPr fontId="0" type="noConversion"/>
  <conditionalFormatting sqref="A76:A331 A28 A2:A23">
    <cfRule type="cellIs" priority="138" stopIfTrue="1" operator="equal">
      <formula>"ja"</formula>
    </cfRule>
  </conditionalFormatting>
  <conditionalFormatting sqref="G96:G65532 G1">
    <cfRule type="cellIs" dxfId="42" priority="143" stopIfTrue="1" operator="between">
      <formula>11</formula>
      <formula>13</formula>
    </cfRule>
  </conditionalFormatting>
  <conditionalFormatting sqref="G55:G63 G65:G67 G71:G95 G2:G39">
    <cfRule type="cellIs" dxfId="41" priority="144" stopIfTrue="1" operator="between">
      <formula>11</formula>
      <formula>14</formula>
    </cfRule>
    <cfRule type="cellIs" dxfId="40" priority="145" stopIfTrue="1" operator="between">
      <formula>13</formula>
      <formula>15</formula>
    </cfRule>
    <cfRule type="cellIs" dxfId="39" priority="146" stopIfTrue="1" operator="between">
      <formula>14</formula>
      <formula>20</formula>
    </cfRule>
  </conditionalFormatting>
  <conditionalFormatting sqref="G40:G54 G64">
    <cfRule type="cellIs" dxfId="38" priority="27" stopIfTrue="1" operator="between">
      <formula>13</formula>
      <formula>20</formula>
    </cfRule>
  </conditionalFormatting>
  <conditionalFormatting sqref="AZ2:AZ75">
    <cfRule type="expression" dxfId="37" priority="19" stopIfTrue="1">
      <formula>NOT(ISERROR(SEARCH("geen actie",AZ2)))</formula>
    </cfRule>
    <cfRule type="expression" dxfId="36" priority="20" stopIfTrue="1">
      <formula>NOT(ISERROR(SEARCH("diploma uitschrijven",AZ2)))</formula>
    </cfRule>
  </conditionalFormatting>
  <conditionalFormatting sqref="E71:E75 E2:E67">
    <cfRule type="cellIs" dxfId="35" priority="131" stopIfTrue="1" operator="greaterThanOrEqual">
      <formula>0</formula>
    </cfRule>
  </conditionalFormatting>
  <conditionalFormatting sqref="AW2:AY75">
    <cfRule type="expression" dxfId="34" priority="22" stopIfTrue="1">
      <formula>NOT(ISERROR(SEARCH("diploma",AW2)))</formula>
    </cfRule>
    <cfRule type="expression" dxfId="33" priority="23" stopIfTrue="1">
      <formula>NOT(ISERROR(SEARCH("diploma",AW2)))</formula>
    </cfRule>
  </conditionalFormatting>
  <conditionalFormatting sqref="AZ56 AZ39:AZ54 AZ62:AZ65 AZ74:AZ75 AZ70 AZ2:AZ30">
    <cfRule type="expression" dxfId="32" priority="21" stopIfTrue="1">
      <formula>NOT(ISERROR(SEARCH("diploma uitschrijven",AZ2)))</formula>
    </cfRule>
  </conditionalFormatting>
  <conditionalFormatting sqref="AG68:AG70 Y68:Y70 L68:M70 T68:U70 AO68:AO70 AS68:AS70 AC68:AC70 P68:Q70 AK68:AK70 I68:I70">
    <cfRule type="cellIs" dxfId="31" priority="4826" stopIfTrue="1" operator="between">
      <formula>13</formula>
      <formula>20</formula>
    </cfRule>
  </conditionalFormatting>
  <conditionalFormatting sqref="F68:F69">
    <cfRule type="cellIs" dxfId="30" priority="4818" stopIfTrue="1" operator="greaterThan">
      <formula>1900</formula>
    </cfRule>
  </conditionalFormatting>
  <conditionalFormatting sqref="G68:G69">
    <cfRule type="cellIs" dxfId="29" priority="4496" stopIfTrue="1" operator="between">
      <formula>13</formula>
      <formula>16</formula>
    </cfRule>
  </conditionalFormatting>
  <conditionalFormatting sqref="F70">
    <cfRule type="cellIs" dxfId="28" priority="4819" stopIfTrue="1" operator="greaterThan">
      <formula>1950</formula>
    </cfRule>
  </conditionalFormatting>
  <conditionalFormatting sqref="AE70 S70 K70 AQ70 AI70 AM70 O70 AA70 W70 AU70">
    <cfRule type="cellIs" dxfId="27" priority="3958" stopIfTrue="1" operator="between">
      <formula>0</formula>
      <formula>222</formula>
    </cfRule>
  </conditionalFormatting>
  <conditionalFormatting sqref="G70">
    <cfRule type="cellIs" dxfId="26" priority="3364" stopIfTrue="1" operator="between">
      <formula>11</formula>
      <formula>13</formula>
    </cfRule>
    <cfRule type="cellIs" dxfId="25" priority="3365" stopIfTrue="1" operator="between">
      <formula>13</formula>
      <formula>15</formula>
    </cfRule>
    <cfRule type="cellIs" dxfId="24" priority="3366" stopIfTrue="1" operator="between">
      <formula>15</formula>
      <formula>17</formula>
    </cfRule>
  </conditionalFormatting>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Blad8" enableFormatConditionsCalculation="0">
    <tabColor theme="6" tint="-0.249977111117893"/>
  </sheetPr>
  <dimension ref="A1:AZ109"/>
  <sheetViews>
    <sheetView zoomScale="150" zoomScaleNormal="85" zoomScalePageLayoutView="85" workbookViewId="0">
      <pane xSplit="6" ySplit="1" topLeftCell="G16" activePane="bottomRight" state="frozen"/>
      <selection pane="topRight" activeCell="H1" sqref="H1"/>
      <selection pane="bottomLeft" activeCell="A2" sqref="A2"/>
      <selection pane="bottomRight" activeCell="A20" sqref="A20"/>
    </sheetView>
  </sheetViews>
  <sheetFormatPr baseColWidth="10" defaultColWidth="8.83203125" defaultRowHeight="12"/>
  <cols>
    <col min="1" max="1" width="21.5" customWidth="1"/>
    <col min="2" max="2" width="8.6640625" style="26" customWidth="1"/>
    <col min="3" max="3" width="12.5" style="26" customWidth="1"/>
    <col min="5" max="5" width="11.5" style="52" customWidth="1"/>
    <col min="6" max="6" width="8.83203125" customWidth="1"/>
    <col min="7" max="7" width="7.6640625" style="39" customWidth="1"/>
    <col min="8" max="8" width="6.1640625" style="12" customWidth="1"/>
    <col min="9" max="9" width="4.1640625" style="12" customWidth="1"/>
    <col min="10" max="10" width="5" style="12" customWidth="1"/>
    <col min="11" max="11" width="5" style="23" customWidth="1"/>
    <col min="12" max="12" width="5.83203125" style="13" customWidth="1"/>
    <col min="13" max="13" width="3.83203125" style="13" customWidth="1"/>
    <col min="14" max="14" width="5" style="13" customWidth="1"/>
    <col min="15" max="15" width="6.33203125" style="23" customWidth="1"/>
    <col min="16" max="16" width="5.83203125" style="13" hidden="1" customWidth="1"/>
    <col min="17" max="17" width="3.83203125" style="13" hidden="1" customWidth="1"/>
    <col min="18" max="18" width="4" style="13" hidden="1" customWidth="1"/>
    <col min="19" max="19" width="6.33203125" style="23" hidden="1" customWidth="1"/>
    <col min="20" max="20" width="5.83203125" style="13" hidden="1" customWidth="1"/>
    <col min="21" max="21" width="3.83203125" style="13" hidden="1" customWidth="1"/>
    <col min="22" max="22" width="4.33203125" style="13" hidden="1" customWidth="1"/>
    <col min="23" max="23" width="5.6640625" style="9" hidden="1" customWidth="1"/>
    <col min="24" max="24" width="5.1640625" style="13" hidden="1" customWidth="1"/>
    <col min="25" max="25" width="4.1640625" style="13" hidden="1" customWidth="1"/>
    <col min="26" max="26" width="4.33203125" style="13" hidden="1" customWidth="1"/>
    <col min="27" max="27" width="5" style="9" hidden="1" customWidth="1"/>
    <col min="28" max="28" width="5.1640625" style="12" hidden="1" customWidth="1"/>
    <col min="29" max="29" width="4.1640625" style="12" hidden="1" customWidth="1"/>
    <col min="30" max="30" width="5" style="12" hidden="1" customWidth="1"/>
    <col min="31" max="31" width="5.5" style="9" hidden="1" customWidth="1"/>
    <col min="32" max="32" width="5.33203125" style="12" hidden="1" customWidth="1"/>
    <col min="33" max="33" width="4.1640625" style="12" hidden="1" customWidth="1"/>
    <col min="34" max="34" width="5.5" style="12" hidden="1" customWidth="1"/>
    <col min="35" max="35" width="7.1640625" style="9" hidden="1" customWidth="1"/>
    <col min="36" max="38" width="5.5" style="12" hidden="1" customWidth="1"/>
    <col min="39" max="39" width="5.5" style="9" hidden="1" customWidth="1"/>
    <col min="40" max="40" width="4" style="12" hidden="1" customWidth="1"/>
    <col min="41" max="42" width="5.5" style="12" hidden="1" customWidth="1"/>
    <col min="43" max="43" width="5.5" style="9" hidden="1" customWidth="1"/>
    <col min="44" max="44" width="4.33203125" style="12" hidden="1" customWidth="1"/>
    <col min="45" max="45" width="5.5" style="12" hidden="1" customWidth="1"/>
    <col min="46" max="46" width="4.83203125" style="12" hidden="1" customWidth="1"/>
    <col min="47" max="47" width="6" style="9" hidden="1" customWidth="1"/>
    <col min="48" max="48" width="6" style="9" customWidth="1"/>
    <col min="49" max="49" width="6" style="112" customWidth="1"/>
    <col min="50" max="50" width="6" style="9" customWidth="1"/>
    <col min="51" max="51" width="29.6640625" style="9" customWidth="1"/>
    <col min="52" max="52" width="7" customWidth="1"/>
    <col min="53" max="73" width="4.6640625" customWidth="1"/>
  </cols>
  <sheetData>
    <row r="1" spans="1:52" s="22" customFormat="1" ht="68">
      <c r="A1" s="2" t="s">
        <v>344</v>
      </c>
      <c r="B1" s="27" t="s">
        <v>688</v>
      </c>
      <c r="C1" s="2" t="s">
        <v>409</v>
      </c>
      <c r="D1" s="4" t="s">
        <v>120</v>
      </c>
      <c r="E1" s="51" t="s">
        <v>655</v>
      </c>
      <c r="F1" s="28" t="s">
        <v>165</v>
      </c>
      <c r="G1" s="37" t="s">
        <v>656</v>
      </c>
      <c r="H1" s="48" t="s">
        <v>177</v>
      </c>
      <c r="I1" s="5" t="s">
        <v>215</v>
      </c>
      <c r="J1" s="21" t="s">
        <v>214</v>
      </c>
      <c r="K1" s="84" t="s">
        <v>537</v>
      </c>
      <c r="L1" s="48" t="s">
        <v>177</v>
      </c>
      <c r="M1" s="5" t="s">
        <v>215</v>
      </c>
      <c r="N1" s="21" t="s">
        <v>214</v>
      </c>
      <c r="O1" s="84" t="s">
        <v>191</v>
      </c>
      <c r="P1" s="48" t="s">
        <v>177</v>
      </c>
      <c r="Q1" s="5" t="s">
        <v>408</v>
      </c>
      <c r="R1" s="21" t="s">
        <v>214</v>
      </c>
      <c r="S1" s="84" t="s">
        <v>611</v>
      </c>
      <c r="T1" s="48" t="s">
        <v>237</v>
      </c>
      <c r="U1" s="5" t="s">
        <v>215</v>
      </c>
      <c r="V1" s="21" t="s">
        <v>214</v>
      </c>
      <c r="W1" s="8" t="s">
        <v>610</v>
      </c>
      <c r="X1" s="48" t="s">
        <v>177</v>
      </c>
      <c r="Y1" s="5" t="s">
        <v>173</v>
      </c>
      <c r="Z1" s="49" t="s">
        <v>405</v>
      </c>
      <c r="AA1" s="8" t="s">
        <v>609</v>
      </c>
      <c r="AB1" s="48" t="s">
        <v>177</v>
      </c>
      <c r="AC1" s="5" t="s">
        <v>173</v>
      </c>
      <c r="AD1" s="49" t="s">
        <v>405</v>
      </c>
      <c r="AE1" s="8" t="s">
        <v>626</v>
      </c>
      <c r="AF1" s="48" t="s">
        <v>129</v>
      </c>
      <c r="AG1" s="5" t="s">
        <v>173</v>
      </c>
      <c r="AH1" s="49" t="s">
        <v>405</v>
      </c>
      <c r="AI1" s="8" t="s">
        <v>606</v>
      </c>
      <c r="AJ1" s="48" t="s">
        <v>177</v>
      </c>
      <c r="AK1" s="5" t="s">
        <v>173</v>
      </c>
      <c r="AL1" s="49" t="s">
        <v>405</v>
      </c>
      <c r="AM1" s="8" t="s">
        <v>58</v>
      </c>
      <c r="AN1" s="48" t="s">
        <v>205</v>
      </c>
      <c r="AO1" s="5" t="s">
        <v>173</v>
      </c>
      <c r="AP1" s="49" t="s">
        <v>243</v>
      </c>
      <c r="AQ1" s="8" t="s">
        <v>625</v>
      </c>
      <c r="AR1" s="48" t="s">
        <v>177</v>
      </c>
      <c r="AS1" s="5" t="s">
        <v>173</v>
      </c>
      <c r="AT1" s="49" t="s">
        <v>405</v>
      </c>
      <c r="AU1" s="8" t="s">
        <v>77</v>
      </c>
      <c r="AV1" s="108" t="s">
        <v>721</v>
      </c>
      <c r="AW1" s="110" t="s">
        <v>558</v>
      </c>
      <c r="AX1" s="108" t="s">
        <v>79</v>
      </c>
      <c r="AY1" s="109" t="s">
        <v>80</v>
      </c>
      <c r="AZ1" s="155"/>
    </row>
    <row r="2" spans="1:52" s="22" customFormat="1" ht="15">
      <c r="A2" s="46" t="s">
        <v>734</v>
      </c>
      <c r="B2" s="20" t="s">
        <v>735</v>
      </c>
      <c r="C2" s="97" t="s">
        <v>127</v>
      </c>
      <c r="D2" s="15">
        <f>SUM(G2+K2+O2+S2+W2+AA2+AE2+AI2+AM2+AQ2+AU2)</f>
        <v>383.19047619047626</v>
      </c>
      <c r="E2" s="16">
        <v>2003</v>
      </c>
      <c r="F2" s="187">
        <f>2014-E2</f>
        <v>11</v>
      </c>
      <c r="G2" s="32">
        <v>383.19047619047626</v>
      </c>
      <c r="H2" s="6">
        <v>1</v>
      </c>
      <c r="I2" s="6"/>
      <c r="J2" s="6"/>
      <c r="K2" s="34">
        <f>SUM(I2*10+J2)/H2*10</f>
        <v>0</v>
      </c>
      <c r="L2" s="6">
        <v>1</v>
      </c>
      <c r="M2" s="6"/>
      <c r="N2" s="6"/>
      <c r="O2" s="34">
        <f>SUM(M2*10+N2)/L2*10</f>
        <v>0</v>
      </c>
      <c r="P2" s="6">
        <v>1</v>
      </c>
      <c r="Q2" s="6"/>
      <c r="R2" s="6"/>
      <c r="S2" s="34">
        <f>SUM(Q2*10+R2)/P2*10</f>
        <v>0</v>
      </c>
      <c r="T2" s="6">
        <v>1</v>
      </c>
      <c r="U2" s="6"/>
      <c r="V2" s="6"/>
      <c r="W2" s="84">
        <f>SUM(U2*10+V2)/T2*10</f>
        <v>0</v>
      </c>
      <c r="X2" s="6">
        <v>1</v>
      </c>
      <c r="Y2" s="6"/>
      <c r="Z2" s="6"/>
      <c r="AA2" s="84">
        <f>SUM(Y2*10+Z2)/X2*10</f>
        <v>0</v>
      </c>
      <c r="AB2" s="6">
        <v>1</v>
      </c>
      <c r="AC2" s="6"/>
      <c r="AD2" s="6"/>
      <c r="AE2" s="84">
        <f>SUM(AC2*10+AD2)/AB2*10</f>
        <v>0</v>
      </c>
      <c r="AF2" s="6">
        <v>1</v>
      </c>
      <c r="AG2" s="6"/>
      <c r="AH2" s="6"/>
      <c r="AI2" s="84">
        <f>SUM(AG2*10+AH2)/AF2*10</f>
        <v>0</v>
      </c>
      <c r="AJ2" s="6">
        <v>1</v>
      </c>
      <c r="AK2" s="6"/>
      <c r="AL2" s="6"/>
      <c r="AM2" s="84">
        <f>SUM(AK2*10+AL2)/AJ2*10</f>
        <v>0</v>
      </c>
      <c r="AN2" s="6">
        <v>1</v>
      </c>
      <c r="AO2" s="6"/>
      <c r="AP2" s="6"/>
      <c r="AQ2" s="84">
        <f>SUM(AO2*10+AP2)/AN2*10</f>
        <v>0</v>
      </c>
      <c r="AR2" s="6">
        <v>1</v>
      </c>
      <c r="AS2" s="6"/>
      <c r="AT2" s="6"/>
      <c r="AU2" s="84">
        <f>SUM(AS2*10+AT2)/AR2*10</f>
        <v>0</v>
      </c>
      <c r="AV2" s="50">
        <f>IF(D2&lt;250,0,IF(D2&lt;500,250,IF(D2&lt;750,"500",IF(D2&lt;1000,750,IF(D2&lt;1500,1000,IF(D2&lt;2000,1500,IF(D2&lt;2500,2000,IF(D2&lt;3000,2500,3000))))))))</f>
        <v>250</v>
      </c>
      <c r="AW2" s="111">
        <v>250</v>
      </c>
      <c r="AX2" s="30">
        <f>AV2-AW2</f>
        <v>0</v>
      </c>
      <c r="AY2" s="65" t="str">
        <f>IF(AX2=0,"geen actie",CONCATENATE("diploma uitschrijven: ",AV2," punten"))</f>
        <v>geen actie</v>
      </c>
    </row>
    <row r="3" spans="1:52" s="22" customFormat="1" ht="15">
      <c r="A3" s="46" t="s">
        <v>553</v>
      </c>
      <c r="B3" s="30">
        <v>113772</v>
      </c>
      <c r="C3" s="143" t="s">
        <v>555</v>
      </c>
      <c r="D3" s="15">
        <f>SUM(G3+K3+O3+S3+W3+AA3+AE3+AI3+AM3+AQ3+AU3)</f>
        <v>1330.1666666666665</v>
      </c>
      <c r="E3" s="30">
        <v>2003</v>
      </c>
      <c r="F3" s="53">
        <f>2014-E3</f>
        <v>11</v>
      </c>
      <c r="G3" s="32">
        <v>1330.1666666666665</v>
      </c>
      <c r="H3" s="6">
        <v>1</v>
      </c>
      <c r="I3" s="6"/>
      <c r="J3" s="6"/>
      <c r="K3" s="34">
        <f>SUM(I3*10+J3)/H3*10</f>
        <v>0</v>
      </c>
      <c r="L3" s="6">
        <v>1</v>
      </c>
      <c r="M3" s="6"/>
      <c r="N3" s="6"/>
      <c r="O3" s="34">
        <f>SUM(M3*10+N3)/L3*10</f>
        <v>0</v>
      </c>
      <c r="P3" s="6">
        <v>1</v>
      </c>
      <c r="Q3" s="6"/>
      <c r="R3" s="6"/>
      <c r="S3" s="34">
        <f>SUM(Q3*10+R3)/P3*10</f>
        <v>0</v>
      </c>
      <c r="T3" s="6">
        <v>1</v>
      </c>
      <c r="U3" s="6"/>
      <c r="V3" s="6"/>
      <c r="W3" s="84">
        <f>SUM(U3*10+V3)/T3*10</f>
        <v>0</v>
      </c>
      <c r="X3" s="6">
        <v>1</v>
      </c>
      <c r="Y3" s="6"/>
      <c r="Z3" s="6"/>
      <c r="AA3" s="84">
        <f>SUM(Y3*10+Z3)/X3*10</f>
        <v>0</v>
      </c>
      <c r="AB3" s="6">
        <v>1</v>
      </c>
      <c r="AC3" s="6"/>
      <c r="AD3" s="6"/>
      <c r="AE3" s="84">
        <f>SUM(AC3*10+AD3)/AB3*10</f>
        <v>0</v>
      </c>
      <c r="AF3" s="6">
        <v>1</v>
      </c>
      <c r="AG3" s="6"/>
      <c r="AH3" s="6"/>
      <c r="AI3" s="84">
        <f>SUM(AG3*10+AH3)/AF3*10</f>
        <v>0</v>
      </c>
      <c r="AJ3" s="6">
        <v>1</v>
      </c>
      <c r="AK3" s="6"/>
      <c r="AL3" s="6"/>
      <c r="AM3" s="84">
        <f>SUM(AK3*10+AL3)/AJ3*10</f>
        <v>0</v>
      </c>
      <c r="AN3" s="6">
        <v>1</v>
      </c>
      <c r="AO3" s="6"/>
      <c r="AP3" s="6"/>
      <c r="AQ3" s="84">
        <f>SUM(AO3*10+AP3)/AN3*10</f>
        <v>0</v>
      </c>
      <c r="AR3" s="6">
        <v>1</v>
      </c>
      <c r="AS3" s="6"/>
      <c r="AT3" s="6"/>
      <c r="AU3" s="84">
        <f>SUM(AS3*10+AT3)/AR3*10</f>
        <v>0</v>
      </c>
      <c r="AV3" s="50">
        <f>IF(D3&lt;250,0,IF(D3&lt;500,250,IF(D3&lt;750,"500",IF(D3&lt;1000,750,IF(D3&lt;1500,1000,IF(D3&lt;2000,1500,IF(D3&lt;2500,2000,IF(D3&lt;3000,2500,3000))))))))</f>
        <v>1000</v>
      </c>
      <c r="AW3" s="111">
        <v>1000</v>
      </c>
      <c r="AX3" s="30">
        <f>AV3-AW3</f>
        <v>0</v>
      </c>
      <c r="AY3" s="65" t="str">
        <f>IF(AX3=0,"geen actie",CONCATENATE("diploma uitschrijven: ",AV3," punten"))</f>
        <v>geen actie</v>
      </c>
    </row>
    <row r="4" spans="1:52" s="22" customFormat="1" ht="15">
      <c r="A4" s="46" t="s">
        <v>586</v>
      </c>
      <c r="B4" s="30"/>
      <c r="C4" s="30"/>
      <c r="D4" s="15">
        <f>SUM(G4+K4+O4+S4+W4+AA4+AE4+AI4+AM4+AQ4+AU4)</f>
        <v>242.27272727272725</v>
      </c>
      <c r="E4" s="30">
        <v>2006</v>
      </c>
      <c r="F4" s="53">
        <f>2014-E4</f>
        <v>8</v>
      </c>
      <c r="G4" s="32">
        <v>242.27272727272725</v>
      </c>
      <c r="H4" s="6">
        <v>1</v>
      </c>
      <c r="I4" s="6"/>
      <c r="J4" s="6"/>
      <c r="K4" s="34">
        <f>SUM(I4*10+J4)/H4*10</f>
        <v>0</v>
      </c>
      <c r="L4" s="6">
        <v>1</v>
      </c>
      <c r="M4" s="6"/>
      <c r="N4" s="6"/>
      <c r="O4" s="34">
        <f>SUM(M4*10+N4)/L4*10</f>
        <v>0</v>
      </c>
      <c r="P4" s="6">
        <v>1</v>
      </c>
      <c r="Q4" s="6"/>
      <c r="R4" s="6"/>
      <c r="S4" s="34">
        <f>SUM(Q4*10+R4)/P4*10</f>
        <v>0</v>
      </c>
      <c r="T4" s="6">
        <v>1</v>
      </c>
      <c r="U4" s="6"/>
      <c r="V4" s="6"/>
      <c r="W4" s="84">
        <f>SUM(U4*10+V4)/T4*10</f>
        <v>0</v>
      </c>
      <c r="X4" s="6">
        <v>1</v>
      </c>
      <c r="Y4" s="6"/>
      <c r="Z4" s="6"/>
      <c r="AA4" s="84">
        <f>SUM(Y4*10+Z4)/X4*10</f>
        <v>0</v>
      </c>
      <c r="AB4" s="6">
        <v>1</v>
      </c>
      <c r="AC4" s="6"/>
      <c r="AD4" s="6"/>
      <c r="AE4" s="84">
        <f>SUM(AC4*10+AD4)/AB4*10</f>
        <v>0</v>
      </c>
      <c r="AF4" s="6">
        <v>1</v>
      </c>
      <c r="AG4" s="6"/>
      <c r="AH4" s="6"/>
      <c r="AI4" s="84">
        <f>SUM(AG4*10+AH4)/AF4*10</f>
        <v>0</v>
      </c>
      <c r="AJ4" s="6">
        <v>1</v>
      </c>
      <c r="AK4" s="6"/>
      <c r="AL4" s="6"/>
      <c r="AM4" s="84">
        <f>SUM(AK4*10+AL4)/AJ4*10</f>
        <v>0</v>
      </c>
      <c r="AN4" s="6">
        <v>1</v>
      </c>
      <c r="AO4" s="6"/>
      <c r="AP4" s="6"/>
      <c r="AQ4" s="84">
        <f>SUM(AO4*10+AP4)/AN4*10</f>
        <v>0</v>
      </c>
      <c r="AR4" s="6">
        <v>1</v>
      </c>
      <c r="AS4" s="6"/>
      <c r="AT4" s="6"/>
      <c r="AU4" s="84">
        <f>SUM(AS4*10+AT4)/AR4*10</f>
        <v>0</v>
      </c>
      <c r="AV4" s="50">
        <f>IF(D4&lt;250,0,IF(D4&lt;500,250,IF(D4&lt;750,"500",IF(D4&lt;1000,750,IF(D4&lt;1500,1000,IF(D4&lt;2000,1500,IF(D4&lt;2500,2000,IF(D4&lt;3000,2500,3000))))))))</f>
        <v>0</v>
      </c>
      <c r="AW4" s="111">
        <v>0</v>
      </c>
      <c r="AX4" s="30">
        <f>AV4-AW4</f>
        <v>0</v>
      </c>
      <c r="AY4" s="65" t="str">
        <f>IF(AX4=0,"geen actie",CONCATENATE("diploma uitschrijven: ",AV4," punten"))</f>
        <v>geen actie</v>
      </c>
    </row>
    <row r="5" spans="1:52" s="22" customFormat="1" ht="15">
      <c r="A5" s="46" t="s">
        <v>585</v>
      </c>
      <c r="B5" s="30"/>
      <c r="C5" s="30"/>
      <c r="D5" s="15">
        <f>SUM(G5+K5+O5+S5+W5+AA5+AE5+AI5+AM5+AQ5+AU5)</f>
        <v>192.09090909090907</v>
      </c>
      <c r="E5" s="30">
        <v>2004</v>
      </c>
      <c r="F5" s="53">
        <f>2014-E5</f>
        <v>10</v>
      </c>
      <c r="G5" s="32">
        <v>192.09090909090907</v>
      </c>
      <c r="H5" s="6">
        <v>1</v>
      </c>
      <c r="I5" s="6"/>
      <c r="J5" s="6"/>
      <c r="K5" s="34">
        <f>SUM(I5*10+J5)/H5*10</f>
        <v>0</v>
      </c>
      <c r="L5" s="6">
        <v>1</v>
      </c>
      <c r="M5" s="6"/>
      <c r="N5" s="6"/>
      <c r="O5" s="34">
        <f>SUM(M5*10+N5)/L5*10</f>
        <v>0</v>
      </c>
      <c r="P5" s="6">
        <v>1</v>
      </c>
      <c r="Q5" s="6"/>
      <c r="R5" s="6"/>
      <c r="S5" s="34">
        <f>SUM(Q5*10+R5)/P5*10</f>
        <v>0</v>
      </c>
      <c r="T5" s="6">
        <v>1</v>
      </c>
      <c r="U5" s="6"/>
      <c r="V5" s="6"/>
      <c r="W5" s="84">
        <f>SUM(U5*10+V5)/T5*10</f>
        <v>0</v>
      </c>
      <c r="X5" s="6">
        <v>1</v>
      </c>
      <c r="Y5" s="6"/>
      <c r="Z5" s="6"/>
      <c r="AA5" s="84">
        <f>SUM(Y5*10+Z5)/X5*10</f>
        <v>0</v>
      </c>
      <c r="AB5" s="6">
        <v>1</v>
      </c>
      <c r="AC5" s="6"/>
      <c r="AD5" s="6"/>
      <c r="AE5" s="84">
        <f>SUM(AC5*10+AD5)/AB5*10</f>
        <v>0</v>
      </c>
      <c r="AF5" s="6">
        <v>1</v>
      </c>
      <c r="AG5" s="6"/>
      <c r="AH5" s="6"/>
      <c r="AI5" s="84">
        <f>SUM(AG5*10+AH5)/AF5*10</f>
        <v>0</v>
      </c>
      <c r="AJ5" s="6">
        <v>1</v>
      </c>
      <c r="AK5" s="6"/>
      <c r="AL5" s="6"/>
      <c r="AM5" s="84">
        <f>SUM(AK5*10+AL5)/AJ5*10</f>
        <v>0</v>
      </c>
      <c r="AN5" s="6">
        <v>1</v>
      </c>
      <c r="AO5" s="6"/>
      <c r="AP5" s="6"/>
      <c r="AQ5" s="84">
        <f>SUM(AO5*10+AP5)/AN5*10</f>
        <v>0</v>
      </c>
      <c r="AR5" s="6">
        <v>1</v>
      </c>
      <c r="AS5" s="6"/>
      <c r="AT5" s="6"/>
      <c r="AU5" s="84">
        <f>SUM(AS5*10+AT5)/AR5*10</f>
        <v>0</v>
      </c>
      <c r="AV5" s="50">
        <f>IF(D5&lt;250,0,IF(D5&lt;500,250,IF(D5&lt;750,"500",IF(D5&lt;1000,750,IF(D5&lt;1500,1000,IF(D5&lt;2000,1500,IF(D5&lt;2500,2000,IF(D5&lt;3000,2500,3000))))))))</f>
        <v>0</v>
      </c>
      <c r="AW5" s="111">
        <v>0</v>
      </c>
      <c r="AX5" s="30">
        <f>AV5-AW5</f>
        <v>0</v>
      </c>
      <c r="AY5" s="65" t="str">
        <f>IF(AX5=0,"geen actie",CONCATENATE("diploma uitschrijven: ",AV5," punten"))</f>
        <v>geen actie</v>
      </c>
    </row>
    <row r="6" spans="1:52" s="22" customFormat="1" ht="15">
      <c r="A6" s="46" t="s">
        <v>157</v>
      </c>
      <c r="B6" s="30">
        <v>114532</v>
      </c>
      <c r="C6" s="30" t="s">
        <v>445</v>
      </c>
      <c r="D6" s="15">
        <f>SUM(G6+K6+O6+S6+W6+AA6+AE6+AI6+AM6+AQ6+AU6)</f>
        <v>746.83333333333337</v>
      </c>
      <c r="E6" s="30">
        <v>2003</v>
      </c>
      <c r="F6" s="53">
        <f>2014-E6</f>
        <v>11</v>
      </c>
      <c r="G6" s="32">
        <v>746.83333333333337</v>
      </c>
      <c r="H6" s="6">
        <v>1</v>
      </c>
      <c r="I6" s="6"/>
      <c r="J6" s="6"/>
      <c r="K6" s="34">
        <f>SUM(I6*10+J6)/H6*10</f>
        <v>0</v>
      </c>
      <c r="L6" s="6">
        <v>1</v>
      </c>
      <c r="M6" s="6"/>
      <c r="N6" s="6"/>
      <c r="O6" s="34">
        <f>SUM(M6*10+N6)/L6*10</f>
        <v>0</v>
      </c>
      <c r="P6" s="6">
        <v>1</v>
      </c>
      <c r="Q6" s="6"/>
      <c r="R6" s="6"/>
      <c r="S6" s="34">
        <f>SUM(Q6*10+R6)/P6*10</f>
        <v>0</v>
      </c>
      <c r="T6" s="6">
        <v>1</v>
      </c>
      <c r="U6" s="6"/>
      <c r="V6" s="6"/>
      <c r="W6" s="84">
        <f>SUM(U6*10+V6)/T6*10</f>
        <v>0</v>
      </c>
      <c r="X6" s="6">
        <v>1</v>
      </c>
      <c r="Y6" s="6"/>
      <c r="Z6" s="6"/>
      <c r="AA6" s="84">
        <f>SUM(Y6*10+Z6)/X6*10</f>
        <v>0</v>
      </c>
      <c r="AB6" s="6">
        <v>1</v>
      </c>
      <c r="AC6" s="6"/>
      <c r="AD6" s="6"/>
      <c r="AE6" s="84">
        <f>SUM(AC6*10+AD6)/AB6*10</f>
        <v>0</v>
      </c>
      <c r="AF6" s="6">
        <v>1</v>
      </c>
      <c r="AG6" s="6"/>
      <c r="AH6" s="6"/>
      <c r="AI6" s="84">
        <f>SUM(AG6*10+AH6)/AF6*10</f>
        <v>0</v>
      </c>
      <c r="AJ6" s="6">
        <v>1</v>
      </c>
      <c r="AK6" s="6"/>
      <c r="AL6" s="6"/>
      <c r="AM6" s="84">
        <f>SUM(AK6*10+AL6)/AJ6*10</f>
        <v>0</v>
      </c>
      <c r="AN6" s="6">
        <v>1</v>
      </c>
      <c r="AO6" s="6"/>
      <c r="AP6" s="6"/>
      <c r="AQ6" s="84">
        <f>SUM(AO6*10+AP6)/AN6*10</f>
        <v>0</v>
      </c>
      <c r="AR6" s="6">
        <v>1</v>
      </c>
      <c r="AS6" s="6"/>
      <c r="AT6" s="6"/>
      <c r="AU6" s="84">
        <f>SUM(AS6*10+AT6)/AR6*10</f>
        <v>0</v>
      </c>
      <c r="AV6" s="50" t="str">
        <f>IF(D6&lt;250,0,IF(D6&lt;500,250,IF(D6&lt;750,"500",IF(D6&lt;1000,750,IF(D6&lt;1500,1000,IF(D6&lt;2000,1500,IF(D6&lt;2500,2000,IF(D6&lt;3000,2500,3000))))))))</f>
        <v>500</v>
      </c>
      <c r="AW6" s="117">
        <v>500</v>
      </c>
      <c r="AX6" s="30">
        <f>AV6-AW6</f>
        <v>0</v>
      </c>
      <c r="AY6" s="65" t="str">
        <f>IF(AX6=0,"geen actie",CONCATENATE("diploma uitschrijven: ",AV6," punten"))</f>
        <v>geen actie</v>
      </c>
    </row>
    <row r="7" spans="1:52" s="22" customFormat="1" ht="15">
      <c r="A7" s="46" t="s">
        <v>125</v>
      </c>
      <c r="B7" s="30">
        <v>113939</v>
      </c>
      <c r="C7" s="143" t="s">
        <v>445</v>
      </c>
      <c r="D7" s="15">
        <f>SUM(G7+K7+O7+S7+W7+AA7+AE7+AI7+AM7+AQ7+AU7)</f>
        <v>2467.3692973692973</v>
      </c>
      <c r="E7" s="30">
        <v>2003</v>
      </c>
      <c r="F7" s="53">
        <f>2014-E7</f>
        <v>11</v>
      </c>
      <c r="G7" s="32">
        <v>2215.8108558108556</v>
      </c>
      <c r="H7" s="6">
        <v>11</v>
      </c>
      <c r="I7" s="6">
        <v>8</v>
      </c>
      <c r="J7" s="6">
        <v>49</v>
      </c>
      <c r="K7" s="34">
        <f>SUM(I7*10+J7)/H7*10</f>
        <v>117.27272727272727</v>
      </c>
      <c r="L7" s="6">
        <v>7</v>
      </c>
      <c r="M7" s="6">
        <v>6</v>
      </c>
      <c r="N7" s="6">
        <v>34</v>
      </c>
      <c r="O7" s="34">
        <f>SUM(M7*10+N7)/L7*10</f>
        <v>134.28571428571428</v>
      </c>
      <c r="P7" s="6">
        <v>1</v>
      </c>
      <c r="Q7" s="6"/>
      <c r="R7" s="6"/>
      <c r="S7" s="34">
        <f>SUM(Q7*10+R7)/P7*10</f>
        <v>0</v>
      </c>
      <c r="T7" s="6">
        <v>1</v>
      </c>
      <c r="U7" s="6"/>
      <c r="V7" s="6"/>
      <c r="W7" s="84">
        <f>SUM(U7*10+V7)/T7*10</f>
        <v>0</v>
      </c>
      <c r="X7" s="6">
        <v>1</v>
      </c>
      <c r="Y7" s="6"/>
      <c r="Z7" s="6"/>
      <c r="AA7" s="84">
        <f>SUM(Y7*10+Z7)/X7*10</f>
        <v>0</v>
      </c>
      <c r="AB7" s="6">
        <v>1</v>
      </c>
      <c r="AC7" s="6"/>
      <c r="AD7" s="6"/>
      <c r="AE7" s="84">
        <f>SUM(AC7*10+AD7)/AB7*10</f>
        <v>0</v>
      </c>
      <c r="AF7" s="6">
        <v>1</v>
      </c>
      <c r="AG7" s="6"/>
      <c r="AH7" s="6"/>
      <c r="AI7" s="84">
        <f>SUM(AG7*10+AH7)/AF7*10</f>
        <v>0</v>
      </c>
      <c r="AJ7" s="6">
        <v>1</v>
      </c>
      <c r="AK7" s="6"/>
      <c r="AL7" s="6"/>
      <c r="AM7" s="84">
        <f>SUM(AK7*10+AL7)/AJ7*10</f>
        <v>0</v>
      </c>
      <c r="AN7" s="6">
        <v>1</v>
      </c>
      <c r="AO7" s="6"/>
      <c r="AP7" s="6"/>
      <c r="AQ7" s="84">
        <f>SUM(AO7*10+AP7)/AN7*10</f>
        <v>0</v>
      </c>
      <c r="AR7" s="6">
        <v>1</v>
      </c>
      <c r="AS7" s="6"/>
      <c r="AT7" s="6"/>
      <c r="AU7" s="84">
        <f>SUM(AS7*10+AT7)/AR7*10</f>
        <v>0</v>
      </c>
      <c r="AV7" s="50">
        <f>IF(D7&lt;250,0,IF(D7&lt;500,250,IF(D7&lt;750,"500",IF(D7&lt;1000,750,IF(D7&lt;1500,1000,IF(D7&lt;2000,1500,IF(D7&lt;2500,2000,IF(D7&lt;3000,2500,3000))))))))</f>
        <v>2000</v>
      </c>
      <c r="AW7" s="111">
        <v>2000</v>
      </c>
      <c r="AX7" s="30">
        <f>AV7-AW7</f>
        <v>0</v>
      </c>
      <c r="AY7" s="65" t="str">
        <f>IF(AX7=0,"geen actie",CONCATENATE("diploma uitschrijven: ",AV7," punten"))</f>
        <v>geen actie</v>
      </c>
    </row>
    <row r="8" spans="1:52" s="22" customFormat="1" ht="15">
      <c r="A8" s="46" t="s">
        <v>411</v>
      </c>
      <c r="B8" s="30">
        <v>10</v>
      </c>
      <c r="C8" s="30" t="s">
        <v>232</v>
      </c>
      <c r="D8" s="15">
        <f>SUM(G8+K8+O8+S8+W8+AA8+AE8+AI8+AM8+AQ8+AU8)</f>
        <v>298.44155844155841</v>
      </c>
      <c r="E8" s="30">
        <v>2003</v>
      </c>
      <c r="F8" s="53">
        <f>2014-E8</f>
        <v>11</v>
      </c>
      <c r="G8" s="32">
        <v>150</v>
      </c>
      <c r="H8" s="6">
        <v>11</v>
      </c>
      <c r="I8" s="6">
        <v>3</v>
      </c>
      <c r="J8" s="6">
        <v>28</v>
      </c>
      <c r="K8" s="34">
        <f>SUM(I8*10+J8)/H8*10</f>
        <v>52.727272727272727</v>
      </c>
      <c r="L8" s="6">
        <v>7</v>
      </c>
      <c r="M8" s="6">
        <v>4</v>
      </c>
      <c r="N8" s="6">
        <v>27</v>
      </c>
      <c r="O8" s="34">
        <f>SUM(M8*10+N8)/L8*10</f>
        <v>95.714285714285708</v>
      </c>
      <c r="P8" s="6">
        <v>1</v>
      </c>
      <c r="Q8" s="6"/>
      <c r="R8" s="6"/>
      <c r="S8" s="34">
        <f>SUM(Q8*10+R8)/P8*10</f>
        <v>0</v>
      </c>
      <c r="T8" s="6">
        <v>1</v>
      </c>
      <c r="U8" s="6"/>
      <c r="V8" s="6"/>
      <c r="W8" s="84">
        <f>SUM(U8*10+V8)/T8*10</f>
        <v>0</v>
      </c>
      <c r="X8" s="6">
        <v>1</v>
      </c>
      <c r="Y8" s="6"/>
      <c r="Z8" s="6"/>
      <c r="AA8" s="84">
        <f>SUM(Y8*10+Z8)/X8*10</f>
        <v>0</v>
      </c>
      <c r="AB8" s="6">
        <v>1</v>
      </c>
      <c r="AC8" s="6"/>
      <c r="AD8" s="6"/>
      <c r="AE8" s="84">
        <f>SUM(AC8*10+AD8)/AB8*10</f>
        <v>0</v>
      </c>
      <c r="AF8" s="6">
        <v>1</v>
      </c>
      <c r="AG8" s="6"/>
      <c r="AH8" s="6"/>
      <c r="AI8" s="84">
        <f>SUM(AG8*10+AH8)/AF8*10</f>
        <v>0</v>
      </c>
      <c r="AJ8" s="6">
        <v>1</v>
      </c>
      <c r="AK8" s="6"/>
      <c r="AL8" s="6"/>
      <c r="AM8" s="84">
        <f>SUM(AK8*10+AL8)/AJ8*10</f>
        <v>0</v>
      </c>
      <c r="AN8" s="6">
        <v>1</v>
      </c>
      <c r="AO8" s="6"/>
      <c r="AP8" s="6"/>
      <c r="AQ8" s="84">
        <f>SUM(AO8*10+AP8)/AN8*10</f>
        <v>0</v>
      </c>
      <c r="AR8" s="6">
        <v>1</v>
      </c>
      <c r="AS8" s="6"/>
      <c r="AT8" s="6"/>
      <c r="AU8" s="84">
        <f>SUM(AS8*10+AT8)/AR8*10</f>
        <v>0</v>
      </c>
      <c r="AV8" s="50">
        <f>IF(D8&lt;250,0,IF(D8&lt;500,250,IF(D8&lt;750,"500",IF(D8&lt;1000,750,IF(D8&lt;1500,1000,IF(D8&lt;2000,1500,IF(D8&lt;2500,2000,IF(D8&lt;3000,2500,3000))))))))</f>
        <v>250</v>
      </c>
      <c r="AW8" s="111">
        <v>0</v>
      </c>
      <c r="AX8" s="30">
        <v>0</v>
      </c>
      <c r="AY8" s="65" t="str">
        <f>IF(AX8=0,"geen actie",CONCATENATE("diploma uitschrijven: ",AV8," punten"))</f>
        <v>geen actie</v>
      </c>
    </row>
    <row r="9" spans="1:52" s="22" customFormat="1" ht="15">
      <c r="A9" s="46" t="s">
        <v>700</v>
      </c>
      <c r="B9" s="30">
        <v>115257</v>
      </c>
      <c r="C9" s="30" t="s">
        <v>712</v>
      </c>
      <c r="D9" s="15">
        <f>SUM(G9+K9+O9+S9+W9+AA9+AE9+AI9+AM9+AQ9+AU9)</f>
        <v>55</v>
      </c>
      <c r="E9" s="30">
        <v>2005</v>
      </c>
      <c r="F9" s="53">
        <f>2014-E9</f>
        <v>9</v>
      </c>
      <c r="G9" s="32">
        <v>55</v>
      </c>
      <c r="H9" s="6">
        <v>1</v>
      </c>
      <c r="I9" s="6"/>
      <c r="J9" s="6"/>
      <c r="K9" s="34">
        <f>SUM(I9*10+J9)/H9*10</f>
        <v>0</v>
      </c>
      <c r="L9" s="6">
        <v>1</v>
      </c>
      <c r="M9" s="6"/>
      <c r="N9" s="6"/>
      <c r="O9" s="34">
        <f>SUM(M9*10+N9)/L9*10</f>
        <v>0</v>
      </c>
      <c r="P9" s="6">
        <v>1</v>
      </c>
      <c r="Q9" s="6"/>
      <c r="R9" s="6"/>
      <c r="S9" s="34">
        <f>SUM(Q9*10+R9)/P9*10</f>
        <v>0</v>
      </c>
      <c r="T9" s="6">
        <v>1</v>
      </c>
      <c r="U9" s="6"/>
      <c r="V9" s="6"/>
      <c r="W9" s="84">
        <f>SUM(U9*10+V9)/T9*10</f>
        <v>0</v>
      </c>
      <c r="X9" s="6">
        <v>1</v>
      </c>
      <c r="Y9" s="6"/>
      <c r="Z9" s="6"/>
      <c r="AA9" s="84">
        <f>SUM(Y9*10+Z9)/X9*10</f>
        <v>0</v>
      </c>
      <c r="AB9" s="6">
        <v>1</v>
      </c>
      <c r="AC9" s="6"/>
      <c r="AD9" s="6"/>
      <c r="AE9" s="84">
        <f>SUM(AC9*10+AD9)/AB9*10</f>
        <v>0</v>
      </c>
      <c r="AF9" s="6">
        <v>1</v>
      </c>
      <c r="AG9" s="6"/>
      <c r="AH9" s="6"/>
      <c r="AI9" s="84">
        <f>SUM(AG9*10+AH9)/AF9*10</f>
        <v>0</v>
      </c>
      <c r="AJ9" s="6">
        <v>1</v>
      </c>
      <c r="AK9" s="6"/>
      <c r="AL9" s="6"/>
      <c r="AM9" s="84">
        <f>SUM(AK9*10+AL9)/AJ9*10</f>
        <v>0</v>
      </c>
      <c r="AN9" s="6">
        <v>1</v>
      </c>
      <c r="AO9" s="6"/>
      <c r="AP9" s="6"/>
      <c r="AQ9" s="84">
        <f>SUM(AO9*10+AP9)/AN9*10</f>
        <v>0</v>
      </c>
      <c r="AR9" s="6">
        <v>1</v>
      </c>
      <c r="AS9" s="6"/>
      <c r="AT9" s="6"/>
      <c r="AU9" s="84">
        <f>SUM(AS9*10+AT9)/AR9*10</f>
        <v>0</v>
      </c>
      <c r="AV9" s="50">
        <f>IF(D9&lt;250,0,IF(D9&lt;500,250,IF(D9&lt;750,"500",IF(D9&lt;1000,750,IF(D9&lt;1500,1000,IF(D9&lt;2000,1500,IF(D9&lt;2500,2000,IF(D9&lt;3000,2500,3000))))))))</f>
        <v>0</v>
      </c>
      <c r="AW9" s="111">
        <v>0</v>
      </c>
      <c r="AX9" s="30">
        <f>AV9-AW9</f>
        <v>0</v>
      </c>
      <c r="AY9" s="65" t="str">
        <f>IF(AX9=0,"geen actie",CONCATENATE("diploma uitschrijven: ",AV9," punten"))</f>
        <v>geen actie</v>
      </c>
    </row>
    <row r="10" spans="1:52" s="22" customFormat="1" ht="15">
      <c r="A10" s="46" t="s">
        <v>738</v>
      </c>
      <c r="B10" s="30">
        <v>113940</v>
      </c>
      <c r="C10" s="143" t="s">
        <v>445</v>
      </c>
      <c r="D10" s="15">
        <f>SUM(G10+K10+O10+S10+W10+AA10+AE10+AI10+AM10+AQ10+AU10)</f>
        <v>2725.0151515151515</v>
      </c>
      <c r="E10" s="30">
        <v>2003</v>
      </c>
      <c r="F10" s="53">
        <f>2014-E10</f>
        <v>11</v>
      </c>
      <c r="G10" s="32">
        <v>2456.8333333333335</v>
      </c>
      <c r="H10" s="6">
        <v>11</v>
      </c>
      <c r="I10" s="6">
        <v>8</v>
      </c>
      <c r="J10" s="6">
        <v>50</v>
      </c>
      <c r="K10" s="34">
        <f>SUM(I10*10+J10)/H10*10</f>
        <v>118.18181818181819</v>
      </c>
      <c r="L10" s="6">
        <v>7</v>
      </c>
      <c r="M10" s="6">
        <v>7</v>
      </c>
      <c r="N10" s="6">
        <v>35</v>
      </c>
      <c r="O10" s="34">
        <f>SUM(M10*10+N10)/L10*10</f>
        <v>150</v>
      </c>
      <c r="P10" s="6">
        <v>1</v>
      </c>
      <c r="Q10" s="6"/>
      <c r="R10" s="6"/>
      <c r="S10" s="34">
        <f>SUM(Q10*10+R10)/P10*10</f>
        <v>0</v>
      </c>
      <c r="T10" s="6">
        <v>1</v>
      </c>
      <c r="U10" s="6"/>
      <c r="V10" s="6"/>
      <c r="W10" s="84">
        <f>SUM(U10*10+V10)/T10*10</f>
        <v>0</v>
      </c>
      <c r="X10" s="6">
        <v>1</v>
      </c>
      <c r="Y10" s="6"/>
      <c r="Z10" s="6"/>
      <c r="AA10" s="84">
        <f>SUM(Y10*10+Z10)/X10*10</f>
        <v>0</v>
      </c>
      <c r="AB10" s="6">
        <v>1</v>
      </c>
      <c r="AC10" s="6"/>
      <c r="AD10" s="6"/>
      <c r="AE10" s="84">
        <f>SUM(AC10*10+AD10)/AB10*10</f>
        <v>0</v>
      </c>
      <c r="AF10" s="6">
        <v>1</v>
      </c>
      <c r="AG10" s="6"/>
      <c r="AH10" s="6"/>
      <c r="AI10" s="84">
        <f>SUM(AG10*10+AH10)/AF10*10</f>
        <v>0</v>
      </c>
      <c r="AJ10" s="6">
        <v>1</v>
      </c>
      <c r="AK10" s="6"/>
      <c r="AL10" s="6"/>
      <c r="AM10" s="84">
        <f>SUM(AK10*10+AL10)/AJ10*10</f>
        <v>0</v>
      </c>
      <c r="AN10" s="6">
        <v>1</v>
      </c>
      <c r="AO10" s="6"/>
      <c r="AP10" s="6"/>
      <c r="AQ10" s="84">
        <f>SUM(AO10*10+AP10)/AN10*10</f>
        <v>0</v>
      </c>
      <c r="AR10" s="6">
        <v>1</v>
      </c>
      <c r="AS10" s="6"/>
      <c r="AT10" s="6"/>
      <c r="AU10" s="84">
        <f>SUM(AS10*10+AT10)/AR10*10</f>
        <v>0</v>
      </c>
      <c r="AV10" s="50">
        <f>IF(D10&lt;250,0,IF(D10&lt;500,250,IF(D10&lt;750,"500",IF(D10&lt;1000,750,IF(D10&lt;1500,1000,IF(D10&lt;2000,1500,IF(D10&lt;2500,2000,IF(D10&lt;3000,2500,3000))))))))</f>
        <v>2500</v>
      </c>
      <c r="AW10" s="111">
        <v>2500</v>
      </c>
      <c r="AX10" s="30">
        <f>AV10-AW10</f>
        <v>0</v>
      </c>
      <c r="AY10" s="65" t="str">
        <f>IF(AX10=0,"geen actie",CONCATENATE("diploma uitschrijven: ",AV10," punten"))</f>
        <v>geen actie</v>
      </c>
    </row>
    <row r="11" spans="1:52" s="22" customFormat="1" ht="15">
      <c r="A11" s="46" t="s">
        <v>743</v>
      </c>
      <c r="B11" s="30"/>
      <c r="C11" s="30"/>
      <c r="D11" s="15">
        <f>SUM(G11+K11+O11+S11+W11+AA11+AE11+AI11+AM11+AQ11+AU11)</f>
        <v>60</v>
      </c>
      <c r="E11" s="30">
        <v>2003</v>
      </c>
      <c r="F11" s="53">
        <f>2014-E11</f>
        <v>11</v>
      </c>
      <c r="G11" s="32">
        <v>60</v>
      </c>
      <c r="H11" s="6">
        <v>1</v>
      </c>
      <c r="I11" s="6"/>
      <c r="J11" s="6"/>
      <c r="K11" s="34">
        <f>SUM(I11*10+J11)/H11*10</f>
        <v>0</v>
      </c>
      <c r="L11" s="6">
        <v>1</v>
      </c>
      <c r="M11" s="6"/>
      <c r="N11" s="6"/>
      <c r="O11" s="34">
        <f>SUM(M11*10+N11)/L11*10</f>
        <v>0</v>
      </c>
      <c r="P11" s="6">
        <v>1</v>
      </c>
      <c r="Q11" s="6"/>
      <c r="R11" s="6"/>
      <c r="S11" s="34">
        <f>SUM(Q11*10+R11)/P11*10</f>
        <v>0</v>
      </c>
      <c r="T11" s="6">
        <v>1</v>
      </c>
      <c r="U11" s="6"/>
      <c r="V11" s="6"/>
      <c r="W11" s="84">
        <f>SUM(U11*10+V11)/T11*10</f>
        <v>0</v>
      </c>
      <c r="X11" s="6">
        <v>1</v>
      </c>
      <c r="Y11" s="6"/>
      <c r="Z11" s="6"/>
      <c r="AA11" s="84">
        <f>SUM(Y11*10+Z11)/X11*10</f>
        <v>0</v>
      </c>
      <c r="AB11" s="6">
        <v>1</v>
      </c>
      <c r="AC11" s="6"/>
      <c r="AD11" s="6"/>
      <c r="AE11" s="84">
        <f>SUM(AC11*10+AD11)/AB11*10</f>
        <v>0</v>
      </c>
      <c r="AF11" s="6">
        <v>1</v>
      </c>
      <c r="AG11" s="6"/>
      <c r="AH11" s="6"/>
      <c r="AI11" s="84">
        <f>SUM(AG11*10+AH11)/AF11*10</f>
        <v>0</v>
      </c>
      <c r="AJ11" s="6">
        <v>1</v>
      </c>
      <c r="AK11" s="6"/>
      <c r="AL11" s="6"/>
      <c r="AM11" s="84">
        <f>SUM(AK11*10+AL11)/AJ11*10</f>
        <v>0</v>
      </c>
      <c r="AN11" s="6">
        <v>1</v>
      </c>
      <c r="AO11" s="6"/>
      <c r="AP11" s="6"/>
      <c r="AQ11" s="84">
        <f>SUM(AO11*10+AP11)/AN11*10</f>
        <v>0</v>
      </c>
      <c r="AR11" s="6">
        <v>1</v>
      </c>
      <c r="AS11" s="6"/>
      <c r="AT11" s="6"/>
      <c r="AU11" s="84">
        <f>SUM(AS11*10+AT11)/AR11*10</f>
        <v>0</v>
      </c>
      <c r="AV11" s="50">
        <f>IF(D11&lt;250,0,IF(D11&lt;500,250,IF(D11&lt;750,"500",IF(D11&lt;1000,750,IF(D11&lt;1500,1000,IF(D11&lt;2000,1500,IF(D11&lt;2500,2000,IF(D11&lt;3000,2500,3000))))))))</f>
        <v>0</v>
      </c>
      <c r="AW11" s="111">
        <v>0</v>
      </c>
      <c r="AX11" s="30">
        <f>AV11-AW11</f>
        <v>0</v>
      </c>
      <c r="AY11" s="65" t="str">
        <f>IF(AX11=0,"geen actie",CONCATENATE("diploma uitschrijven: ",AV11," punten"))</f>
        <v>geen actie</v>
      </c>
    </row>
    <row r="12" spans="1:52" s="22" customFormat="1" ht="15">
      <c r="A12" s="46" t="s">
        <v>117</v>
      </c>
      <c r="B12" s="30">
        <v>1136432</v>
      </c>
      <c r="C12" s="101" t="s">
        <v>589</v>
      </c>
      <c r="D12" s="15">
        <f>SUM(G12+K12+O12+S12+W12+AA12+AE12+AI12+AM12+AQ12+AU12)</f>
        <v>1741.3055555555557</v>
      </c>
      <c r="E12" s="30">
        <v>2003</v>
      </c>
      <c r="F12" s="53">
        <f>2014-E12</f>
        <v>11</v>
      </c>
      <c r="G12" s="32">
        <v>1741.3055555555557</v>
      </c>
      <c r="H12" s="6">
        <v>1</v>
      </c>
      <c r="I12" s="6"/>
      <c r="J12" s="6"/>
      <c r="K12" s="34">
        <f>SUM(I12*10+J12)/H12*10</f>
        <v>0</v>
      </c>
      <c r="L12" s="6">
        <v>1</v>
      </c>
      <c r="M12" s="6"/>
      <c r="N12" s="6"/>
      <c r="O12" s="34">
        <f>SUM(M12*10+N12)/L12*10</f>
        <v>0</v>
      </c>
      <c r="P12" s="6">
        <v>1</v>
      </c>
      <c r="Q12" s="6"/>
      <c r="R12" s="6"/>
      <c r="S12" s="34">
        <f>SUM(Q12*10+R12)/P12*10</f>
        <v>0</v>
      </c>
      <c r="T12" s="6">
        <v>1</v>
      </c>
      <c r="U12" s="6"/>
      <c r="V12" s="6"/>
      <c r="W12" s="84">
        <f>SUM(U12*10+V12)/T12*10</f>
        <v>0</v>
      </c>
      <c r="X12" s="6">
        <v>1</v>
      </c>
      <c r="Y12" s="6"/>
      <c r="Z12" s="6"/>
      <c r="AA12" s="84">
        <f>SUM(Y12*10+Z12)/X12*10</f>
        <v>0</v>
      </c>
      <c r="AB12" s="6">
        <v>1</v>
      </c>
      <c r="AC12" s="6"/>
      <c r="AD12" s="6"/>
      <c r="AE12" s="84">
        <f>SUM(AC12*10+AD12)/AB12*10</f>
        <v>0</v>
      </c>
      <c r="AF12" s="6">
        <v>1</v>
      </c>
      <c r="AG12" s="6"/>
      <c r="AH12" s="6"/>
      <c r="AI12" s="84">
        <f>SUM(AG12*10+AH12)/AF12*10</f>
        <v>0</v>
      </c>
      <c r="AJ12" s="6">
        <v>1</v>
      </c>
      <c r="AK12" s="6"/>
      <c r="AL12" s="6"/>
      <c r="AM12" s="84">
        <f>SUM(AK12*10+AL12)/AJ12*10</f>
        <v>0</v>
      </c>
      <c r="AN12" s="6">
        <v>1</v>
      </c>
      <c r="AO12" s="6"/>
      <c r="AP12" s="6"/>
      <c r="AQ12" s="84">
        <f>SUM(AO12*10+AP12)/AN12*10</f>
        <v>0</v>
      </c>
      <c r="AR12" s="6">
        <v>1</v>
      </c>
      <c r="AS12" s="6"/>
      <c r="AT12" s="6"/>
      <c r="AU12" s="84">
        <f>SUM(AS12*10+AT12)/AR12*10</f>
        <v>0</v>
      </c>
      <c r="AV12" s="50">
        <f>IF(D12&lt;250,0,IF(D12&lt;500,250,IF(D12&lt;750,"500",IF(D12&lt;1000,750,IF(D12&lt;1500,1000,IF(D12&lt;2000,1500,IF(D12&lt;2500,2000,IF(D12&lt;3000,2500,3000))))))))</f>
        <v>1500</v>
      </c>
      <c r="AW12" s="111">
        <v>1500</v>
      </c>
      <c r="AX12" s="30">
        <f>AV12-AW12</f>
        <v>0</v>
      </c>
      <c r="AY12" s="65" t="str">
        <f>IF(AX12=0,"geen actie",CONCATENATE("diploma uitschrijven: ",AV12," punten"))</f>
        <v>geen actie</v>
      </c>
    </row>
    <row r="13" spans="1:52" s="22" customFormat="1" ht="15">
      <c r="A13" s="46" t="s">
        <v>697</v>
      </c>
      <c r="B13" s="30"/>
      <c r="C13" s="44" t="s">
        <v>460</v>
      </c>
      <c r="D13" s="15">
        <f>SUM(G13+K13+O13+S13+W13+AA13+AE13+AI13+AM13+AQ13+AU13)</f>
        <v>876.13095238095229</v>
      </c>
      <c r="E13" s="30">
        <v>2003</v>
      </c>
      <c r="F13" s="53">
        <f>2014-E13</f>
        <v>11</v>
      </c>
      <c r="G13" s="32">
        <v>800.41666666666663</v>
      </c>
      <c r="H13" s="6">
        <v>1</v>
      </c>
      <c r="I13" s="6"/>
      <c r="J13" s="6"/>
      <c r="K13" s="34">
        <f>SUM(I13*10+J13)/H13*10</f>
        <v>0</v>
      </c>
      <c r="L13" s="6">
        <v>7</v>
      </c>
      <c r="M13" s="6">
        <v>3</v>
      </c>
      <c r="N13" s="6">
        <v>23</v>
      </c>
      <c r="O13" s="34">
        <f>SUM(M13*10+N13)/L13*10</f>
        <v>75.714285714285708</v>
      </c>
      <c r="P13" s="6">
        <v>1</v>
      </c>
      <c r="Q13" s="6"/>
      <c r="R13" s="6"/>
      <c r="S13" s="34">
        <f>SUM(Q13*10+R13)/P13*10</f>
        <v>0</v>
      </c>
      <c r="T13" s="6">
        <v>1</v>
      </c>
      <c r="U13" s="6"/>
      <c r="V13" s="6"/>
      <c r="W13" s="84">
        <f>SUM(U13*10+V13)/T13*10</f>
        <v>0</v>
      </c>
      <c r="X13" s="6">
        <v>1</v>
      </c>
      <c r="Y13" s="6"/>
      <c r="Z13" s="6"/>
      <c r="AA13" s="84">
        <f>SUM(Y13*10+Z13)/X13*10</f>
        <v>0</v>
      </c>
      <c r="AB13" s="6">
        <v>1</v>
      </c>
      <c r="AC13" s="6"/>
      <c r="AD13" s="6"/>
      <c r="AE13" s="84">
        <f>SUM(AC13*10+AD13)/AB13*10</f>
        <v>0</v>
      </c>
      <c r="AF13" s="6">
        <v>1</v>
      </c>
      <c r="AG13" s="6"/>
      <c r="AH13" s="6"/>
      <c r="AI13" s="84">
        <f>SUM(AG13*10+AH13)/AF13*10</f>
        <v>0</v>
      </c>
      <c r="AJ13" s="6">
        <v>1</v>
      </c>
      <c r="AK13" s="6"/>
      <c r="AL13" s="6"/>
      <c r="AM13" s="84">
        <f>SUM(AK13*10+AL13)/AJ13*10</f>
        <v>0</v>
      </c>
      <c r="AN13" s="6">
        <v>1</v>
      </c>
      <c r="AO13" s="6"/>
      <c r="AP13" s="6"/>
      <c r="AQ13" s="84">
        <f>SUM(AO13*10+AP13)/AN13*10</f>
        <v>0</v>
      </c>
      <c r="AR13" s="6">
        <v>1</v>
      </c>
      <c r="AS13" s="6"/>
      <c r="AT13" s="6"/>
      <c r="AU13" s="84">
        <f>SUM(AS13*10+AT13)/AR13*10</f>
        <v>0</v>
      </c>
      <c r="AV13" s="50">
        <f>IF(D13&lt;250,0,IF(D13&lt;500,250,IF(D13&lt;750,"500",IF(D13&lt;1000,750,IF(D13&lt;1500,1000,IF(D13&lt;2000,1500,IF(D13&lt;2500,2000,IF(D13&lt;3000,2500,3000))))))))</f>
        <v>750</v>
      </c>
      <c r="AW13" s="111">
        <v>750</v>
      </c>
      <c r="AX13" s="30">
        <f>AV13-AW13</f>
        <v>0</v>
      </c>
      <c r="AY13" s="65" t="str">
        <f>IF(AX13=0,"geen actie",CONCATENATE("diploma uitschrijven: ",AV13," punten"))</f>
        <v>geen actie</v>
      </c>
    </row>
    <row r="14" spans="1:52" s="22" customFormat="1" ht="15">
      <c r="A14" s="46" t="s">
        <v>270</v>
      </c>
      <c r="B14" s="30">
        <v>115291</v>
      </c>
      <c r="C14" s="152" t="s">
        <v>445</v>
      </c>
      <c r="D14" s="15">
        <f>SUM(G14+K14+O14+S14+W14+AA14+AE14+AI14+AM14+AQ14+AU14)</f>
        <v>380.64285714285717</v>
      </c>
      <c r="E14" s="30">
        <v>2004</v>
      </c>
      <c r="F14" s="53">
        <f>2014-E14</f>
        <v>10</v>
      </c>
      <c r="G14" s="32">
        <v>349.21428571428572</v>
      </c>
      <c r="H14" s="6">
        <v>1</v>
      </c>
      <c r="I14" s="6"/>
      <c r="J14" s="6"/>
      <c r="K14" s="34">
        <f>SUM(I14*10+J14)/H14*10</f>
        <v>0</v>
      </c>
      <c r="L14" s="6">
        <v>7</v>
      </c>
      <c r="M14" s="6">
        <v>1</v>
      </c>
      <c r="N14" s="6">
        <v>12</v>
      </c>
      <c r="O14" s="34">
        <f>SUM(M14*10+N14)/L14*10</f>
        <v>31.428571428571427</v>
      </c>
      <c r="P14" s="6">
        <v>1</v>
      </c>
      <c r="Q14" s="6"/>
      <c r="R14" s="6"/>
      <c r="S14" s="34">
        <f>SUM(Q14*10+R14)/P14*10</f>
        <v>0</v>
      </c>
      <c r="T14" s="6">
        <v>1</v>
      </c>
      <c r="U14" s="6"/>
      <c r="V14" s="6"/>
      <c r="W14" s="84">
        <f>SUM(U14*10+V14)/T14*10</f>
        <v>0</v>
      </c>
      <c r="X14" s="6">
        <v>1</v>
      </c>
      <c r="Y14" s="6"/>
      <c r="Z14" s="6"/>
      <c r="AA14" s="84">
        <f>SUM(Y14*10+Z14)/X14*10</f>
        <v>0</v>
      </c>
      <c r="AB14" s="6">
        <v>1</v>
      </c>
      <c r="AC14" s="6"/>
      <c r="AD14" s="6"/>
      <c r="AE14" s="84">
        <f>SUM(AC14*10+AD14)/AB14*10</f>
        <v>0</v>
      </c>
      <c r="AF14" s="6">
        <v>1</v>
      </c>
      <c r="AG14" s="6"/>
      <c r="AH14" s="6"/>
      <c r="AI14" s="84">
        <f>SUM(AG14*10+AH14)/AF14*10</f>
        <v>0</v>
      </c>
      <c r="AJ14" s="6">
        <v>1</v>
      </c>
      <c r="AK14" s="6"/>
      <c r="AL14" s="6"/>
      <c r="AM14" s="84">
        <f>SUM(AK14*10+AL14)/AJ14*10</f>
        <v>0</v>
      </c>
      <c r="AN14" s="6">
        <v>1</v>
      </c>
      <c r="AO14" s="6"/>
      <c r="AP14" s="6"/>
      <c r="AQ14" s="84">
        <f>SUM(AO14*10+AP14)/AN14*10</f>
        <v>0</v>
      </c>
      <c r="AR14" s="6">
        <v>1</v>
      </c>
      <c r="AS14" s="6"/>
      <c r="AT14" s="6"/>
      <c r="AU14" s="84">
        <f>SUM(AS14*10+AT14)/AR14*10</f>
        <v>0</v>
      </c>
      <c r="AV14" s="50">
        <f>IF(D14&lt;250,0,IF(D14&lt;500,250,IF(D14&lt;750,"500",IF(D14&lt;1000,750,IF(D14&lt;1500,1000,IF(D14&lt;2000,1500,IF(D14&lt;2500,2000,IF(D14&lt;3000,2500,3000))))))))</f>
        <v>250</v>
      </c>
      <c r="AW14" s="111">
        <v>250</v>
      </c>
      <c r="AX14" s="30">
        <f>AV14-AW14</f>
        <v>0</v>
      </c>
      <c r="AY14" s="65" t="str">
        <f>IF(AX14=0,"geen actie",CONCATENATE("diploma uitschrijven: ",AV14," punten"))</f>
        <v>geen actie</v>
      </c>
    </row>
    <row r="15" spans="1:52" s="22" customFormat="1" ht="15">
      <c r="A15" s="46" t="s">
        <v>695</v>
      </c>
      <c r="B15" s="30"/>
      <c r="C15" s="30" t="s">
        <v>607</v>
      </c>
      <c r="D15" s="15">
        <f>SUM(G15+K15+O15+S15+W15+AA15+AE15+AI15+AM15+AQ15+AU15)</f>
        <v>709.81168831168827</v>
      </c>
      <c r="E15" s="30">
        <v>2003</v>
      </c>
      <c r="F15" s="53">
        <f>2014-E15</f>
        <v>11</v>
      </c>
      <c r="G15" s="32">
        <v>457.24025974025977</v>
      </c>
      <c r="H15" s="6">
        <v>10</v>
      </c>
      <c r="I15" s="6">
        <v>8</v>
      </c>
      <c r="J15" s="6">
        <v>44</v>
      </c>
      <c r="K15" s="34">
        <f>SUM(I15*10+J15)/H15*10</f>
        <v>124</v>
      </c>
      <c r="L15" s="6">
        <v>7</v>
      </c>
      <c r="M15" s="6">
        <v>6</v>
      </c>
      <c r="N15" s="6">
        <v>30</v>
      </c>
      <c r="O15" s="34">
        <f>SUM(M15*10+N15)/L15*10</f>
        <v>128.57142857142858</v>
      </c>
      <c r="P15" s="6">
        <v>1</v>
      </c>
      <c r="Q15" s="6"/>
      <c r="R15" s="6"/>
      <c r="S15" s="34">
        <f>SUM(Q15*10+R15)/P15*10</f>
        <v>0</v>
      </c>
      <c r="T15" s="6">
        <v>1</v>
      </c>
      <c r="U15" s="6"/>
      <c r="V15" s="6"/>
      <c r="W15" s="84">
        <f>SUM(U15*10+V15)/T15*10</f>
        <v>0</v>
      </c>
      <c r="X15" s="6">
        <v>1</v>
      </c>
      <c r="Y15" s="6"/>
      <c r="Z15" s="6"/>
      <c r="AA15" s="84">
        <f>SUM(Y15*10+Z15)/X15*10</f>
        <v>0</v>
      </c>
      <c r="AB15" s="6">
        <v>1</v>
      </c>
      <c r="AC15" s="6"/>
      <c r="AD15" s="6"/>
      <c r="AE15" s="84">
        <f>SUM(AC15*10+AD15)/AB15*10</f>
        <v>0</v>
      </c>
      <c r="AF15" s="6">
        <v>1</v>
      </c>
      <c r="AG15" s="6"/>
      <c r="AH15" s="6"/>
      <c r="AI15" s="84">
        <f>SUM(AG15*10+AH15)/AF15*10</f>
        <v>0</v>
      </c>
      <c r="AJ15" s="6">
        <v>1</v>
      </c>
      <c r="AK15" s="6"/>
      <c r="AL15" s="6"/>
      <c r="AM15" s="84">
        <f>SUM(AK15*10+AL15)/AJ15*10</f>
        <v>0</v>
      </c>
      <c r="AN15" s="6">
        <v>1</v>
      </c>
      <c r="AO15" s="6"/>
      <c r="AP15" s="6"/>
      <c r="AQ15" s="84">
        <f>SUM(AO15*10+AP15)/AN15*10</f>
        <v>0</v>
      </c>
      <c r="AR15" s="6">
        <v>1</v>
      </c>
      <c r="AS15" s="6"/>
      <c r="AT15" s="6"/>
      <c r="AU15" s="84">
        <f>SUM(AS15*10+AT15)/AR15*10</f>
        <v>0</v>
      </c>
      <c r="AV15" s="50" t="str">
        <f>IF(D15&lt;250,0,IF(D15&lt;500,250,IF(D15&lt;750,"500",IF(D15&lt;1000,750,IF(D15&lt;1500,1000,IF(D15&lt;2000,1500,IF(D15&lt;2500,2000,IF(D15&lt;3000,2500,3000))))))))</f>
        <v>500</v>
      </c>
      <c r="AW15" s="111">
        <v>250</v>
      </c>
      <c r="AX15" s="30">
        <f>AV15-AW15</f>
        <v>250</v>
      </c>
      <c r="AY15" s="65" t="str">
        <f>IF(AX15=0,"geen actie",CONCATENATE("diploma uitschrijven: ",AV15," punten"))</f>
        <v>diploma uitschrijven: 500 punten</v>
      </c>
    </row>
    <row r="16" spans="1:52" s="22" customFormat="1" ht="15">
      <c r="A16" s="46" t="s">
        <v>400</v>
      </c>
      <c r="B16" s="30"/>
      <c r="C16" s="151" t="s">
        <v>134</v>
      </c>
      <c r="D16" s="15">
        <f>SUM(G16+K16+O16+S16+W16+AA16+AE16+AI16+AM16+AQ16+AU16)</f>
        <v>344.57142857142856</v>
      </c>
      <c r="E16" s="30">
        <v>2004</v>
      </c>
      <c r="F16" s="53">
        <f>2014-E16</f>
        <v>10</v>
      </c>
      <c r="G16" s="32">
        <v>92</v>
      </c>
      <c r="H16" s="6">
        <v>10</v>
      </c>
      <c r="I16" s="6">
        <v>8</v>
      </c>
      <c r="J16" s="6">
        <v>44</v>
      </c>
      <c r="K16" s="34">
        <f>SUM(I16*10+J16)/H16*10</f>
        <v>124</v>
      </c>
      <c r="L16" s="6">
        <v>7</v>
      </c>
      <c r="M16" s="6">
        <v>6</v>
      </c>
      <c r="N16" s="6">
        <v>30</v>
      </c>
      <c r="O16" s="34">
        <f>SUM(M16*10+N16)/L16*10</f>
        <v>128.57142857142858</v>
      </c>
      <c r="P16" s="6">
        <v>1</v>
      </c>
      <c r="Q16" s="6"/>
      <c r="R16" s="6"/>
      <c r="S16" s="34">
        <f>SUM(Q16*10+R16)/P16*10</f>
        <v>0</v>
      </c>
      <c r="T16" s="6">
        <v>1</v>
      </c>
      <c r="U16" s="6"/>
      <c r="V16" s="6"/>
      <c r="W16" s="84">
        <f>SUM(U16*10+V16)/T16*10</f>
        <v>0</v>
      </c>
      <c r="X16" s="6">
        <v>1</v>
      </c>
      <c r="Y16" s="6"/>
      <c r="Z16" s="6"/>
      <c r="AA16" s="84">
        <f>SUM(Y16*10+Z16)/X16*10</f>
        <v>0</v>
      </c>
      <c r="AB16" s="6">
        <v>1</v>
      </c>
      <c r="AC16" s="6"/>
      <c r="AD16" s="6"/>
      <c r="AE16" s="84">
        <f>SUM(AC16*10+AD16)/AB16*10</f>
        <v>0</v>
      </c>
      <c r="AF16" s="6">
        <v>1</v>
      </c>
      <c r="AG16" s="6"/>
      <c r="AH16" s="6"/>
      <c r="AI16" s="84">
        <f>SUM(AG16*10+AH16)/AF16*10</f>
        <v>0</v>
      </c>
      <c r="AJ16" s="6">
        <v>1</v>
      </c>
      <c r="AK16" s="6"/>
      <c r="AL16" s="6"/>
      <c r="AM16" s="84">
        <f>SUM(AK16*10+AL16)/AJ16*10</f>
        <v>0</v>
      </c>
      <c r="AN16" s="6">
        <v>1</v>
      </c>
      <c r="AO16" s="6"/>
      <c r="AP16" s="6"/>
      <c r="AQ16" s="84">
        <f>SUM(AO16*10+AP16)/AN16*10</f>
        <v>0</v>
      </c>
      <c r="AR16" s="6">
        <v>1</v>
      </c>
      <c r="AS16" s="6"/>
      <c r="AT16" s="6"/>
      <c r="AU16" s="84">
        <f>SUM(AS16*10+AT16)/AR16*10</f>
        <v>0</v>
      </c>
      <c r="AV16" s="50">
        <f>IF(D16&lt;250,0,IF(D16&lt;500,250,IF(D16&lt;750,"500",IF(D16&lt;1000,750,IF(D16&lt;1500,1000,IF(D16&lt;2000,1500,IF(D16&lt;2500,2000,IF(D16&lt;3000,2500,3000))))))))</f>
        <v>250</v>
      </c>
      <c r="AW16" s="111">
        <v>0</v>
      </c>
      <c r="AX16" s="30">
        <v>0</v>
      </c>
      <c r="AY16" s="65" t="str">
        <f>IF(AX16=0,"geen actie",CONCATENATE("diploma uitschrijven: ",AV16," punten"))</f>
        <v>geen actie</v>
      </c>
    </row>
    <row r="17" spans="1:51" s="22" customFormat="1" ht="15">
      <c r="A17" s="46" t="s">
        <v>187</v>
      </c>
      <c r="B17" s="30"/>
      <c r="C17" s="30" t="s">
        <v>52</v>
      </c>
      <c r="D17" s="15">
        <f>SUM(G17+K17+O17+S17+W17+AA17+AE17+AI17+AM17+AQ17+AU17)</f>
        <v>0</v>
      </c>
      <c r="E17" s="30">
        <v>2007</v>
      </c>
      <c r="F17" s="53">
        <f>2014-E17</f>
        <v>7</v>
      </c>
      <c r="G17" s="32">
        <v>0</v>
      </c>
      <c r="H17" s="6">
        <v>1</v>
      </c>
      <c r="I17" s="6"/>
      <c r="J17" s="6"/>
      <c r="K17" s="34">
        <f>SUM(I17*10+J17)/H17*10</f>
        <v>0</v>
      </c>
      <c r="L17" s="6">
        <v>1</v>
      </c>
      <c r="M17" s="6"/>
      <c r="N17" s="6"/>
      <c r="O17" s="34">
        <f>SUM(M17*10+N17)/L17*10</f>
        <v>0</v>
      </c>
      <c r="P17" s="6">
        <v>1</v>
      </c>
      <c r="Q17" s="6"/>
      <c r="R17" s="6"/>
      <c r="S17" s="34">
        <f>SUM(Q17*10+R17)/P17*10</f>
        <v>0</v>
      </c>
      <c r="T17" s="6">
        <v>1</v>
      </c>
      <c r="U17" s="6"/>
      <c r="V17" s="6"/>
      <c r="W17" s="84">
        <f>SUM(U17*10+V17)/T17*10</f>
        <v>0</v>
      </c>
      <c r="X17" s="6">
        <v>1</v>
      </c>
      <c r="Y17" s="6"/>
      <c r="Z17" s="6"/>
      <c r="AA17" s="84">
        <f>SUM(Y17*10+Z17)/X17*10</f>
        <v>0</v>
      </c>
      <c r="AB17" s="6">
        <v>1</v>
      </c>
      <c r="AC17" s="6"/>
      <c r="AD17" s="6"/>
      <c r="AE17" s="84">
        <f>SUM(AC17*10+AD17)/AB17*10</f>
        <v>0</v>
      </c>
      <c r="AF17" s="6">
        <v>1</v>
      </c>
      <c r="AG17" s="6"/>
      <c r="AH17" s="6"/>
      <c r="AI17" s="84">
        <f>SUM(AG17*10+AH17)/AF17*10</f>
        <v>0</v>
      </c>
      <c r="AJ17" s="6">
        <v>1</v>
      </c>
      <c r="AK17" s="6"/>
      <c r="AL17" s="6"/>
      <c r="AM17" s="84">
        <f>SUM(AK17*10+AL17)/AJ17*10</f>
        <v>0</v>
      </c>
      <c r="AN17" s="6">
        <v>1</v>
      </c>
      <c r="AO17" s="6"/>
      <c r="AP17" s="6"/>
      <c r="AQ17" s="84">
        <f>SUM(AO17*10+AP17)/AN17*10</f>
        <v>0</v>
      </c>
      <c r="AR17" s="6">
        <v>1</v>
      </c>
      <c r="AS17" s="6"/>
      <c r="AT17" s="6"/>
      <c r="AU17" s="84">
        <f>SUM(AS17*10+AT17)/AR17*10</f>
        <v>0</v>
      </c>
      <c r="AV17" s="50">
        <f>IF(D17&lt;250,0,IF(D17&lt;500,250,IF(D17&lt;750,"500",IF(D17&lt;1000,750,IF(D17&lt;1500,1000,IF(D17&lt;2000,1500,IF(D17&lt;2500,2000,IF(D17&lt;3000,2500,3000))))))))</f>
        <v>0</v>
      </c>
      <c r="AW17" s="111">
        <v>0</v>
      </c>
      <c r="AX17" s="30">
        <f>AV17-AW17</f>
        <v>0</v>
      </c>
      <c r="AY17" s="65" t="str">
        <f>IF(AX17=0,"geen actie",CONCATENATE("diploma uitschrijven: ",AV17," punten"))</f>
        <v>geen actie</v>
      </c>
    </row>
    <row r="18" spans="1:51" s="22" customFormat="1" ht="15">
      <c r="A18" s="46" t="s">
        <v>529</v>
      </c>
      <c r="B18" s="30"/>
      <c r="C18" s="143" t="s">
        <v>488</v>
      </c>
      <c r="D18" s="15">
        <f>SUM(G18+K18+O18+S18+W18+AA18+AE18+AI18+AM18+AQ18+AU18)</f>
        <v>175</v>
      </c>
      <c r="E18" s="30">
        <v>2006</v>
      </c>
      <c r="F18" s="53">
        <f>2014-E18</f>
        <v>8</v>
      </c>
      <c r="G18" s="32">
        <v>76</v>
      </c>
      <c r="H18" s="6">
        <v>10</v>
      </c>
      <c r="I18" s="6">
        <v>6</v>
      </c>
      <c r="J18" s="6">
        <v>39</v>
      </c>
      <c r="K18" s="34">
        <f>SUM(I18*10+J18)/H18*10</f>
        <v>99</v>
      </c>
      <c r="L18" s="6">
        <v>1</v>
      </c>
      <c r="M18" s="6"/>
      <c r="N18" s="6"/>
      <c r="O18" s="34">
        <f>SUM(M18*10+N18)/L18*10</f>
        <v>0</v>
      </c>
      <c r="P18" s="6">
        <v>1</v>
      </c>
      <c r="Q18" s="6"/>
      <c r="R18" s="6"/>
      <c r="S18" s="34">
        <f>SUM(Q18*10+R18)/P18*10</f>
        <v>0</v>
      </c>
      <c r="T18" s="6">
        <v>1</v>
      </c>
      <c r="U18" s="6"/>
      <c r="V18" s="6"/>
      <c r="W18" s="84">
        <f>SUM(U18*10+V18)/T18*10</f>
        <v>0</v>
      </c>
      <c r="X18" s="6">
        <v>1</v>
      </c>
      <c r="Y18" s="6"/>
      <c r="Z18" s="6"/>
      <c r="AA18" s="84">
        <f>SUM(Y18*10+Z18)/X18*10</f>
        <v>0</v>
      </c>
      <c r="AB18" s="6">
        <v>1</v>
      </c>
      <c r="AC18" s="6"/>
      <c r="AD18" s="6"/>
      <c r="AE18" s="84">
        <f>SUM(AC18*10+AD18)/AB18*10</f>
        <v>0</v>
      </c>
      <c r="AF18" s="6">
        <v>1</v>
      </c>
      <c r="AG18" s="6"/>
      <c r="AH18" s="6"/>
      <c r="AI18" s="84">
        <f>SUM(AG18*10+AH18)/AF18*10</f>
        <v>0</v>
      </c>
      <c r="AJ18" s="6">
        <v>1</v>
      </c>
      <c r="AK18" s="6"/>
      <c r="AL18" s="6"/>
      <c r="AM18" s="84">
        <f>SUM(AK18*10+AL18)/AJ18*10</f>
        <v>0</v>
      </c>
      <c r="AN18" s="6">
        <v>1</v>
      </c>
      <c r="AO18" s="6"/>
      <c r="AP18" s="6"/>
      <c r="AQ18" s="84">
        <f>SUM(AO18*10+AP18)/AN18*10</f>
        <v>0</v>
      </c>
      <c r="AR18" s="6">
        <v>1</v>
      </c>
      <c r="AS18" s="6"/>
      <c r="AT18" s="6"/>
      <c r="AU18" s="84">
        <f>SUM(AS18*10+AT18)/AR18*10</f>
        <v>0</v>
      </c>
      <c r="AV18" s="50">
        <f>IF(D18&lt;250,0,IF(D18&lt;500,250,IF(D18&lt;750,"500",IF(D18&lt;1000,750,IF(D18&lt;1500,1000,IF(D18&lt;2000,1500,IF(D18&lt;2500,2000,IF(D18&lt;3000,2500,3000))))))))</f>
        <v>0</v>
      </c>
      <c r="AW18" s="111">
        <v>0</v>
      </c>
      <c r="AX18" s="30">
        <v>0</v>
      </c>
      <c r="AY18" s="65" t="str">
        <f>IF(AX18=0,"geen actie",CONCATENATE("diploma uitschrijven: ",AV18," punten"))</f>
        <v>geen actie</v>
      </c>
    </row>
    <row r="19" spans="1:51" s="22" customFormat="1" ht="15">
      <c r="A19" s="46" t="s">
        <v>188</v>
      </c>
      <c r="B19" s="30"/>
      <c r="C19" s="147" t="s">
        <v>657</v>
      </c>
      <c r="D19" s="15">
        <f>SUM(G19+K19+O19+S19+W19+AA19+AE19+AI19+AM19+AQ19+AU19)</f>
        <v>110.83333333333334</v>
      </c>
      <c r="E19" s="30">
        <v>2003</v>
      </c>
      <c r="F19" s="53">
        <f>2014-E19</f>
        <v>11</v>
      </c>
      <c r="G19" s="32">
        <v>110.83333333333334</v>
      </c>
      <c r="H19" s="6">
        <v>1</v>
      </c>
      <c r="I19" s="6"/>
      <c r="J19" s="6"/>
      <c r="K19" s="34">
        <f>SUM(I19*10+J19)/H19*10</f>
        <v>0</v>
      </c>
      <c r="L19" s="6">
        <v>1</v>
      </c>
      <c r="M19" s="6"/>
      <c r="N19" s="6"/>
      <c r="O19" s="34">
        <f>SUM(M19*10+N19)/L19*10</f>
        <v>0</v>
      </c>
      <c r="P19" s="6">
        <v>1</v>
      </c>
      <c r="Q19" s="6"/>
      <c r="R19" s="6"/>
      <c r="S19" s="34">
        <f>SUM(Q19*10+R19)/P19*10</f>
        <v>0</v>
      </c>
      <c r="T19" s="6">
        <v>1</v>
      </c>
      <c r="U19" s="6"/>
      <c r="V19" s="6"/>
      <c r="W19" s="84">
        <f>SUM(U19*10+V19)/T19*10</f>
        <v>0</v>
      </c>
      <c r="X19" s="6">
        <v>1</v>
      </c>
      <c r="Y19" s="6"/>
      <c r="Z19" s="6"/>
      <c r="AA19" s="84">
        <f>SUM(Y19*10+Z19)/X19*10</f>
        <v>0</v>
      </c>
      <c r="AB19" s="6">
        <v>1</v>
      </c>
      <c r="AC19" s="6"/>
      <c r="AD19" s="6"/>
      <c r="AE19" s="84">
        <f>SUM(AC19*10+AD19)/AB19*10</f>
        <v>0</v>
      </c>
      <c r="AF19" s="6">
        <v>1</v>
      </c>
      <c r="AG19" s="6"/>
      <c r="AH19" s="6"/>
      <c r="AI19" s="84">
        <f>SUM(AG19*10+AH19)/AF19*10</f>
        <v>0</v>
      </c>
      <c r="AJ19" s="6">
        <v>1</v>
      </c>
      <c r="AK19" s="6"/>
      <c r="AL19" s="6"/>
      <c r="AM19" s="84">
        <f>SUM(AK19*10+AL19)/AJ19*10</f>
        <v>0</v>
      </c>
      <c r="AN19" s="6">
        <v>1</v>
      </c>
      <c r="AO19" s="6"/>
      <c r="AP19" s="6"/>
      <c r="AQ19" s="84">
        <f>SUM(AO19*10+AP19)/AN19*10</f>
        <v>0</v>
      </c>
      <c r="AR19" s="6">
        <v>1</v>
      </c>
      <c r="AS19" s="6"/>
      <c r="AT19" s="6"/>
      <c r="AU19" s="84">
        <f>SUM(AS19*10+AT19)/AR19*10</f>
        <v>0</v>
      </c>
      <c r="AV19" s="50">
        <f>IF(D19&lt;250,0,IF(D19&lt;500,250,IF(D19&lt;750,"500",IF(D19&lt;1000,750,IF(D19&lt;1500,1000,IF(D19&lt;2000,1500,IF(D19&lt;2500,2000,IF(D19&lt;3000,2500,3000))))))))</f>
        <v>0</v>
      </c>
      <c r="AW19" s="111">
        <v>0</v>
      </c>
      <c r="AX19" s="30">
        <f>AV19-AW19</f>
        <v>0</v>
      </c>
      <c r="AY19" s="65" t="str">
        <f>IF(AX19=0,"geen actie",CONCATENATE("diploma uitschrijven: ",AV19," punten"))</f>
        <v>geen actie</v>
      </c>
    </row>
    <row r="20" spans="1:51" s="22" customFormat="1" ht="15">
      <c r="A20" s="46" t="s">
        <v>675</v>
      </c>
      <c r="B20" s="30">
        <v>115050</v>
      </c>
      <c r="C20" s="30" t="s">
        <v>445</v>
      </c>
      <c r="D20" s="15">
        <f>SUM(G20+K20+O20+S20+W20+AA20+AE20+AI20+AM20+AQ20+AU20)</f>
        <v>49.75</v>
      </c>
      <c r="E20" s="44">
        <v>2004</v>
      </c>
      <c r="F20" s="53">
        <f>2014-E20</f>
        <v>10</v>
      </c>
      <c r="G20" s="32">
        <v>0</v>
      </c>
      <c r="H20" s="6">
        <v>10</v>
      </c>
      <c r="I20" s="6">
        <v>1</v>
      </c>
      <c r="J20" s="6">
        <v>16</v>
      </c>
      <c r="K20" s="34">
        <f>SUM(I20*10+J20)/H20*10</f>
        <v>26</v>
      </c>
      <c r="L20" s="6">
        <v>8</v>
      </c>
      <c r="M20" s="6">
        <v>1</v>
      </c>
      <c r="N20" s="6">
        <v>9</v>
      </c>
      <c r="O20" s="34">
        <f>SUM(M20*10+N20)/L20*10</f>
        <v>23.75</v>
      </c>
      <c r="P20" s="6">
        <v>1</v>
      </c>
      <c r="Q20" s="6"/>
      <c r="R20" s="6"/>
      <c r="S20" s="34">
        <f>SUM(Q20*10+R20)/P20*10</f>
        <v>0</v>
      </c>
      <c r="T20" s="6">
        <v>1</v>
      </c>
      <c r="U20" s="6"/>
      <c r="V20" s="6"/>
      <c r="W20" s="84">
        <f>SUM(U20*10+V20)/T20*10</f>
        <v>0</v>
      </c>
      <c r="X20" s="6">
        <v>1</v>
      </c>
      <c r="Y20" s="6"/>
      <c r="Z20" s="6"/>
      <c r="AA20" s="84">
        <f>SUM(Y20*10+Z20)/X20*10</f>
        <v>0</v>
      </c>
      <c r="AB20" s="6">
        <v>1</v>
      </c>
      <c r="AC20" s="6"/>
      <c r="AD20" s="6"/>
      <c r="AE20" s="84">
        <f>SUM(AC20*10+AD20)/AB20*10</f>
        <v>0</v>
      </c>
      <c r="AF20" s="6">
        <v>1</v>
      </c>
      <c r="AG20" s="6"/>
      <c r="AH20" s="6"/>
      <c r="AI20" s="84">
        <f>SUM(AG20*10+AH20)/AF20*10</f>
        <v>0</v>
      </c>
      <c r="AJ20" s="6">
        <v>1</v>
      </c>
      <c r="AK20" s="6"/>
      <c r="AL20" s="6"/>
      <c r="AM20" s="84">
        <f>SUM(AK20*10+AL20)/AJ20*10</f>
        <v>0</v>
      </c>
      <c r="AN20" s="6">
        <v>1</v>
      </c>
      <c r="AO20" s="6"/>
      <c r="AP20" s="6"/>
      <c r="AQ20" s="84">
        <f>SUM(AO20*10+AP20)/AN20*10</f>
        <v>0</v>
      </c>
      <c r="AR20" s="6">
        <v>1</v>
      </c>
      <c r="AS20" s="6"/>
      <c r="AT20" s="6"/>
      <c r="AU20" s="84">
        <f>SUM(AS20*10+AT20)/AR20*10</f>
        <v>0</v>
      </c>
      <c r="AV20" s="50">
        <f>IF(D20&lt;250,0,IF(D20&lt;500,250,IF(D20&lt;750,"500",IF(D20&lt;1000,750,IF(D20&lt;1500,1000,IF(D20&lt;2000,1500,IF(D20&lt;2500,2000,IF(D20&lt;3000,2500,3000))))))))</f>
        <v>0</v>
      </c>
      <c r="AW20" s="111">
        <v>0</v>
      </c>
      <c r="AX20" s="30">
        <v>0</v>
      </c>
      <c r="AY20" s="65" t="str">
        <f>IF(AX20=0,"geen actie",CONCATENATE("diploma uitschrijven: ",AV20," punten"))</f>
        <v>geen actie</v>
      </c>
    </row>
    <row r="21" spans="1:51" s="22" customFormat="1" ht="15">
      <c r="A21" s="46" t="s">
        <v>595</v>
      </c>
      <c r="B21" s="30"/>
      <c r="C21" s="30"/>
      <c r="D21" s="15">
        <f>SUM(G21+K21+O21+S21+W21+AA21+AE21+AI21+AM21+AQ21+AU21)</f>
        <v>38.888888888888886</v>
      </c>
      <c r="E21" s="30">
        <v>2006</v>
      </c>
      <c r="F21" s="53">
        <f>2014-E21</f>
        <v>8</v>
      </c>
      <c r="G21" s="32">
        <v>38.888888888888886</v>
      </c>
      <c r="H21" s="6">
        <v>1</v>
      </c>
      <c r="I21" s="6"/>
      <c r="J21" s="6"/>
      <c r="K21" s="34">
        <f>SUM(I21*10+J21)/H21*10</f>
        <v>0</v>
      </c>
      <c r="L21" s="6">
        <v>1</v>
      </c>
      <c r="M21" s="6"/>
      <c r="N21" s="6"/>
      <c r="O21" s="34">
        <f>SUM(M21*10+N21)/L21*10</f>
        <v>0</v>
      </c>
      <c r="P21" s="6">
        <v>1</v>
      </c>
      <c r="Q21" s="6"/>
      <c r="R21" s="6"/>
      <c r="S21" s="34">
        <f>SUM(Q21*10+R21)/P21*10</f>
        <v>0</v>
      </c>
      <c r="T21" s="6">
        <v>1</v>
      </c>
      <c r="U21" s="6"/>
      <c r="V21" s="6"/>
      <c r="W21" s="84">
        <f>SUM(U21*10+V21)/T21*10</f>
        <v>0</v>
      </c>
      <c r="X21" s="6">
        <v>1</v>
      </c>
      <c r="Y21" s="6"/>
      <c r="Z21" s="6"/>
      <c r="AA21" s="84">
        <f>SUM(Y21*10+Z21)/X21*10</f>
        <v>0</v>
      </c>
      <c r="AB21" s="6">
        <v>1</v>
      </c>
      <c r="AC21" s="6"/>
      <c r="AD21" s="6"/>
      <c r="AE21" s="84">
        <f>SUM(AC21*10+AD21)/AB21*10</f>
        <v>0</v>
      </c>
      <c r="AF21" s="6">
        <v>1</v>
      </c>
      <c r="AG21" s="6"/>
      <c r="AH21" s="6"/>
      <c r="AI21" s="84">
        <f>SUM(AG21*10+AH21)/AF21*10</f>
        <v>0</v>
      </c>
      <c r="AJ21" s="6">
        <v>1</v>
      </c>
      <c r="AK21" s="6"/>
      <c r="AL21" s="6"/>
      <c r="AM21" s="84">
        <f>SUM(AK21*10+AL21)/AJ21*10</f>
        <v>0</v>
      </c>
      <c r="AN21" s="6">
        <v>1</v>
      </c>
      <c r="AO21" s="6"/>
      <c r="AP21" s="6"/>
      <c r="AQ21" s="84">
        <f>SUM(AO21*10+AP21)/AN21*10</f>
        <v>0</v>
      </c>
      <c r="AR21" s="6">
        <v>1</v>
      </c>
      <c r="AS21" s="6"/>
      <c r="AT21" s="6"/>
      <c r="AU21" s="84">
        <f>SUM(AS21*10+AT21)/AR21*10</f>
        <v>0</v>
      </c>
      <c r="AV21" s="50">
        <f>IF(D21&lt;250,0,IF(D21&lt;500,250,IF(D21&lt;750,"500",IF(D21&lt;1000,750,IF(D21&lt;1500,1000,IF(D21&lt;2000,1500,IF(D21&lt;2500,2000,IF(D21&lt;3000,2500,3000))))))))</f>
        <v>0</v>
      </c>
      <c r="AW21" s="111">
        <v>0</v>
      </c>
      <c r="AX21" s="30">
        <f>AV21-AW21</f>
        <v>0</v>
      </c>
      <c r="AY21" s="65" t="str">
        <f>IF(AX21=0,"geen actie",CONCATENATE("diploma uitschrijven: ",AV21," punten"))</f>
        <v>geen actie</v>
      </c>
    </row>
    <row r="22" spans="1:51" s="22" customFormat="1" ht="15">
      <c r="A22" s="46" t="s">
        <v>548</v>
      </c>
      <c r="B22" s="30"/>
      <c r="C22" s="44"/>
      <c r="D22" s="15">
        <f>SUM(G22+K22+O22+S22+W22+AA22+AE22+AI22+AM22+AQ22+AU22)</f>
        <v>199</v>
      </c>
      <c r="E22" s="30">
        <v>2003</v>
      </c>
      <c r="F22" s="53">
        <f>2014-E22</f>
        <v>11</v>
      </c>
      <c r="G22" s="32">
        <v>199</v>
      </c>
      <c r="H22" s="6">
        <v>1</v>
      </c>
      <c r="I22" s="6"/>
      <c r="J22" s="6"/>
      <c r="K22" s="34">
        <f>SUM(I22*10+J22)/H22*10</f>
        <v>0</v>
      </c>
      <c r="L22" s="6">
        <v>1</v>
      </c>
      <c r="M22" s="6"/>
      <c r="N22" s="6"/>
      <c r="O22" s="34">
        <f>SUM(M22*10+N22)/L22*10</f>
        <v>0</v>
      </c>
      <c r="P22" s="6">
        <v>1</v>
      </c>
      <c r="Q22" s="6"/>
      <c r="R22" s="6"/>
      <c r="S22" s="34">
        <f>SUM(Q22*10+R22)/P22*10</f>
        <v>0</v>
      </c>
      <c r="T22" s="6">
        <v>1</v>
      </c>
      <c r="U22" s="6"/>
      <c r="V22" s="6"/>
      <c r="W22" s="84">
        <f>SUM(U22*10+V22)/T22*10</f>
        <v>0</v>
      </c>
      <c r="X22" s="6">
        <v>1</v>
      </c>
      <c r="Y22" s="6"/>
      <c r="Z22" s="6"/>
      <c r="AA22" s="84">
        <f>SUM(Y22*10+Z22)/X22*10</f>
        <v>0</v>
      </c>
      <c r="AB22" s="6">
        <v>1</v>
      </c>
      <c r="AC22" s="6"/>
      <c r="AD22" s="6"/>
      <c r="AE22" s="84">
        <f>SUM(AC22*10+AD22)/AB22*10</f>
        <v>0</v>
      </c>
      <c r="AF22" s="6">
        <v>1</v>
      </c>
      <c r="AG22" s="6"/>
      <c r="AH22" s="6"/>
      <c r="AI22" s="84">
        <f>SUM(AG22*10+AH22)/AF22*10</f>
        <v>0</v>
      </c>
      <c r="AJ22" s="6">
        <v>1</v>
      </c>
      <c r="AK22" s="6"/>
      <c r="AL22" s="6"/>
      <c r="AM22" s="84">
        <f>SUM(AK22*10+AL22)/AJ22*10</f>
        <v>0</v>
      </c>
      <c r="AN22" s="6">
        <v>1</v>
      </c>
      <c r="AO22" s="6"/>
      <c r="AP22" s="6"/>
      <c r="AQ22" s="84">
        <f>SUM(AO22*10+AP22)/AN22*10</f>
        <v>0</v>
      </c>
      <c r="AR22" s="6">
        <v>1</v>
      </c>
      <c r="AS22" s="6"/>
      <c r="AT22" s="6"/>
      <c r="AU22" s="84">
        <f>SUM(AS22*10+AT22)/AR22*10</f>
        <v>0</v>
      </c>
      <c r="AV22" s="50">
        <f>IF(D22&lt;250,0,IF(D22&lt;500,250,IF(D22&lt;750,"500",IF(D22&lt;1000,750,IF(D22&lt;1500,1000,IF(D22&lt;2000,1500,IF(D22&lt;2500,2000,IF(D22&lt;3000,2500,3000))))))))</f>
        <v>0</v>
      </c>
      <c r="AW22" s="111">
        <v>0</v>
      </c>
      <c r="AX22" s="30">
        <f>AV22-AW22</f>
        <v>0</v>
      </c>
      <c r="AY22" s="65" t="str">
        <f>IF(AX22=0,"geen actie",CONCATENATE("diploma uitschrijven: ",AV22," punten"))</f>
        <v>geen actie</v>
      </c>
    </row>
    <row r="23" spans="1:51" s="22" customFormat="1" ht="15">
      <c r="A23" s="46" t="s">
        <v>531</v>
      </c>
      <c r="B23" s="30"/>
      <c r="C23" s="30" t="s">
        <v>488</v>
      </c>
      <c r="D23" s="15">
        <f>SUM(G23+K23+O23+S23+W23+AA23+AE23+AI23+AM23+AQ23+AU23)</f>
        <v>138</v>
      </c>
      <c r="E23" s="30">
        <v>2006</v>
      </c>
      <c r="F23" s="53">
        <f>2014-E23</f>
        <v>8</v>
      </c>
      <c r="G23" s="32">
        <v>0</v>
      </c>
      <c r="H23" s="6">
        <v>10</v>
      </c>
      <c r="I23" s="6">
        <v>9</v>
      </c>
      <c r="J23" s="6">
        <v>48</v>
      </c>
      <c r="K23" s="34">
        <f>SUM(I23*10+J23)/H23*10</f>
        <v>138</v>
      </c>
      <c r="L23" s="6">
        <v>1</v>
      </c>
      <c r="M23" s="6"/>
      <c r="N23" s="6"/>
      <c r="O23" s="34">
        <f>SUM(M23*10+N23)/L23*10</f>
        <v>0</v>
      </c>
      <c r="P23" s="6">
        <v>1</v>
      </c>
      <c r="Q23" s="6"/>
      <c r="R23" s="6"/>
      <c r="S23" s="34">
        <f>SUM(Q23*10+R23)/P23*10</f>
        <v>0</v>
      </c>
      <c r="T23" s="6">
        <v>1</v>
      </c>
      <c r="U23" s="6"/>
      <c r="V23" s="6"/>
      <c r="W23" s="84">
        <f>SUM(U23*10+V23)/T23*10</f>
        <v>0</v>
      </c>
      <c r="X23" s="6">
        <v>1</v>
      </c>
      <c r="Y23" s="6"/>
      <c r="Z23" s="6"/>
      <c r="AA23" s="84">
        <f>SUM(Y23*10+Z23)/X23*10</f>
        <v>0</v>
      </c>
      <c r="AB23" s="6">
        <v>1</v>
      </c>
      <c r="AC23" s="6"/>
      <c r="AD23" s="6"/>
      <c r="AE23" s="84">
        <f>SUM(AC23*10+AD23)/AB23*10</f>
        <v>0</v>
      </c>
      <c r="AF23" s="6">
        <v>1</v>
      </c>
      <c r="AG23" s="6"/>
      <c r="AH23" s="6"/>
      <c r="AI23" s="84">
        <f>SUM(AG23*10+AH23)/AF23*10</f>
        <v>0</v>
      </c>
      <c r="AJ23" s="6">
        <v>1</v>
      </c>
      <c r="AK23" s="6"/>
      <c r="AL23" s="6"/>
      <c r="AM23" s="84">
        <f>SUM(AK23*10+AL23)/AJ23*10</f>
        <v>0</v>
      </c>
      <c r="AN23" s="6">
        <v>1</v>
      </c>
      <c r="AO23" s="6"/>
      <c r="AP23" s="6"/>
      <c r="AQ23" s="84">
        <f>SUM(AO23*10+AP23)/AN23*10</f>
        <v>0</v>
      </c>
      <c r="AR23" s="6">
        <v>1</v>
      </c>
      <c r="AS23" s="6"/>
      <c r="AT23" s="6"/>
      <c r="AU23" s="84">
        <f>SUM(AS23*10+AT23)/AR23*10</f>
        <v>0</v>
      </c>
      <c r="AV23" s="50">
        <f>IF(D23&lt;250,0,IF(D23&lt;500,250,IF(D23&lt;750,"500",IF(D23&lt;1000,750,IF(D23&lt;1500,1000,IF(D23&lt;2000,1500,IF(D23&lt;2500,2000,IF(D23&lt;3000,2500,3000))))))))</f>
        <v>0</v>
      </c>
      <c r="AW23" s="111">
        <v>0</v>
      </c>
      <c r="AX23" s="30">
        <v>0</v>
      </c>
      <c r="AY23" s="65" t="str">
        <f>IF(AX23=0,"geen actie",CONCATENATE("diploma uitschrijven: ",AV23," punten"))</f>
        <v>geen actie</v>
      </c>
    </row>
    <row r="24" spans="1:51" s="22" customFormat="1" ht="15">
      <c r="A24" s="46" t="s">
        <v>676</v>
      </c>
      <c r="B24" s="30"/>
      <c r="C24" s="30" t="s">
        <v>617</v>
      </c>
      <c r="D24" s="15"/>
      <c r="E24" s="44">
        <v>2005</v>
      </c>
      <c r="F24" s="53">
        <f>2014-E24</f>
        <v>9</v>
      </c>
      <c r="G24" s="32"/>
      <c r="H24" s="6">
        <v>10</v>
      </c>
      <c r="I24" s="6">
        <v>2</v>
      </c>
      <c r="J24" s="6">
        <v>27</v>
      </c>
      <c r="K24" s="34">
        <f>SUM(I24*10+J24)/H24*10</f>
        <v>47</v>
      </c>
      <c r="L24" s="6">
        <v>7</v>
      </c>
      <c r="M24" s="6">
        <v>3</v>
      </c>
      <c r="N24" s="6">
        <v>19</v>
      </c>
      <c r="O24" s="34">
        <f>SUM(M24*10+N24)/L24*10</f>
        <v>70</v>
      </c>
      <c r="P24" s="6">
        <v>1</v>
      </c>
      <c r="Q24" s="6"/>
      <c r="R24" s="6"/>
      <c r="S24" s="34">
        <f>SUM(Q24*10+R24)/P24*10</f>
        <v>0</v>
      </c>
      <c r="T24" s="6">
        <v>1</v>
      </c>
      <c r="U24" s="6"/>
      <c r="V24" s="6"/>
      <c r="W24" s="84">
        <f>SUM(U24*10+V24)/T24*10</f>
        <v>0</v>
      </c>
      <c r="X24" s="6">
        <v>1</v>
      </c>
      <c r="Y24" s="6"/>
      <c r="Z24" s="6"/>
      <c r="AA24" s="84">
        <f>SUM(Y24*10+Z24)/X24*10</f>
        <v>0</v>
      </c>
      <c r="AB24" s="6">
        <v>1</v>
      </c>
      <c r="AC24" s="6"/>
      <c r="AD24" s="6"/>
      <c r="AE24" s="84">
        <f>SUM(AC24*10+AD24)/AB24*10</f>
        <v>0</v>
      </c>
      <c r="AF24" s="6">
        <v>1</v>
      </c>
      <c r="AG24" s="6"/>
      <c r="AH24" s="6"/>
      <c r="AI24" s="84">
        <f>SUM(AG24*10+AH24)/AF24*10</f>
        <v>0</v>
      </c>
      <c r="AJ24" s="6">
        <v>1</v>
      </c>
      <c r="AK24" s="6"/>
      <c r="AL24" s="6"/>
      <c r="AM24" s="84">
        <f>SUM(AK24*10+AL24)/AJ24*10</f>
        <v>0</v>
      </c>
      <c r="AN24" s="6">
        <v>1</v>
      </c>
      <c r="AO24" s="6"/>
      <c r="AP24" s="6"/>
      <c r="AQ24" s="84">
        <f>SUM(AO24*10+AP24)/AN24*10</f>
        <v>0</v>
      </c>
      <c r="AR24" s="6">
        <v>1</v>
      </c>
      <c r="AS24" s="6"/>
      <c r="AT24" s="6"/>
      <c r="AU24" s="84">
        <f>SUM(AS24*10+AT24)/AR24*10</f>
        <v>0</v>
      </c>
      <c r="AV24" s="50">
        <f>IF(D24&lt;250,0,IF(D24&lt;500,250,IF(D24&lt;750,"500",IF(D24&lt;1000,750,IF(D24&lt;1500,1000,IF(D24&lt;2000,1500,IF(D24&lt;2500,2000,IF(D24&lt;3000,2500,3000))))))))</f>
        <v>0</v>
      </c>
      <c r="AW24" s="111">
        <v>0</v>
      </c>
      <c r="AX24" s="30">
        <v>0</v>
      </c>
      <c r="AY24" s="65" t="str">
        <f>IF(AX24=0,"geen actie",CONCATENATE("diploma uitschrijven: ",AV24," punten"))</f>
        <v>geen actie</v>
      </c>
    </row>
    <row r="25" spans="1:51" s="22" customFormat="1" ht="15">
      <c r="A25" s="46" t="s">
        <v>543</v>
      </c>
      <c r="B25" s="30"/>
      <c r="C25" s="199" t="s">
        <v>445</v>
      </c>
      <c r="D25" s="15">
        <f>SUM(G25+K25+O25+S25+W25+AA25+AE25+AI25+AM25+AQ25+AU25)</f>
        <v>46</v>
      </c>
      <c r="E25" s="200">
        <v>2005</v>
      </c>
      <c r="F25" s="53">
        <f>2014-E25</f>
        <v>9</v>
      </c>
      <c r="G25" s="32">
        <v>46</v>
      </c>
      <c r="H25" s="6">
        <v>1</v>
      </c>
      <c r="I25" s="6"/>
      <c r="J25" s="6"/>
      <c r="K25" s="34">
        <f>SUM(I25*10+J25)/H25*10</f>
        <v>0</v>
      </c>
      <c r="L25" s="6">
        <v>1</v>
      </c>
      <c r="M25" s="6"/>
      <c r="N25" s="6"/>
      <c r="O25" s="34">
        <f>SUM(M25*10+N25)/L25*10</f>
        <v>0</v>
      </c>
      <c r="P25" s="6">
        <v>1</v>
      </c>
      <c r="Q25" s="6"/>
      <c r="R25" s="6"/>
      <c r="S25" s="34">
        <f>SUM(Q25*10+R25)/P25*10</f>
        <v>0</v>
      </c>
      <c r="T25" s="6">
        <v>1</v>
      </c>
      <c r="U25" s="6"/>
      <c r="V25" s="6"/>
      <c r="W25" s="84">
        <f>SUM(U25*10+V25)/T25*10</f>
        <v>0</v>
      </c>
      <c r="X25" s="6">
        <v>1</v>
      </c>
      <c r="Y25" s="6"/>
      <c r="Z25" s="6"/>
      <c r="AA25" s="84">
        <f>SUM(Y25*10+Z25)/X25*10</f>
        <v>0</v>
      </c>
      <c r="AB25" s="6">
        <v>1</v>
      </c>
      <c r="AC25" s="6"/>
      <c r="AD25" s="6"/>
      <c r="AE25" s="84">
        <f>SUM(AC25*10+AD25)/AB25*10</f>
        <v>0</v>
      </c>
      <c r="AF25" s="6">
        <v>1</v>
      </c>
      <c r="AG25" s="6"/>
      <c r="AH25" s="6"/>
      <c r="AI25" s="84">
        <f>SUM(AG25*10+AH25)/AF25*10</f>
        <v>0</v>
      </c>
      <c r="AJ25" s="6">
        <v>1</v>
      </c>
      <c r="AK25" s="6"/>
      <c r="AL25" s="6"/>
      <c r="AM25" s="84">
        <f>SUM(AK25*10+AL25)/AJ25*10</f>
        <v>0</v>
      </c>
      <c r="AN25" s="6">
        <v>1</v>
      </c>
      <c r="AO25" s="6"/>
      <c r="AP25" s="6"/>
      <c r="AQ25" s="84">
        <f>SUM(AO25*10+AP25)/AN25*10</f>
        <v>0</v>
      </c>
      <c r="AR25" s="6">
        <v>1</v>
      </c>
      <c r="AS25" s="6"/>
      <c r="AT25" s="6"/>
      <c r="AU25" s="84">
        <f>SUM(AS25*10+AT25)/AR25*10</f>
        <v>0</v>
      </c>
      <c r="AV25" s="50">
        <f>IF(D25&lt;250,0,IF(D25&lt;500,250,IF(D25&lt;750,"500",IF(D25&lt;1000,750,IF(D25&lt;1500,1000,IF(D25&lt;2000,1500,IF(D25&lt;2500,2000,IF(D25&lt;3000,2500,3000))))))))</f>
        <v>0</v>
      </c>
      <c r="AW25" s="111">
        <v>0</v>
      </c>
      <c r="AX25" s="30">
        <v>0</v>
      </c>
      <c r="AY25" s="65" t="str">
        <f>IF(AX25=0,"geen actie",CONCATENATE("diploma uitschrijven: ",AV25," punten"))</f>
        <v>geen actie</v>
      </c>
    </row>
    <row r="26" spans="1:51" s="22" customFormat="1" ht="15">
      <c r="A26" s="46" t="s">
        <v>71</v>
      </c>
      <c r="B26" s="30"/>
      <c r="C26" s="30" t="s">
        <v>669</v>
      </c>
      <c r="D26" s="15">
        <f>SUM(G26+K26+O26+S26+W26+AA26+AE26+AI26+AM26+AQ26+AU26)</f>
        <v>875.20238095238096</v>
      </c>
      <c r="E26" s="30">
        <v>2004</v>
      </c>
      <c r="F26" s="53">
        <f>2014-E26</f>
        <v>10</v>
      </c>
      <c r="G26" s="32">
        <v>875.20238095238096</v>
      </c>
      <c r="H26" s="6">
        <v>1</v>
      </c>
      <c r="I26" s="6"/>
      <c r="J26" s="6"/>
      <c r="K26" s="34">
        <f>SUM(I26*10+J26)/H26*10</f>
        <v>0</v>
      </c>
      <c r="L26" s="6">
        <v>1</v>
      </c>
      <c r="M26" s="6"/>
      <c r="N26" s="6"/>
      <c r="O26" s="34">
        <f>SUM(M26*10+N26)/L26*10</f>
        <v>0</v>
      </c>
      <c r="P26" s="6">
        <v>1</v>
      </c>
      <c r="Q26" s="6"/>
      <c r="R26" s="6"/>
      <c r="S26" s="34">
        <f>SUM(Q26*10+R26)/P26*10</f>
        <v>0</v>
      </c>
      <c r="T26" s="6">
        <v>1</v>
      </c>
      <c r="U26" s="6"/>
      <c r="V26" s="6"/>
      <c r="W26" s="84">
        <f>SUM(U26*10+V26)/T26*10</f>
        <v>0</v>
      </c>
      <c r="X26" s="6">
        <v>1</v>
      </c>
      <c r="Y26" s="6"/>
      <c r="Z26" s="6"/>
      <c r="AA26" s="84">
        <f>SUM(Y26*10+Z26)/X26*10</f>
        <v>0</v>
      </c>
      <c r="AB26" s="6">
        <v>1</v>
      </c>
      <c r="AC26" s="6"/>
      <c r="AD26" s="6"/>
      <c r="AE26" s="84">
        <f>SUM(AC26*10+AD26)/AB26*10</f>
        <v>0</v>
      </c>
      <c r="AF26" s="6">
        <v>1</v>
      </c>
      <c r="AG26" s="6"/>
      <c r="AH26" s="6"/>
      <c r="AI26" s="84">
        <f>SUM(AG26*10+AH26)/AF26*10</f>
        <v>0</v>
      </c>
      <c r="AJ26" s="6">
        <v>1</v>
      </c>
      <c r="AK26" s="6"/>
      <c r="AL26" s="6"/>
      <c r="AM26" s="84">
        <f>SUM(AK26*10+AL26)/AJ26*10</f>
        <v>0</v>
      </c>
      <c r="AN26" s="6">
        <v>1</v>
      </c>
      <c r="AO26" s="6"/>
      <c r="AP26" s="6"/>
      <c r="AQ26" s="84">
        <f>SUM(AO26*10+AP26)/AN26*10</f>
        <v>0</v>
      </c>
      <c r="AR26" s="6">
        <v>1</v>
      </c>
      <c r="AS26" s="6"/>
      <c r="AT26" s="6"/>
      <c r="AU26" s="84">
        <f>SUM(AS26*10+AT26)/AR26*10</f>
        <v>0</v>
      </c>
      <c r="AV26" s="50">
        <f>IF(D26&lt;250,0,IF(D26&lt;500,250,IF(D26&lt;750,"500",IF(D26&lt;1000,750,IF(D26&lt;1500,1000,IF(D26&lt;2000,1500,IF(D26&lt;2500,2000,IF(D26&lt;3000,2500,3000))))))))</f>
        <v>750</v>
      </c>
      <c r="AW26" s="111">
        <v>750</v>
      </c>
      <c r="AX26" s="30">
        <f>AV26-AW26</f>
        <v>0</v>
      </c>
      <c r="AY26" s="65" t="str">
        <f>IF(AX26=0,"geen actie",CONCATENATE("diploma uitschrijven: ",AV26," punten"))</f>
        <v>geen actie</v>
      </c>
    </row>
    <row r="27" spans="1:51" s="22" customFormat="1" ht="15">
      <c r="A27" s="46" t="s">
        <v>530</v>
      </c>
      <c r="B27" s="30"/>
      <c r="C27" s="101" t="s">
        <v>488</v>
      </c>
      <c r="D27" s="15">
        <f>SUM(G27+K27+O27+S27+W27+AA27+AE27+AI27+AM27+AQ27+AU27)</f>
        <v>51.111111111111107</v>
      </c>
      <c r="E27" s="30">
        <v>2006</v>
      </c>
      <c r="F27" s="53">
        <f>2014-E27</f>
        <v>8</v>
      </c>
      <c r="G27" s="32">
        <v>51.111111111111107</v>
      </c>
      <c r="H27" s="6">
        <v>1</v>
      </c>
      <c r="I27" s="6"/>
      <c r="J27" s="6"/>
      <c r="K27" s="34">
        <f>SUM(I27*10+J27)/H27*10</f>
        <v>0</v>
      </c>
      <c r="L27" s="6">
        <v>1</v>
      </c>
      <c r="M27" s="6"/>
      <c r="N27" s="6"/>
      <c r="O27" s="34">
        <f>SUM(M27*10+N27)/L27*10</f>
        <v>0</v>
      </c>
      <c r="P27" s="6">
        <v>1</v>
      </c>
      <c r="Q27" s="6"/>
      <c r="R27" s="6"/>
      <c r="S27" s="34">
        <f>SUM(Q27*10+R27)/P27*10</f>
        <v>0</v>
      </c>
      <c r="T27" s="6">
        <v>1</v>
      </c>
      <c r="U27" s="6"/>
      <c r="V27" s="6"/>
      <c r="W27" s="84">
        <f>SUM(U27*10+V27)/T27*10</f>
        <v>0</v>
      </c>
      <c r="X27" s="6">
        <v>1</v>
      </c>
      <c r="Y27" s="6"/>
      <c r="Z27" s="6"/>
      <c r="AA27" s="84">
        <f>SUM(Y27*10+Z27)/X27*10</f>
        <v>0</v>
      </c>
      <c r="AB27" s="6">
        <v>1</v>
      </c>
      <c r="AC27" s="6"/>
      <c r="AD27" s="6"/>
      <c r="AE27" s="84">
        <f>SUM(AC27*10+AD27)/AB27*10</f>
        <v>0</v>
      </c>
      <c r="AF27" s="6">
        <v>1</v>
      </c>
      <c r="AG27" s="6"/>
      <c r="AH27" s="6"/>
      <c r="AI27" s="84">
        <f>SUM(AG27*10+AH27)/AF27*10</f>
        <v>0</v>
      </c>
      <c r="AJ27" s="6">
        <v>1</v>
      </c>
      <c r="AK27" s="6"/>
      <c r="AL27" s="6"/>
      <c r="AM27" s="84">
        <f>SUM(AK27*10+AL27)/AJ27*10</f>
        <v>0</v>
      </c>
      <c r="AN27" s="6">
        <v>1</v>
      </c>
      <c r="AO27" s="6"/>
      <c r="AP27" s="6"/>
      <c r="AQ27" s="84">
        <f>SUM(AO27*10+AP27)/AN27*10</f>
        <v>0</v>
      </c>
      <c r="AR27" s="6">
        <v>1</v>
      </c>
      <c r="AS27" s="6"/>
      <c r="AT27" s="6"/>
      <c r="AU27" s="84">
        <f>SUM(AS27*10+AT27)/AR27*10</f>
        <v>0</v>
      </c>
      <c r="AV27" s="50">
        <f>IF(D27&lt;250,0,IF(D27&lt;500,250,IF(D27&lt;750,"500",IF(D27&lt;1000,750,IF(D27&lt;1500,1000,IF(D27&lt;2000,1500,IF(D27&lt;2500,2000,IF(D27&lt;3000,2500,3000))))))))</f>
        <v>0</v>
      </c>
      <c r="AW27" s="111">
        <v>0</v>
      </c>
      <c r="AX27" s="30">
        <v>0</v>
      </c>
      <c r="AY27" s="65" t="str">
        <f>IF(AX27=0,"geen actie",CONCATENATE("diploma uitschrijven: ",AV27," punten"))</f>
        <v>geen actie</v>
      </c>
    </row>
    <row r="28" spans="1:51" s="22" customFormat="1" ht="15">
      <c r="A28" s="46" t="s">
        <v>641</v>
      </c>
      <c r="B28" s="30"/>
      <c r="C28" s="30" t="s">
        <v>445</v>
      </c>
      <c r="D28" s="15">
        <f>SUM(G28+K28+O28+S28+W28+AA28+AE28+AI28+AM28+AQ28+AU28)</f>
        <v>319.5</v>
      </c>
      <c r="E28" s="30">
        <v>2005</v>
      </c>
      <c r="F28" s="53">
        <f>2014-E28</f>
        <v>9</v>
      </c>
      <c r="G28" s="32">
        <v>88</v>
      </c>
      <c r="H28" s="6">
        <v>10</v>
      </c>
      <c r="I28" s="6">
        <v>7</v>
      </c>
      <c r="J28" s="6">
        <v>44</v>
      </c>
      <c r="K28" s="34">
        <f>SUM(I28*10+J28)/H28*10</f>
        <v>114</v>
      </c>
      <c r="L28" s="6">
        <v>8</v>
      </c>
      <c r="M28" s="6">
        <v>6</v>
      </c>
      <c r="N28" s="6">
        <v>34</v>
      </c>
      <c r="O28" s="34">
        <f>SUM(M28*10+N28)/L28*10</f>
        <v>117.5</v>
      </c>
      <c r="P28" s="6">
        <v>1</v>
      </c>
      <c r="Q28" s="6"/>
      <c r="R28" s="6"/>
      <c r="S28" s="34">
        <f>SUM(Q28*10+R28)/P28*10</f>
        <v>0</v>
      </c>
      <c r="T28" s="6">
        <v>1</v>
      </c>
      <c r="U28" s="6"/>
      <c r="V28" s="6"/>
      <c r="W28" s="84">
        <f>SUM(U28*10+V28)/T28*10</f>
        <v>0</v>
      </c>
      <c r="X28" s="6">
        <v>1</v>
      </c>
      <c r="Y28" s="6"/>
      <c r="Z28" s="6"/>
      <c r="AA28" s="84">
        <f>SUM(Y28*10+Z28)/X28*10</f>
        <v>0</v>
      </c>
      <c r="AB28" s="6">
        <v>1</v>
      </c>
      <c r="AC28" s="6"/>
      <c r="AD28" s="6"/>
      <c r="AE28" s="84">
        <f>SUM(AC28*10+AD28)/AB28*10</f>
        <v>0</v>
      </c>
      <c r="AF28" s="6">
        <v>1</v>
      </c>
      <c r="AG28" s="6"/>
      <c r="AH28" s="6"/>
      <c r="AI28" s="84">
        <f>SUM(AG28*10+AH28)/AF28*10</f>
        <v>0</v>
      </c>
      <c r="AJ28" s="6">
        <v>1</v>
      </c>
      <c r="AK28" s="6"/>
      <c r="AL28" s="6"/>
      <c r="AM28" s="84">
        <f>SUM(AK28*10+AL28)/AJ28*10</f>
        <v>0</v>
      </c>
      <c r="AN28" s="6">
        <v>1</v>
      </c>
      <c r="AO28" s="6"/>
      <c r="AP28" s="6"/>
      <c r="AQ28" s="84">
        <f>SUM(AO28*10+AP28)/AN28*10</f>
        <v>0</v>
      </c>
      <c r="AR28" s="6">
        <v>1</v>
      </c>
      <c r="AS28" s="6"/>
      <c r="AT28" s="6"/>
      <c r="AU28" s="84">
        <f>SUM(AS28*10+AT28)/AR28*10</f>
        <v>0</v>
      </c>
      <c r="AV28" s="50">
        <f>IF(D28&lt;250,0,IF(D28&lt;500,250,IF(D28&lt;750,"500",IF(D28&lt;1000,750,IF(D28&lt;1500,1000,IF(D28&lt;2000,1500,IF(D28&lt;2500,2000,IF(D28&lt;3000,2500,3000))))))))</f>
        <v>250</v>
      </c>
      <c r="AW28" s="111">
        <v>0</v>
      </c>
      <c r="AX28" s="30">
        <v>0</v>
      </c>
      <c r="AY28" s="65" t="str">
        <f>IF(AX28=0,"geen actie",CONCATENATE("diploma uitschrijven: ",AV28," punten"))</f>
        <v>geen actie</v>
      </c>
    </row>
    <row r="29" spans="1:51" s="22" customFormat="1" ht="15">
      <c r="A29" s="46" t="s">
        <v>593</v>
      </c>
      <c r="B29" s="30"/>
      <c r="C29" s="30" t="s">
        <v>488</v>
      </c>
      <c r="D29" s="15">
        <f>SUM(G29+K29+O29+S29+W29+AA29+AE29+AI29+AM29+AQ29+AU29)</f>
        <v>109.1474358974359</v>
      </c>
      <c r="E29" s="30">
        <v>2006</v>
      </c>
      <c r="F29" s="53">
        <v>8</v>
      </c>
      <c r="G29" s="32">
        <v>64.897435897435898</v>
      </c>
      <c r="H29" s="6">
        <v>10</v>
      </c>
      <c r="I29" s="6">
        <v>0</v>
      </c>
      <c r="J29" s="6">
        <v>13</v>
      </c>
      <c r="K29" s="34">
        <f>SUM(I29*10+J29)/H29*10</f>
        <v>13</v>
      </c>
      <c r="L29" s="6">
        <v>8</v>
      </c>
      <c r="M29" s="6">
        <v>1</v>
      </c>
      <c r="N29" s="6">
        <v>15</v>
      </c>
      <c r="O29" s="34">
        <f>SUM(M29*10+N29)/L29*10</f>
        <v>31.25</v>
      </c>
      <c r="P29" s="6">
        <v>1</v>
      </c>
      <c r="Q29" s="6"/>
      <c r="R29" s="6"/>
      <c r="S29" s="34">
        <f>SUM(Q29*10+R29)/P29*10</f>
        <v>0</v>
      </c>
      <c r="T29" s="6">
        <v>1</v>
      </c>
      <c r="U29" s="6"/>
      <c r="V29" s="6"/>
      <c r="W29" s="84">
        <f>SUM(U29*10+V29)/T29*10</f>
        <v>0</v>
      </c>
      <c r="X29" s="6">
        <v>1</v>
      </c>
      <c r="Y29" s="6"/>
      <c r="Z29" s="6"/>
      <c r="AA29" s="84">
        <f>SUM(Y29*10+Z29)/X29*10</f>
        <v>0</v>
      </c>
      <c r="AB29" s="6">
        <v>1</v>
      </c>
      <c r="AC29" s="6"/>
      <c r="AD29" s="6"/>
      <c r="AE29" s="84">
        <f>SUM(AC29*10+AD29)/AB29*10</f>
        <v>0</v>
      </c>
      <c r="AF29" s="6">
        <v>1</v>
      </c>
      <c r="AG29" s="6"/>
      <c r="AH29" s="6"/>
      <c r="AI29" s="84">
        <f>SUM(AG29*10+AH29)/AF29*10</f>
        <v>0</v>
      </c>
      <c r="AJ29" s="6">
        <v>1</v>
      </c>
      <c r="AK29" s="6"/>
      <c r="AL29" s="6"/>
      <c r="AM29" s="84">
        <f>SUM(AK29*10+AL29)/AJ29*10</f>
        <v>0</v>
      </c>
      <c r="AN29" s="6">
        <v>1</v>
      </c>
      <c r="AO29" s="6"/>
      <c r="AP29" s="6"/>
      <c r="AQ29" s="84">
        <f>SUM(AO29*10+AP29)/AN29*10</f>
        <v>0</v>
      </c>
      <c r="AR29" s="6">
        <v>1</v>
      </c>
      <c r="AS29" s="6"/>
      <c r="AT29" s="6"/>
      <c r="AU29" s="84">
        <f>SUM(AS29*10+AT29)/AR29*10</f>
        <v>0</v>
      </c>
      <c r="AV29" s="50">
        <f>IF(D29&lt;250,0,IF(D29&lt;500,250,IF(D29&lt;750,"500",IF(D29&lt;1000,750,IF(D29&lt;1500,1000,IF(D29&lt;2000,1500,IF(D29&lt;2500,2000,IF(D29&lt;3000,2500,3000))))))))</f>
        <v>0</v>
      </c>
      <c r="AW29" s="111">
        <v>0</v>
      </c>
      <c r="AX29" s="30">
        <f>AV29-AW29</f>
        <v>0</v>
      </c>
      <c r="AY29" s="65" t="str">
        <f>IF(AX29=0,"geen actie",CONCATENATE("diploma uitschrijven: ",AV29," punten"))</f>
        <v>geen actie</v>
      </c>
    </row>
    <row r="30" spans="1:51" s="22" customFormat="1" ht="15">
      <c r="A30" s="46" t="s">
        <v>547</v>
      </c>
      <c r="B30" s="30"/>
      <c r="C30" s="30" t="s">
        <v>240</v>
      </c>
      <c r="D30" s="15">
        <f>SUM(G30+K30+O30+S30+W30+AA30+AE30+AI30+AM30+AQ30+AU30)</f>
        <v>300.28571428571428</v>
      </c>
      <c r="E30" s="30">
        <v>2005</v>
      </c>
      <c r="F30" s="53">
        <f>2014-E30</f>
        <v>9</v>
      </c>
      <c r="G30" s="32">
        <v>300.28571428571428</v>
      </c>
      <c r="H30" s="6">
        <v>1</v>
      </c>
      <c r="I30" s="6"/>
      <c r="J30" s="6"/>
      <c r="K30" s="34">
        <f>SUM(I30*10+J30)/H30*10</f>
        <v>0</v>
      </c>
      <c r="L30" s="6">
        <v>1</v>
      </c>
      <c r="M30" s="6"/>
      <c r="N30" s="6"/>
      <c r="O30" s="34">
        <f>SUM(M30*10+N30)/L30*10</f>
        <v>0</v>
      </c>
      <c r="P30" s="6">
        <v>1</v>
      </c>
      <c r="Q30" s="6"/>
      <c r="R30" s="6"/>
      <c r="S30" s="34">
        <f>SUM(Q30*10+R30)/P30*10</f>
        <v>0</v>
      </c>
      <c r="T30" s="6">
        <v>1</v>
      </c>
      <c r="U30" s="6"/>
      <c r="V30" s="6"/>
      <c r="W30" s="84">
        <f>SUM(U30*10+V30)/T30*10</f>
        <v>0</v>
      </c>
      <c r="X30" s="6">
        <v>1</v>
      </c>
      <c r="Y30" s="6"/>
      <c r="Z30" s="6"/>
      <c r="AA30" s="84">
        <f>SUM(Y30*10+Z30)/X30*10</f>
        <v>0</v>
      </c>
      <c r="AB30" s="6">
        <v>1</v>
      </c>
      <c r="AC30" s="6"/>
      <c r="AD30" s="6"/>
      <c r="AE30" s="84">
        <f>SUM(AC30*10+AD30)/AB30*10</f>
        <v>0</v>
      </c>
      <c r="AF30" s="6">
        <v>1</v>
      </c>
      <c r="AG30" s="6"/>
      <c r="AH30" s="6"/>
      <c r="AI30" s="84">
        <f>SUM(AG30*10+AH30)/AF30*10</f>
        <v>0</v>
      </c>
      <c r="AJ30" s="6">
        <v>1</v>
      </c>
      <c r="AK30" s="6"/>
      <c r="AL30" s="6"/>
      <c r="AM30" s="84">
        <f>SUM(AK30*10+AL30)/AJ30*10</f>
        <v>0</v>
      </c>
      <c r="AN30" s="6">
        <v>1</v>
      </c>
      <c r="AO30" s="6"/>
      <c r="AP30" s="6"/>
      <c r="AQ30" s="84">
        <f>SUM(AO30*10+AP30)/AN30*10</f>
        <v>0</v>
      </c>
      <c r="AR30" s="6">
        <v>1</v>
      </c>
      <c r="AS30" s="6"/>
      <c r="AT30" s="6"/>
      <c r="AU30" s="84">
        <f>SUM(AS30*10+AT30)/AR30*10</f>
        <v>0</v>
      </c>
      <c r="AV30" s="50">
        <f>IF(D30&lt;250,0,IF(D30&lt;500,250,IF(D30&lt;750,"500",IF(D30&lt;1000,750,IF(D30&lt;1500,1000,IF(D30&lt;2000,1500,IF(D30&lt;2500,2000,IF(D30&lt;3000,2500,3000))))))))</f>
        <v>250</v>
      </c>
      <c r="AW30" s="111">
        <v>250</v>
      </c>
      <c r="AX30" s="30">
        <f>AV30-AW30</f>
        <v>0</v>
      </c>
      <c r="AY30" s="65" t="str">
        <f>IF(AX30=0,"geen actie",CONCATENATE("diploma uitschrijven: ",AV30," punten"))</f>
        <v>geen actie</v>
      </c>
    </row>
    <row r="31" spans="1:51" s="22" customFormat="1" ht="15">
      <c r="A31" s="46" t="s">
        <v>759</v>
      </c>
      <c r="B31" s="30"/>
      <c r="C31" s="30" t="s">
        <v>230</v>
      </c>
      <c r="D31" s="15">
        <f>SUM(G31+K31+O31+S31+W31+AA31+AE31+AI31+AM31+AQ31+AU31)</f>
        <v>987.6987179487179</v>
      </c>
      <c r="E31" s="30">
        <v>2006</v>
      </c>
      <c r="F31" s="53">
        <f>2014-E31</f>
        <v>8</v>
      </c>
      <c r="G31" s="32">
        <v>814.55586080586079</v>
      </c>
      <c r="H31" s="6">
        <v>10</v>
      </c>
      <c r="I31" s="6">
        <v>8</v>
      </c>
      <c r="J31" s="6">
        <v>36</v>
      </c>
      <c r="K31" s="34">
        <f>SUM(I31*10+J31)/H31*10</f>
        <v>116</v>
      </c>
      <c r="L31" s="6">
        <v>7</v>
      </c>
      <c r="M31" s="6">
        <v>2</v>
      </c>
      <c r="N31" s="6">
        <v>20</v>
      </c>
      <c r="O31" s="34">
        <f>SUM(M31*10+N31)/L31*10</f>
        <v>57.142857142857146</v>
      </c>
      <c r="P31" s="6">
        <v>1</v>
      </c>
      <c r="Q31" s="6"/>
      <c r="R31" s="6"/>
      <c r="S31" s="34">
        <f>SUM(Q31*10+R31)/P31*10</f>
        <v>0</v>
      </c>
      <c r="T31" s="6">
        <v>1</v>
      </c>
      <c r="U31" s="6"/>
      <c r="V31" s="6"/>
      <c r="W31" s="84">
        <f>SUM(U31*10+V31)/T31*10</f>
        <v>0</v>
      </c>
      <c r="X31" s="6">
        <v>1</v>
      </c>
      <c r="Y31" s="6"/>
      <c r="Z31" s="6"/>
      <c r="AA31" s="84">
        <f>SUM(Y31*10+Z31)/X31*10</f>
        <v>0</v>
      </c>
      <c r="AB31" s="6">
        <v>1</v>
      </c>
      <c r="AC31" s="6"/>
      <c r="AD31" s="6"/>
      <c r="AE31" s="84">
        <f>SUM(AC31*10+AD31)/AB31*10</f>
        <v>0</v>
      </c>
      <c r="AF31" s="6">
        <v>1</v>
      </c>
      <c r="AG31" s="6"/>
      <c r="AH31" s="6"/>
      <c r="AI31" s="84">
        <f>SUM(AG31*10+AH31)/AF31*10</f>
        <v>0</v>
      </c>
      <c r="AJ31" s="6">
        <v>1</v>
      </c>
      <c r="AK31" s="6"/>
      <c r="AL31" s="6"/>
      <c r="AM31" s="84">
        <f>SUM(AK31*10+AL31)/AJ31*10</f>
        <v>0</v>
      </c>
      <c r="AN31" s="6">
        <v>1</v>
      </c>
      <c r="AO31" s="6"/>
      <c r="AP31" s="6"/>
      <c r="AQ31" s="84">
        <f>SUM(AO31*10+AP31)/AN31*10</f>
        <v>0</v>
      </c>
      <c r="AR31" s="6">
        <v>1</v>
      </c>
      <c r="AS31" s="6"/>
      <c r="AT31" s="6"/>
      <c r="AU31" s="84">
        <f>SUM(AS31*10+AT31)/AR31*10</f>
        <v>0</v>
      </c>
      <c r="AV31" s="50">
        <f>IF(D31&lt;250,0,IF(D31&lt;500,250,IF(D31&lt;750,"500",IF(D31&lt;1000,750,IF(D31&lt;1500,1000,IF(D31&lt;2000,1500,IF(D31&lt;2500,2000,IF(D31&lt;3000,2500,3000))))))))</f>
        <v>750</v>
      </c>
      <c r="AW31" s="111">
        <v>750</v>
      </c>
      <c r="AX31" s="30">
        <f>AV31-AW31</f>
        <v>0</v>
      </c>
      <c r="AY31" s="65" t="str">
        <f>IF(AX31=0,"geen actie",CONCATENATE("diploma uitschrijven: ",AV31," punten"))</f>
        <v>geen actie</v>
      </c>
    </row>
    <row r="32" spans="1:51" s="22" customFormat="1" ht="15">
      <c r="A32" s="46" t="s">
        <v>696</v>
      </c>
      <c r="B32" s="30">
        <v>114541</v>
      </c>
      <c r="C32" s="30" t="s">
        <v>230</v>
      </c>
      <c r="D32" s="15">
        <f>SUM(G32+K32+O32+S32+W32+AA32+AE32+AI32+AM32+AQ32+AU32)</f>
        <v>327.3095238095238</v>
      </c>
      <c r="E32" s="30">
        <v>2004</v>
      </c>
      <c r="F32" s="53">
        <f>2014-E32</f>
        <v>10</v>
      </c>
      <c r="G32" s="32">
        <v>256.3095238095238</v>
      </c>
      <c r="H32" s="6">
        <v>10</v>
      </c>
      <c r="I32" s="6">
        <v>4</v>
      </c>
      <c r="J32" s="6">
        <v>31</v>
      </c>
      <c r="K32" s="34">
        <f>SUM(I32*10+J32)/H32*10</f>
        <v>71</v>
      </c>
      <c r="L32" s="6">
        <v>1</v>
      </c>
      <c r="M32" s="6"/>
      <c r="N32" s="6"/>
      <c r="O32" s="34">
        <f>SUM(M32*10+N32)/L32*10</f>
        <v>0</v>
      </c>
      <c r="P32" s="6">
        <v>1</v>
      </c>
      <c r="Q32" s="6"/>
      <c r="R32" s="6"/>
      <c r="S32" s="34">
        <f>SUM(Q32*10+R32)/P32*10</f>
        <v>0</v>
      </c>
      <c r="T32" s="6">
        <v>1</v>
      </c>
      <c r="U32" s="6"/>
      <c r="V32" s="6"/>
      <c r="W32" s="84">
        <f>SUM(U32*10+V32)/T32*10</f>
        <v>0</v>
      </c>
      <c r="X32" s="6">
        <v>1</v>
      </c>
      <c r="Y32" s="6"/>
      <c r="Z32" s="6"/>
      <c r="AA32" s="84">
        <f>SUM(Y32*10+Z32)/X32*10</f>
        <v>0</v>
      </c>
      <c r="AB32" s="6">
        <v>1</v>
      </c>
      <c r="AC32" s="6"/>
      <c r="AD32" s="6"/>
      <c r="AE32" s="84">
        <f>SUM(AC32*10+AD32)/AB32*10</f>
        <v>0</v>
      </c>
      <c r="AF32" s="6">
        <v>1</v>
      </c>
      <c r="AG32" s="6"/>
      <c r="AH32" s="6"/>
      <c r="AI32" s="84">
        <f>SUM(AG32*10+AH32)/AF32*10</f>
        <v>0</v>
      </c>
      <c r="AJ32" s="6">
        <v>1</v>
      </c>
      <c r="AK32" s="6"/>
      <c r="AL32" s="6"/>
      <c r="AM32" s="84">
        <f>SUM(AK32*10+AL32)/AJ32*10</f>
        <v>0</v>
      </c>
      <c r="AN32" s="6">
        <v>1</v>
      </c>
      <c r="AO32" s="6"/>
      <c r="AP32" s="6"/>
      <c r="AQ32" s="84">
        <f>SUM(AO32*10+AP32)/AN32*10</f>
        <v>0</v>
      </c>
      <c r="AR32" s="6">
        <v>1</v>
      </c>
      <c r="AS32" s="6"/>
      <c r="AT32" s="6"/>
      <c r="AU32" s="84">
        <f>SUM(AS32*10+AT32)/AR32*10</f>
        <v>0</v>
      </c>
      <c r="AV32" s="50">
        <f>IF(D32&lt;250,0,IF(D32&lt;500,250,IF(D32&lt;750,"500",IF(D32&lt;1000,750,IF(D32&lt;1500,1000,IF(D32&lt;2000,1500,IF(D32&lt;2500,2000,IF(D32&lt;3000,2500,3000))))))))</f>
        <v>250</v>
      </c>
      <c r="AW32" s="111">
        <v>250</v>
      </c>
      <c r="AX32" s="30">
        <f>AV32-AW32</f>
        <v>0</v>
      </c>
      <c r="AY32" s="65" t="str">
        <f>IF(AX32=0,"geen actie",CONCATENATE("diploma uitschrijven: ",AV32," punten"))</f>
        <v>geen actie</v>
      </c>
    </row>
    <row r="33" spans="1:51" s="22" customFormat="1" ht="15">
      <c r="A33" s="46" t="s">
        <v>646</v>
      </c>
      <c r="B33" s="30">
        <v>114544</v>
      </c>
      <c r="C33" s="149" t="s">
        <v>445</v>
      </c>
      <c r="D33" s="15">
        <f>SUM(G33+K33+O33+S33+W33+AA33+AE33+AI33+AM33+AQ33+AU33)</f>
        <v>1183.9914529914531</v>
      </c>
      <c r="E33" s="30">
        <v>2005</v>
      </c>
      <c r="F33" s="53">
        <f>2014-E33</f>
        <v>9</v>
      </c>
      <c r="G33" s="32">
        <v>941.49145299145312</v>
      </c>
      <c r="H33" s="6">
        <v>10</v>
      </c>
      <c r="I33" s="6">
        <v>8</v>
      </c>
      <c r="J33" s="6">
        <v>45</v>
      </c>
      <c r="K33" s="34">
        <f>SUM(I33*10+J33)/H33*10</f>
        <v>125</v>
      </c>
      <c r="L33" s="6">
        <v>8</v>
      </c>
      <c r="M33" s="6">
        <v>6</v>
      </c>
      <c r="N33" s="6">
        <v>34</v>
      </c>
      <c r="O33" s="34">
        <f>SUM(M33*10+N33)/L33*10</f>
        <v>117.5</v>
      </c>
      <c r="P33" s="6">
        <v>1</v>
      </c>
      <c r="Q33" s="6"/>
      <c r="R33" s="6"/>
      <c r="S33" s="34">
        <f>SUM(Q33*10+R33)/P33*10</f>
        <v>0</v>
      </c>
      <c r="T33" s="6">
        <v>1</v>
      </c>
      <c r="U33" s="6"/>
      <c r="V33" s="6"/>
      <c r="W33" s="84">
        <f>SUM(U33*10+V33)/T33*10</f>
        <v>0</v>
      </c>
      <c r="X33" s="6">
        <v>1</v>
      </c>
      <c r="Y33" s="6"/>
      <c r="Z33" s="6"/>
      <c r="AA33" s="84">
        <f>SUM(Y33*10+Z33)/X33*10</f>
        <v>0</v>
      </c>
      <c r="AB33" s="6">
        <v>1</v>
      </c>
      <c r="AC33" s="6"/>
      <c r="AD33" s="6"/>
      <c r="AE33" s="84">
        <f>SUM(AC33*10+AD33)/AB33*10</f>
        <v>0</v>
      </c>
      <c r="AF33" s="6">
        <v>1</v>
      </c>
      <c r="AG33" s="6"/>
      <c r="AH33" s="6"/>
      <c r="AI33" s="84">
        <f>SUM(AG33*10+AH33)/AF33*10</f>
        <v>0</v>
      </c>
      <c r="AJ33" s="6">
        <v>1</v>
      </c>
      <c r="AK33" s="6"/>
      <c r="AL33" s="6"/>
      <c r="AM33" s="84">
        <f>SUM(AK33*10+AL33)/AJ33*10</f>
        <v>0</v>
      </c>
      <c r="AN33" s="6">
        <v>1</v>
      </c>
      <c r="AO33" s="6"/>
      <c r="AP33" s="6"/>
      <c r="AQ33" s="84">
        <f>SUM(AO33*10+AP33)/AN33*10</f>
        <v>0</v>
      </c>
      <c r="AR33" s="6">
        <v>1</v>
      </c>
      <c r="AS33" s="6"/>
      <c r="AT33" s="6"/>
      <c r="AU33" s="84">
        <f>SUM(AS33*10+AT33)/AR33*10</f>
        <v>0</v>
      </c>
      <c r="AV33" s="50">
        <f>IF(D33&lt;250,0,IF(D33&lt;500,250,IF(D33&lt;750,"500",IF(D33&lt;1000,750,IF(D33&lt;1500,1000,IF(D33&lt;2000,1500,IF(D33&lt;2500,2000,IF(D33&lt;3000,2500,3000))))))))</f>
        <v>1000</v>
      </c>
      <c r="AW33" s="111">
        <v>1000</v>
      </c>
      <c r="AX33" s="30">
        <f>AV33-AW33</f>
        <v>0</v>
      </c>
      <c r="AY33" s="65" t="str">
        <f>IF(AX33=0,"geen actie",CONCATENATE("diploma uitschrijven: ",AV33," punten"))</f>
        <v>geen actie</v>
      </c>
    </row>
    <row r="34" spans="1:51" s="22" customFormat="1" ht="15">
      <c r="A34" s="46" t="s">
        <v>713</v>
      </c>
      <c r="B34" s="30">
        <v>115290</v>
      </c>
      <c r="C34" s="148" t="s">
        <v>445</v>
      </c>
      <c r="D34" s="15">
        <f>SUM(G34+K34+O34+S34+W34+AA34+AE34+AI34+AM34+AQ34+AU34)</f>
        <v>1320.5465367965369</v>
      </c>
      <c r="E34" s="30">
        <v>2004</v>
      </c>
      <c r="F34" s="53">
        <f>2014-E34</f>
        <v>10</v>
      </c>
      <c r="G34" s="32">
        <v>1137.5595238095239</v>
      </c>
      <c r="H34" s="6">
        <v>11</v>
      </c>
      <c r="I34" s="6">
        <v>6</v>
      </c>
      <c r="J34" s="6">
        <v>36</v>
      </c>
      <c r="K34" s="34">
        <f>SUM(I34*10+J34)/H34*10</f>
        <v>87.272727272727266</v>
      </c>
      <c r="L34" s="6">
        <v>7</v>
      </c>
      <c r="M34" s="6">
        <v>4</v>
      </c>
      <c r="N34" s="6">
        <v>27</v>
      </c>
      <c r="O34" s="34">
        <f>SUM(M34*10+N34)/L34*10</f>
        <v>95.714285714285708</v>
      </c>
      <c r="P34" s="6">
        <v>1</v>
      </c>
      <c r="Q34" s="6"/>
      <c r="R34" s="6"/>
      <c r="S34" s="34">
        <f>SUM(Q34*10+R34)/P34*10</f>
        <v>0</v>
      </c>
      <c r="T34" s="6">
        <v>1</v>
      </c>
      <c r="U34" s="6"/>
      <c r="V34" s="6"/>
      <c r="W34" s="84">
        <f>SUM(U34*10+V34)/T34*10</f>
        <v>0</v>
      </c>
      <c r="X34" s="6">
        <v>1</v>
      </c>
      <c r="Y34" s="6"/>
      <c r="Z34" s="6"/>
      <c r="AA34" s="84">
        <f>SUM(Y34*10+Z34)/X34*10</f>
        <v>0</v>
      </c>
      <c r="AB34" s="6">
        <v>1</v>
      </c>
      <c r="AC34" s="6"/>
      <c r="AD34" s="6"/>
      <c r="AE34" s="84">
        <f>SUM(AC34*10+AD34)/AB34*10</f>
        <v>0</v>
      </c>
      <c r="AF34" s="6">
        <v>1</v>
      </c>
      <c r="AG34" s="6"/>
      <c r="AH34" s="6"/>
      <c r="AI34" s="84">
        <f>SUM(AG34*10+AH34)/AF34*10</f>
        <v>0</v>
      </c>
      <c r="AJ34" s="6">
        <v>1</v>
      </c>
      <c r="AK34" s="6"/>
      <c r="AL34" s="6"/>
      <c r="AM34" s="192">
        <f>SUM(AK34*10+AL34)/AJ34*10</f>
        <v>0</v>
      </c>
      <c r="AN34" s="6">
        <v>1</v>
      </c>
      <c r="AO34" s="6"/>
      <c r="AP34" s="6"/>
      <c r="AQ34" s="192">
        <f>SUM(AO34*10+AP34)/AN34*10</f>
        <v>0</v>
      </c>
      <c r="AR34" s="6">
        <v>1</v>
      </c>
      <c r="AS34" s="6"/>
      <c r="AT34" s="6"/>
      <c r="AU34" s="84">
        <f>SUM(AS34*10+AT34)/AR34*10</f>
        <v>0</v>
      </c>
      <c r="AV34" s="50">
        <f>IF(D34&lt;250,0,IF(D34&lt;500,250,IF(D34&lt;750,"500",IF(D34&lt;1000,750,IF(D34&lt;1500,1000,IF(D34&lt;2000,1500,IF(D34&lt;2500,2000,IF(D34&lt;3000,2500,3000))))))))</f>
        <v>1000</v>
      </c>
      <c r="AW34" s="111">
        <v>1000</v>
      </c>
      <c r="AX34" s="30">
        <f>AV34-AW34</f>
        <v>0</v>
      </c>
      <c r="AY34" s="65" t="str">
        <f>IF(AX34=0,"geen actie",CONCATENATE("diploma uitschrijven: ",AV34," punten"))</f>
        <v>geen actie</v>
      </c>
    </row>
    <row r="35" spans="1:51" s="22" customFormat="1" ht="15">
      <c r="A35" s="46" t="s">
        <v>182</v>
      </c>
      <c r="B35" s="30"/>
      <c r="C35" s="30" t="s">
        <v>526</v>
      </c>
      <c r="D35" s="15">
        <f>SUM(G35+K35+O35+S35+W35+AA35+AE35+AI35+AM35+AQ35+AU35)</f>
        <v>1733.1190476190475</v>
      </c>
      <c r="E35" s="30">
        <v>2003</v>
      </c>
      <c r="F35" s="53">
        <f>2014-E35</f>
        <v>11</v>
      </c>
      <c r="G35" s="32">
        <v>1661.6904761904761</v>
      </c>
      <c r="H35" s="6">
        <v>1</v>
      </c>
      <c r="I35" s="6"/>
      <c r="J35" s="6"/>
      <c r="K35" s="34">
        <f>SUM(I35*10+J35)/H35*10</f>
        <v>0</v>
      </c>
      <c r="L35" s="6">
        <v>7</v>
      </c>
      <c r="M35" s="6">
        <v>3</v>
      </c>
      <c r="N35" s="6">
        <v>20</v>
      </c>
      <c r="O35" s="34">
        <f>SUM(M35*10+N35)/L35*10</f>
        <v>71.428571428571431</v>
      </c>
      <c r="P35" s="6">
        <v>1</v>
      </c>
      <c r="Q35" s="6"/>
      <c r="R35" s="6"/>
      <c r="S35" s="34">
        <f>SUM(Q35*10+R35)/P35*10</f>
        <v>0</v>
      </c>
      <c r="T35" s="6">
        <v>1</v>
      </c>
      <c r="U35" s="6"/>
      <c r="V35" s="6"/>
      <c r="W35" s="84">
        <f>SUM(U35*10+V35)/T35*10</f>
        <v>0</v>
      </c>
      <c r="X35" s="6">
        <v>1</v>
      </c>
      <c r="Y35" s="6"/>
      <c r="Z35" s="6"/>
      <c r="AA35" s="84">
        <f>SUM(Y35*10+Z35)/X35*10</f>
        <v>0</v>
      </c>
      <c r="AB35" s="6">
        <v>1</v>
      </c>
      <c r="AC35" s="6"/>
      <c r="AD35" s="6"/>
      <c r="AE35" s="84">
        <f>SUM(AC35*10+AD35)/AB35*10</f>
        <v>0</v>
      </c>
      <c r="AF35" s="6">
        <v>1</v>
      </c>
      <c r="AG35" s="6"/>
      <c r="AH35" s="6"/>
      <c r="AI35" s="84">
        <f>SUM(AG35*10+AH35)/AF35*10</f>
        <v>0</v>
      </c>
      <c r="AJ35" s="6">
        <v>1</v>
      </c>
      <c r="AK35" s="6"/>
      <c r="AL35" s="6"/>
      <c r="AM35" s="84">
        <f>SUM(AK35*10+AL35)/AJ35*10</f>
        <v>0</v>
      </c>
      <c r="AN35" s="6">
        <v>1</v>
      </c>
      <c r="AO35" s="6"/>
      <c r="AP35" s="6"/>
      <c r="AQ35" s="84">
        <f>SUM(AO35*10+AP35)/AN35*10</f>
        <v>0</v>
      </c>
      <c r="AR35" s="6">
        <v>1</v>
      </c>
      <c r="AS35" s="6"/>
      <c r="AT35" s="6"/>
      <c r="AU35" s="84">
        <f>SUM(AS35*10+AT35)/AR35*10</f>
        <v>0</v>
      </c>
      <c r="AV35" s="50">
        <f>IF(D35&lt;250,0,IF(D35&lt;500,250,IF(D35&lt;750,"500",IF(D35&lt;1000,750,IF(D35&lt;1500,1000,IF(D35&lt;2000,1500,IF(D35&lt;2500,2000,IF(D35&lt;3000,2500,3000))))))))</f>
        <v>1500</v>
      </c>
      <c r="AW35" s="111">
        <v>1500</v>
      </c>
      <c r="AX35" s="30">
        <f>AV35-AW35</f>
        <v>0</v>
      </c>
      <c r="AY35" s="65" t="str">
        <f>IF(AX35=0,"geen actie",CONCATENATE("diploma uitschrijven: ",AV35," punten"))</f>
        <v>geen actie</v>
      </c>
    </row>
    <row r="36" spans="1:51" s="22" customFormat="1" ht="15">
      <c r="A36" s="45" t="s">
        <v>113</v>
      </c>
      <c r="B36" s="30"/>
      <c r="C36" s="30" t="s">
        <v>758</v>
      </c>
      <c r="D36" s="15">
        <f>SUM(G36+K36+O36+S36+W36+AA36+AE36+AI36+AM36+AQ36+AU36)</f>
        <v>840.16666666666663</v>
      </c>
      <c r="E36" s="30">
        <v>2003</v>
      </c>
      <c r="F36" s="53">
        <f>2014-E36</f>
        <v>11</v>
      </c>
      <c r="G36" s="32">
        <v>840.16666666666663</v>
      </c>
      <c r="H36" s="6">
        <v>1</v>
      </c>
      <c r="I36" s="6"/>
      <c r="J36" s="6"/>
      <c r="K36" s="34">
        <f>SUM(I36*10+J36)/H36*10</f>
        <v>0</v>
      </c>
      <c r="L36" s="6">
        <v>1</v>
      </c>
      <c r="M36" s="6"/>
      <c r="N36" s="6"/>
      <c r="O36" s="34">
        <f>SUM(M36*10+N36)/L36*10</f>
        <v>0</v>
      </c>
      <c r="P36" s="6">
        <v>1</v>
      </c>
      <c r="Q36" s="6"/>
      <c r="R36" s="6"/>
      <c r="S36" s="34">
        <f>SUM(Q36*10+R36)/P36*10</f>
        <v>0</v>
      </c>
      <c r="T36" s="6">
        <v>1</v>
      </c>
      <c r="U36" s="6"/>
      <c r="V36" s="6"/>
      <c r="W36" s="84">
        <f>SUM(U36*10+V36)/T36*10</f>
        <v>0</v>
      </c>
      <c r="X36" s="6">
        <v>1</v>
      </c>
      <c r="Y36" s="6"/>
      <c r="Z36" s="6"/>
      <c r="AA36" s="84">
        <f>SUM(Y36*10+Z36)/X36*10</f>
        <v>0</v>
      </c>
      <c r="AB36" s="6">
        <v>1</v>
      </c>
      <c r="AC36" s="6"/>
      <c r="AD36" s="6"/>
      <c r="AE36" s="84">
        <f>SUM(AC36*10+AD36)/AB36*10</f>
        <v>0</v>
      </c>
      <c r="AF36" s="6">
        <v>1</v>
      </c>
      <c r="AG36" s="6"/>
      <c r="AH36" s="6"/>
      <c r="AI36" s="84">
        <f>SUM(AG36*10+AH36)/AF36*10</f>
        <v>0</v>
      </c>
      <c r="AJ36" s="6">
        <v>1</v>
      </c>
      <c r="AK36" s="6"/>
      <c r="AL36" s="6"/>
      <c r="AM36" s="84">
        <f>SUM(AK36*10+AL36)/AJ36*10</f>
        <v>0</v>
      </c>
      <c r="AN36" s="6">
        <v>1</v>
      </c>
      <c r="AO36" s="6"/>
      <c r="AP36" s="6"/>
      <c r="AQ36" s="84">
        <f>SUM(AO36*10+AP36)/AN36*10</f>
        <v>0</v>
      </c>
      <c r="AR36" s="6">
        <v>1</v>
      </c>
      <c r="AS36" s="6"/>
      <c r="AT36" s="6"/>
      <c r="AU36" s="84">
        <f>SUM(AS36*10+AT36)/AR36*10</f>
        <v>0</v>
      </c>
      <c r="AV36" s="50">
        <f>IF(D36&lt;250,0,IF(D36&lt;500,250,IF(D36&lt;750,"500",IF(D36&lt;1000,750,IF(D36&lt;1500,1000,IF(D36&lt;2000,1500,IF(D36&lt;2500,2000,IF(D36&lt;3000,2500,3000))))))))</f>
        <v>750</v>
      </c>
      <c r="AW36" s="111">
        <v>750</v>
      </c>
      <c r="AX36" s="30">
        <f>AV36-AW36</f>
        <v>0</v>
      </c>
      <c r="AY36" s="65" t="str">
        <f>IF(AX36=0,"geen actie",CONCATENATE("diploma uitschrijven: ",AV36," punten"))</f>
        <v>geen actie</v>
      </c>
    </row>
    <row r="37" spans="1:51" s="22" customFormat="1" ht="15">
      <c r="A37" s="45" t="s">
        <v>399</v>
      </c>
      <c r="B37" s="30"/>
      <c r="C37" s="143"/>
      <c r="D37" s="15">
        <f>SUM(G37+K37+O37+S37+W37+AA37+AE37+AI37+AM37+AQ37+AU37)</f>
        <v>192.33333333333331</v>
      </c>
      <c r="E37" s="30">
        <v>2007</v>
      </c>
      <c r="F37" s="53">
        <f>2014-E37</f>
        <v>7</v>
      </c>
      <c r="G37" s="32">
        <v>50.833333333333329</v>
      </c>
      <c r="H37" s="6">
        <v>10</v>
      </c>
      <c r="I37" s="6">
        <v>3</v>
      </c>
      <c r="J37" s="6">
        <v>39</v>
      </c>
      <c r="K37" s="34">
        <f>SUM(I37*10+J37)/H37*10</f>
        <v>69</v>
      </c>
      <c r="L37" s="6">
        <v>8</v>
      </c>
      <c r="M37" s="6">
        <v>3</v>
      </c>
      <c r="N37" s="6">
        <v>28</v>
      </c>
      <c r="O37" s="34">
        <f>SUM(M37*10+N37)/L37*10</f>
        <v>72.5</v>
      </c>
      <c r="P37" s="6">
        <v>1</v>
      </c>
      <c r="Q37" s="6"/>
      <c r="R37" s="6"/>
      <c r="S37" s="34">
        <f>SUM(Q37*10+R37)/P37*10</f>
        <v>0</v>
      </c>
      <c r="T37" s="6">
        <v>1</v>
      </c>
      <c r="U37" s="6"/>
      <c r="V37" s="6"/>
      <c r="W37" s="84">
        <f>SUM(U37*10+V37)/T37*10</f>
        <v>0</v>
      </c>
      <c r="X37" s="6">
        <v>1</v>
      </c>
      <c r="Y37" s="6"/>
      <c r="Z37" s="6"/>
      <c r="AA37" s="84">
        <f>SUM(Y37*10+Z37)/X37*10</f>
        <v>0</v>
      </c>
      <c r="AB37" s="6">
        <v>1</v>
      </c>
      <c r="AC37" s="6"/>
      <c r="AD37" s="6"/>
      <c r="AE37" s="84">
        <f>SUM(AC37*10+AD37)/AB37*10</f>
        <v>0</v>
      </c>
      <c r="AF37" s="6">
        <v>1</v>
      </c>
      <c r="AG37" s="6"/>
      <c r="AH37" s="6"/>
      <c r="AI37" s="84">
        <f>SUM(AG37*10+AH37)/AF37*10</f>
        <v>0</v>
      </c>
      <c r="AJ37" s="6">
        <v>1</v>
      </c>
      <c r="AK37" s="6"/>
      <c r="AL37" s="6"/>
      <c r="AM37" s="84">
        <f>SUM(AK37*10+AL37)/AJ37*10</f>
        <v>0</v>
      </c>
      <c r="AN37" s="6">
        <v>1</v>
      </c>
      <c r="AO37" s="6"/>
      <c r="AP37" s="6"/>
      <c r="AQ37" s="84">
        <f>SUM(AO37*10+AP37)/AN37*10</f>
        <v>0</v>
      </c>
      <c r="AR37" s="6">
        <v>1</v>
      </c>
      <c r="AS37" s="6"/>
      <c r="AT37" s="6"/>
      <c r="AU37" s="84">
        <f>SUM(AS37*10+AT37)/AR37*10</f>
        <v>0</v>
      </c>
      <c r="AV37" s="50">
        <f>IF(D37&lt;250,0,IF(D37&lt;500,250,IF(D37&lt;750,"500",IF(D37&lt;1000,750,IF(D37&lt;1500,1000,IF(D37&lt;2000,1500,IF(D37&lt;2500,2000,IF(D37&lt;3000,2500,3000))))))))</f>
        <v>0</v>
      </c>
      <c r="AW37" s="111">
        <v>0</v>
      </c>
      <c r="AX37" s="30">
        <v>0</v>
      </c>
      <c r="AY37" s="65" t="str">
        <f>IF(AX37=0,"geen actie",CONCATENATE("diploma uitschrijven: ",AV37," punten"))</f>
        <v>geen actie</v>
      </c>
    </row>
    <row r="38" spans="1:51" s="22" customFormat="1" ht="15">
      <c r="A38" s="46" t="s">
        <v>396</v>
      </c>
      <c r="B38" s="30"/>
      <c r="C38" s="30"/>
      <c r="D38" s="15">
        <f>SUM(G38+K38+O38+S38+W38+AA38+AE38+AI38+AM38+AQ38+AU38)</f>
        <v>93.07692307692308</v>
      </c>
      <c r="E38" s="30">
        <v>2004</v>
      </c>
      <c r="F38" s="53">
        <f>2014-E38</f>
        <v>10</v>
      </c>
      <c r="G38" s="32">
        <v>93.07692307692308</v>
      </c>
      <c r="H38" s="6">
        <v>1</v>
      </c>
      <c r="I38" s="6"/>
      <c r="J38" s="6"/>
      <c r="K38" s="34">
        <f>SUM(I38*10+J38)/H38*10</f>
        <v>0</v>
      </c>
      <c r="L38" s="6">
        <v>1</v>
      </c>
      <c r="M38" s="6"/>
      <c r="N38" s="6"/>
      <c r="O38" s="34">
        <f>SUM(M38*10+N38)/L38*10</f>
        <v>0</v>
      </c>
      <c r="P38" s="6">
        <v>1</v>
      </c>
      <c r="Q38" s="6"/>
      <c r="R38" s="6"/>
      <c r="S38" s="34">
        <f>SUM(Q38*10+R38)/P38*10</f>
        <v>0</v>
      </c>
      <c r="T38" s="6">
        <v>1</v>
      </c>
      <c r="U38" s="6"/>
      <c r="V38" s="6"/>
      <c r="W38" s="84">
        <f>SUM(U38*10+V38)/T38*10</f>
        <v>0</v>
      </c>
      <c r="X38" s="6">
        <v>1</v>
      </c>
      <c r="Y38" s="6"/>
      <c r="Z38" s="6"/>
      <c r="AA38" s="84">
        <f>SUM(Y38*10+Z38)/X38*10</f>
        <v>0</v>
      </c>
      <c r="AB38" s="6">
        <v>1</v>
      </c>
      <c r="AC38" s="6"/>
      <c r="AD38" s="6"/>
      <c r="AE38" s="84">
        <f>SUM(AC38*10+AD38)/AB38*10</f>
        <v>0</v>
      </c>
      <c r="AF38" s="6">
        <v>1</v>
      </c>
      <c r="AG38" s="6"/>
      <c r="AH38" s="6"/>
      <c r="AI38" s="84">
        <f>SUM(AG38*10+AH38)/AF38*10</f>
        <v>0</v>
      </c>
      <c r="AJ38" s="6">
        <v>1</v>
      </c>
      <c r="AK38" s="6"/>
      <c r="AL38" s="6"/>
      <c r="AM38" s="84">
        <f>SUM(AK38*10+AL38)/AJ38*10</f>
        <v>0</v>
      </c>
      <c r="AN38" s="6">
        <v>1</v>
      </c>
      <c r="AO38" s="6"/>
      <c r="AP38" s="6"/>
      <c r="AQ38" s="84">
        <f>SUM(AO38*10+AP38)/AN38*10</f>
        <v>0</v>
      </c>
      <c r="AR38" s="6">
        <v>1</v>
      </c>
      <c r="AS38" s="6"/>
      <c r="AT38" s="6"/>
      <c r="AU38" s="84">
        <f>SUM(AS38*10+AT38)/AR38*10</f>
        <v>0</v>
      </c>
      <c r="AV38" s="50">
        <f>IF(D38&lt;250,0,IF(D38&lt;500,250,IF(D38&lt;750,"500",IF(D38&lt;1000,750,IF(D38&lt;1500,1000,IF(D38&lt;2000,1500,IF(D38&lt;2500,2000,IF(D38&lt;3000,2500,3000))))))))</f>
        <v>0</v>
      </c>
      <c r="AW38" s="111">
        <v>0</v>
      </c>
      <c r="AX38" s="30">
        <v>0</v>
      </c>
      <c r="AY38" s="65" t="str">
        <f>IF(AX38=0,"geen actie",CONCATENATE("diploma uitschrijven: ",AV38," punten"))</f>
        <v>geen actie</v>
      </c>
    </row>
    <row r="39" spans="1:51" s="22" customFormat="1" ht="15">
      <c r="A39" s="46" t="s">
        <v>309</v>
      </c>
      <c r="B39" s="30"/>
      <c r="C39" s="143" t="s">
        <v>241</v>
      </c>
      <c r="D39" s="15"/>
      <c r="E39" s="44">
        <v>2009</v>
      </c>
      <c r="F39" s="53">
        <f>2014-E39</f>
        <v>5</v>
      </c>
      <c r="G39" s="32"/>
      <c r="H39" s="6">
        <v>10</v>
      </c>
      <c r="I39" s="6">
        <v>4</v>
      </c>
      <c r="J39" s="6">
        <v>29</v>
      </c>
      <c r="K39" s="34">
        <f>SUM(I39*10+J39)/H39*10</f>
        <v>69</v>
      </c>
      <c r="L39" s="6">
        <v>1</v>
      </c>
      <c r="M39" s="6"/>
      <c r="N39" s="6"/>
      <c r="O39" s="34">
        <f>SUM(M39*10+N39)/L39*10</f>
        <v>0</v>
      </c>
      <c r="P39" s="6">
        <v>1</v>
      </c>
      <c r="Q39" s="6"/>
      <c r="R39" s="6"/>
      <c r="S39" s="34">
        <f>SUM(Q39*10+R39)/P39*10</f>
        <v>0</v>
      </c>
      <c r="T39" s="6">
        <v>1</v>
      </c>
      <c r="U39" s="6"/>
      <c r="V39" s="6"/>
      <c r="W39" s="84">
        <f>SUM(U39*10+V39)/T39*10</f>
        <v>0</v>
      </c>
      <c r="X39" s="6">
        <v>1</v>
      </c>
      <c r="Y39" s="6"/>
      <c r="Z39" s="6"/>
      <c r="AA39" s="84">
        <f>SUM(Y39*10+Z39)/X39*10</f>
        <v>0</v>
      </c>
      <c r="AB39" s="6">
        <v>1</v>
      </c>
      <c r="AC39" s="6"/>
      <c r="AD39" s="6"/>
      <c r="AE39" s="84">
        <f>SUM(AC39*10+AD39)/AB39*10</f>
        <v>0</v>
      </c>
      <c r="AF39" s="6">
        <v>1</v>
      </c>
      <c r="AG39" s="6"/>
      <c r="AH39" s="6"/>
      <c r="AI39" s="84">
        <f>SUM(AG39*10+AH39)/AF39*10</f>
        <v>0</v>
      </c>
      <c r="AJ39" s="6">
        <v>1</v>
      </c>
      <c r="AK39" s="6"/>
      <c r="AL39" s="6"/>
      <c r="AM39" s="84">
        <f>SUM(AK39*10+AL39)/AJ39*10</f>
        <v>0</v>
      </c>
      <c r="AN39" s="6">
        <v>1</v>
      </c>
      <c r="AO39" s="6"/>
      <c r="AP39" s="6"/>
      <c r="AQ39" s="84">
        <f>SUM(AO39*10+AP39)/AN39*10</f>
        <v>0</v>
      </c>
      <c r="AR39" s="6">
        <v>1</v>
      </c>
      <c r="AS39" s="6"/>
      <c r="AT39" s="6"/>
      <c r="AU39" s="84">
        <f>SUM(AS39*10+AT39)/AR39*10</f>
        <v>0</v>
      </c>
      <c r="AV39" s="50">
        <f>IF(D39&lt;250,0,IF(D39&lt;500,250,IF(D39&lt;750,"500",IF(D39&lt;1000,750,IF(D39&lt;1500,1000,IF(D39&lt;2000,1500,IF(D39&lt;2500,2000,IF(D39&lt;3000,2500,3000))))))))</f>
        <v>0</v>
      </c>
      <c r="AW39" s="111">
        <v>0</v>
      </c>
      <c r="AX39" s="30">
        <v>0</v>
      </c>
      <c r="AY39" s="65" t="str">
        <f>IF(AX39=0,"geen actie",CONCATENATE("diploma uitschrijven: ",AV39," punten"))</f>
        <v>geen actie</v>
      </c>
    </row>
    <row r="40" spans="1:51" s="22" customFormat="1" ht="15">
      <c r="A40" s="46" t="s">
        <v>670</v>
      </c>
      <c r="B40" s="30">
        <v>113956</v>
      </c>
      <c r="C40" s="143" t="s">
        <v>445</v>
      </c>
      <c r="D40" s="15">
        <f>SUM(G40+K40+O40+S40+W40+AA40+AE40+AI40+AM40+AQ40+AU40)</f>
        <v>1117.5775613275612</v>
      </c>
      <c r="E40" s="30">
        <v>2003</v>
      </c>
      <c r="F40" s="53">
        <f>2014-E40</f>
        <v>11</v>
      </c>
      <c r="G40" s="32">
        <v>1070.6944444444443</v>
      </c>
      <c r="H40" s="6">
        <v>11</v>
      </c>
      <c r="I40" s="6">
        <v>1</v>
      </c>
      <c r="J40" s="6">
        <v>29</v>
      </c>
      <c r="K40" s="34">
        <f>SUM(I40*10+J40)/H40*10</f>
        <v>35.454545454545453</v>
      </c>
      <c r="L40" s="6">
        <v>7</v>
      </c>
      <c r="M40" s="6">
        <v>0</v>
      </c>
      <c r="N40" s="6">
        <v>8</v>
      </c>
      <c r="O40" s="34">
        <f>SUM(M40*10+N40)/L40*10</f>
        <v>11.428571428571427</v>
      </c>
      <c r="P40" s="6">
        <v>1</v>
      </c>
      <c r="Q40" s="6"/>
      <c r="R40" s="6"/>
      <c r="S40" s="34">
        <f>SUM(Q40*10+R40)/P40*10</f>
        <v>0</v>
      </c>
      <c r="T40" s="6">
        <v>1</v>
      </c>
      <c r="U40" s="6"/>
      <c r="V40" s="6"/>
      <c r="W40" s="84">
        <f>SUM(U40*10+V40)/T40*10</f>
        <v>0</v>
      </c>
      <c r="X40" s="6">
        <v>1</v>
      </c>
      <c r="Y40" s="6"/>
      <c r="Z40" s="6"/>
      <c r="AA40" s="84">
        <f>SUM(Y40*10+Z40)/X40*10</f>
        <v>0</v>
      </c>
      <c r="AB40" s="6">
        <v>1</v>
      </c>
      <c r="AC40" s="6"/>
      <c r="AD40" s="6"/>
      <c r="AE40" s="84">
        <f>SUM(AC40*10+AD40)/AB40*10</f>
        <v>0</v>
      </c>
      <c r="AF40" s="6">
        <v>1</v>
      </c>
      <c r="AG40" s="6"/>
      <c r="AH40" s="6"/>
      <c r="AI40" s="84">
        <f>SUM(AG40*10+AH40)/AF40*10</f>
        <v>0</v>
      </c>
      <c r="AJ40" s="6">
        <v>1</v>
      </c>
      <c r="AK40" s="6"/>
      <c r="AL40" s="6"/>
      <c r="AM40" s="84">
        <f>SUM(AK40*10+AL40)/AJ40*10</f>
        <v>0</v>
      </c>
      <c r="AN40" s="6">
        <v>1</v>
      </c>
      <c r="AO40" s="6"/>
      <c r="AP40" s="6"/>
      <c r="AQ40" s="84">
        <f>SUM(AO40*10+AP40)/AN40*10</f>
        <v>0</v>
      </c>
      <c r="AR40" s="6">
        <v>1</v>
      </c>
      <c r="AS40" s="6"/>
      <c r="AT40" s="6"/>
      <c r="AU40" s="84">
        <f>SUM(AS40*10+AT40)/AR40*10</f>
        <v>0</v>
      </c>
      <c r="AV40" s="50">
        <f>IF(D40&lt;250,0,IF(D40&lt;500,250,IF(D40&lt;750,"500",IF(D40&lt;1000,750,IF(D40&lt;1500,1000,IF(D40&lt;2000,1500,IF(D40&lt;2500,2000,IF(D40&lt;3000,2500,3000))))))))</f>
        <v>1000</v>
      </c>
      <c r="AW40" s="111">
        <v>1000</v>
      </c>
      <c r="AX40" s="30">
        <f>AV40-AW40</f>
        <v>0</v>
      </c>
      <c r="AY40" s="65" t="str">
        <f>IF(AX40=0,"geen actie",CONCATENATE("diploma uitschrijven: ",AV40," punten"))</f>
        <v>geen actie</v>
      </c>
    </row>
    <row r="41" spans="1:51" ht="16" thickBot="1">
      <c r="A41" s="35"/>
      <c r="D41" s="14"/>
      <c r="J41" s="67">
        <f>COUNTA(J2:J40,"&gt;1")  -  1</f>
        <v>18</v>
      </c>
      <c r="N41" s="67">
        <f>COUNTA(N2:N40,"&gt;1")  -  1</f>
        <v>17</v>
      </c>
      <c r="R41" s="67">
        <f>COUNTA(R2:R40,"&gt;1")  -  1</f>
        <v>0</v>
      </c>
      <c r="V41" s="67">
        <f>COUNTA(V2:V40,"&gt;1")  -  1</f>
        <v>0</v>
      </c>
      <c r="Z41" s="67">
        <f>COUNTA(Z2:Z40,"&gt;1")  -  1</f>
        <v>0</v>
      </c>
      <c r="AD41" s="67">
        <f>COUNTA(AD2:AD40,"&gt;1")  -  1</f>
        <v>0</v>
      </c>
      <c r="AH41" s="66">
        <f>COUNTA(AH2:AH40,"&gt;1")  -  1</f>
        <v>0</v>
      </c>
      <c r="AL41" s="66">
        <f>COUNTA(AL2:AL40,"&gt;1")  -  1</f>
        <v>0</v>
      </c>
      <c r="AP41" s="66">
        <f>COUNTA(AP2:AP40,"&gt;1")  -  1</f>
        <v>0</v>
      </c>
      <c r="AT41" s="66">
        <f>COUNTA(AT2:AT40,"&gt;1")  -  1</f>
        <v>0</v>
      </c>
      <c r="AW41" s="9"/>
    </row>
    <row r="42" spans="1:51">
      <c r="AW42" s="9"/>
    </row>
    <row r="43" spans="1:51">
      <c r="AW43" s="9"/>
    </row>
    <row r="44" spans="1:51">
      <c r="AW44" s="9"/>
    </row>
    <row r="45" spans="1:51">
      <c r="AW45" s="9"/>
    </row>
    <row r="46" spans="1:51">
      <c r="AW46" s="9"/>
    </row>
    <row r="47" spans="1:51">
      <c r="AW47" s="9"/>
    </row>
    <row r="48" spans="1:51">
      <c r="AW48" s="9"/>
    </row>
    <row r="49" spans="49:49">
      <c r="AW49" s="9"/>
    </row>
    <row r="50" spans="49:49">
      <c r="AW50" s="9"/>
    </row>
    <row r="51" spans="49:49">
      <c r="AW51" s="9"/>
    </row>
    <row r="52" spans="49:49">
      <c r="AW52" s="9"/>
    </row>
    <row r="53" spans="49:49">
      <c r="AW53" s="9"/>
    </row>
    <row r="54" spans="49:49">
      <c r="AW54" s="9"/>
    </row>
    <row r="55" spans="49:49">
      <c r="AW55" s="9"/>
    </row>
    <row r="56" spans="49:49">
      <c r="AW56" s="9"/>
    </row>
    <row r="57" spans="49:49">
      <c r="AW57" s="9"/>
    </row>
    <row r="58" spans="49:49">
      <c r="AW58" s="9"/>
    </row>
    <row r="59" spans="49:49">
      <c r="AW59" s="9"/>
    </row>
    <row r="60" spans="49:49">
      <c r="AW60" s="9"/>
    </row>
    <row r="61" spans="49:49">
      <c r="AW61" s="9"/>
    </row>
    <row r="62" spans="49:49">
      <c r="AW62" s="9"/>
    </row>
    <row r="63" spans="49:49">
      <c r="AW63" s="9"/>
    </row>
    <row r="64" spans="49:49">
      <c r="AW64" s="9"/>
    </row>
    <row r="65" spans="49:49">
      <c r="AW65" s="9"/>
    </row>
    <row r="66" spans="49:49">
      <c r="AW66" s="9"/>
    </row>
    <row r="67" spans="49:49">
      <c r="AW67" s="9"/>
    </row>
    <row r="68" spans="49:49">
      <c r="AW68" s="9"/>
    </row>
    <row r="69" spans="49:49">
      <c r="AW69" s="9"/>
    </row>
    <row r="70" spans="49:49">
      <c r="AW70" s="9"/>
    </row>
    <row r="71" spans="49:49">
      <c r="AW71" s="9"/>
    </row>
    <row r="72" spans="49:49">
      <c r="AW72" s="9"/>
    </row>
    <row r="73" spans="49:49">
      <c r="AW73" s="9"/>
    </row>
    <row r="74" spans="49:49">
      <c r="AW74" s="9"/>
    </row>
    <row r="75" spans="49:49">
      <c r="AW75" s="9"/>
    </row>
    <row r="76" spans="49:49">
      <c r="AW76" s="9"/>
    </row>
    <row r="77" spans="49:49">
      <c r="AW77" s="9"/>
    </row>
    <row r="78" spans="49:49">
      <c r="AW78" s="9"/>
    </row>
    <row r="79" spans="49:49">
      <c r="AW79" s="9"/>
    </row>
    <row r="80" spans="49:49">
      <c r="AW80" s="9"/>
    </row>
    <row r="81" spans="49:49">
      <c r="AW81" s="9"/>
    </row>
    <row r="82" spans="49:49">
      <c r="AW82" s="9"/>
    </row>
    <row r="83" spans="49:49">
      <c r="AW83" s="9"/>
    </row>
    <row r="84" spans="49:49">
      <c r="AW84" s="9"/>
    </row>
    <row r="85" spans="49:49">
      <c r="AW85" s="9"/>
    </row>
    <row r="86" spans="49:49">
      <c r="AW86" s="9"/>
    </row>
    <row r="87" spans="49:49">
      <c r="AW87" s="9"/>
    </row>
    <row r="88" spans="49:49">
      <c r="AW88" s="9"/>
    </row>
    <row r="89" spans="49:49">
      <c r="AW89" s="9"/>
    </row>
    <row r="90" spans="49:49">
      <c r="AW90" s="9"/>
    </row>
    <row r="91" spans="49:49">
      <c r="AW91" s="9"/>
    </row>
    <row r="92" spans="49:49">
      <c r="AW92" s="9"/>
    </row>
    <row r="93" spans="49:49">
      <c r="AW93" s="9"/>
    </row>
    <row r="94" spans="49:49">
      <c r="AW94" s="9"/>
    </row>
    <row r="95" spans="49:49">
      <c r="AW95" s="9"/>
    </row>
    <row r="96" spans="49:49">
      <c r="AW96" s="9"/>
    </row>
    <row r="97" spans="49:49">
      <c r="AW97" s="9"/>
    </row>
    <row r="98" spans="49:49">
      <c r="AW98" s="9"/>
    </row>
    <row r="99" spans="49:49">
      <c r="AW99" s="9"/>
    </row>
    <row r="100" spans="49:49">
      <c r="AW100" s="9"/>
    </row>
    <row r="101" spans="49:49">
      <c r="AW101" s="9"/>
    </row>
    <row r="102" spans="49:49">
      <c r="AW102" s="9"/>
    </row>
    <row r="103" spans="49:49">
      <c r="AW103" s="9"/>
    </row>
    <row r="104" spans="49:49">
      <c r="AW104" s="9"/>
    </row>
    <row r="105" spans="49:49">
      <c r="AW105" s="9"/>
    </row>
    <row r="106" spans="49:49">
      <c r="AW106" s="9"/>
    </row>
    <row r="107" spans="49:49">
      <c r="AW107" s="9"/>
    </row>
    <row r="108" spans="49:49">
      <c r="AW108" s="9"/>
    </row>
    <row r="109" spans="49:49">
      <c r="AW109" s="9"/>
    </row>
  </sheetData>
  <sortState ref="A2:AY41">
    <sortCondition ref="A3:A41"/>
  </sortState>
  <phoneticPr fontId="0" type="noConversion"/>
  <conditionalFormatting sqref="F1:F18 F20:F33 F35:F41">
    <cfRule type="cellIs" dxfId="11" priority="67" stopIfTrue="1" operator="between">
      <formula>13</formula>
      <formula>20</formula>
    </cfRule>
  </conditionalFormatting>
  <conditionalFormatting sqref="D1:D41">
    <cfRule type="cellIs" dxfId="10" priority="68" stopIfTrue="1" operator="greaterThanOrEqual">
      <formula>0</formula>
    </cfRule>
  </conditionalFormatting>
  <conditionalFormatting sqref="AV2:AX40">
    <cfRule type="expression" dxfId="9" priority="12" stopIfTrue="1">
      <formula>NOT(ISERROR(SEARCH("diploma",AV2)))</formula>
    </cfRule>
    <cfRule type="expression" dxfId="8" priority="13" stopIfTrue="1">
      <formula>NOT(ISERROR(SEARCH("diploma",AV2)))</formula>
    </cfRule>
  </conditionalFormatting>
  <conditionalFormatting sqref="AY2:AY40">
    <cfRule type="expression" dxfId="7" priority="11" stopIfTrue="1">
      <formula>NOT(ISERROR(SEARCH("diploma uitschrijven",AY2)))</formula>
    </cfRule>
  </conditionalFormatting>
  <conditionalFormatting sqref="AY2:AY33 AY35:AY37">
    <cfRule type="expression" dxfId="6" priority="9" stopIfTrue="1">
      <formula>NOT(ISERROR(SEARCH("geen actie",AY2)))</formula>
    </cfRule>
    <cfRule type="expression" dxfId="5" priority="10" stopIfTrue="1">
      <formula>NOT(ISERROR(SEARCH("diploma uitschrijven",AY2)))</formula>
    </cfRule>
  </conditionalFormatting>
  <conditionalFormatting sqref="F19">
    <cfRule type="cellIs" dxfId="4" priority="144" stopIfTrue="1" operator="between">
      <formula>11</formula>
      <formula>14</formula>
    </cfRule>
    <cfRule type="cellIs" dxfId="3" priority="145" stopIfTrue="1" operator="between">
      <formula>13</formula>
      <formula>15</formula>
    </cfRule>
    <cfRule type="cellIs" dxfId="2" priority="146" stopIfTrue="1" operator="between">
      <formula>14</formula>
      <formula>20</formula>
    </cfRule>
  </conditionalFormatting>
  <conditionalFormatting sqref="F34">
    <cfRule type="cellIs" dxfId="1" priority="774" stopIfTrue="1" operator="between">
      <formula>13</formula>
      <formula>16</formula>
    </cfRule>
  </conditionalFormatting>
  <conditionalFormatting sqref="E34">
    <cfRule type="cellIs" dxfId="0" priority="2951" stopIfTrue="1" operator="greaterThan">
      <formula>1900</formula>
    </cfRule>
  </conditionalFormatting>
  <pageMargins left="0.75" right="0.75" top="1" bottom="1" header="0.5" footer="0.5"/>
  <headerFooter alignWithMargins="0"/>
  <colBreaks count="1" manualBreakCount="1">
    <brk id="46" max="1048575" man="1"/>
  </col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Blad13" enableFormatConditionsCalculation="0">
    <tabColor theme="9" tint="-0.249977111117893"/>
  </sheetPr>
  <dimension ref="A1:AA139"/>
  <sheetViews>
    <sheetView zoomScale="125" workbookViewId="0">
      <selection activeCell="I11" sqref="I11"/>
    </sheetView>
  </sheetViews>
  <sheetFormatPr baseColWidth="10" defaultColWidth="11.5" defaultRowHeight="12"/>
  <cols>
    <col min="1" max="1" width="22.1640625" style="220" customWidth="1"/>
    <col min="2" max="2" width="14.1640625" style="220" customWidth="1"/>
    <col min="3" max="3" width="13" style="12" customWidth="1"/>
    <col min="4" max="4" width="7.6640625" style="12" customWidth="1"/>
    <col min="5" max="5" width="6.5" style="12" customWidth="1"/>
    <col min="6" max="6" width="7.5" style="12" customWidth="1"/>
    <col min="7" max="7" width="8.6640625" style="9" customWidth="1"/>
    <col min="8" max="17" width="4.6640625" style="13" customWidth="1"/>
    <col min="18" max="16384" width="11.5" style="13"/>
  </cols>
  <sheetData>
    <row r="1" spans="1:27" ht="60" customHeight="1">
      <c r="A1" s="207" t="s">
        <v>147</v>
      </c>
      <c r="B1" s="208" t="s">
        <v>329</v>
      </c>
      <c r="C1" s="209" t="s">
        <v>330</v>
      </c>
      <c r="D1" s="209" t="s">
        <v>375</v>
      </c>
      <c r="E1" s="209" t="s">
        <v>374</v>
      </c>
      <c r="F1" s="209" t="s">
        <v>331</v>
      </c>
      <c r="G1" s="221" t="s">
        <v>335</v>
      </c>
      <c r="H1" s="210" t="s">
        <v>537</v>
      </c>
      <c r="I1" s="210" t="s">
        <v>336</v>
      </c>
      <c r="J1" s="210" t="s">
        <v>611</v>
      </c>
      <c r="K1" s="210" t="s">
        <v>610</v>
      </c>
      <c r="L1" s="210" t="s">
        <v>609</v>
      </c>
      <c r="M1" s="210" t="s">
        <v>626</v>
      </c>
      <c r="N1" s="210" t="s">
        <v>606</v>
      </c>
      <c r="O1" s="210" t="s">
        <v>58</v>
      </c>
      <c r="P1" s="210" t="s">
        <v>625</v>
      </c>
      <c r="Q1" s="210" t="s">
        <v>77</v>
      </c>
    </row>
    <row r="2" spans="1:27" s="14" customFormat="1" ht="74" customHeight="1">
      <c r="A2" s="36" t="s">
        <v>337</v>
      </c>
      <c r="B2" s="36" t="s">
        <v>565</v>
      </c>
      <c r="C2" s="44" t="s">
        <v>567</v>
      </c>
      <c r="D2" s="44"/>
      <c r="E2" s="44"/>
      <c r="F2" s="222">
        <f>G2*150</f>
        <v>0</v>
      </c>
      <c r="G2" s="70">
        <f t="shared" ref="G2:G69" si="0">SUM(H2:Q2)</f>
        <v>0</v>
      </c>
      <c r="H2" s="101"/>
      <c r="I2" s="101"/>
      <c r="J2" s="101"/>
      <c r="K2" s="101"/>
      <c r="L2" s="101"/>
      <c r="M2" s="101"/>
      <c r="N2" s="101"/>
      <c r="O2" s="101"/>
      <c r="P2" s="101"/>
      <c r="Q2" s="101"/>
      <c r="AA2" s="54"/>
    </row>
    <row r="3" spans="1:27" customFormat="1" ht="15">
      <c r="A3" s="36" t="s">
        <v>568</v>
      </c>
      <c r="B3" s="36" t="s">
        <v>460</v>
      </c>
      <c r="C3" s="44" t="s">
        <v>566</v>
      </c>
      <c r="D3" s="44"/>
      <c r="E3" s="44"/>
      <c r="F3" s="222">
        <f t="shared" ref="F3:F70" si="1">G3*150</f>
        <v>0</v>
      </c>
      <c r="G3" s="70">
        <f t="shared" si="0"/>
        <v>0</v>
      </c>
      <c r="H3" s="101"/>
      <c r="I3" s="101"/>
      <c r="J3" s="101"/>
      <c r="K3" s="101"/>
      <c r="L3" s="101"/>
      <c r="M3" s="101"/>
      <c r="N3" s="101"/>
      <c r="O3" s="101"/>
      <c r="P3" s="101"/>
      <c r="Q3" s="101"/>
    </row>
    <row r="4" spans="1:27" customFormat="1" ht="15">
      <c r="A4" s="36" t="s">
        <v>569</v>
      </c>
      <c r="B4" s="36" t="s">
        <v>460</v>
      </c>
      <c r="C4" s="101" t="s">
        <v>566</v>
      </c>
      <c r="D4" s="101"/>
      <c r="E4" s="101"/>
      <c r="F4" s="222">
        <f t="shared" si="1"/>
        <v>0</v>
      </c>
      <c r="G4" s="70">
        <f t="shared" si="0"/>
        <v>0</v>
      </c>
      <c r="H4" s="101"/>
      <c r="I4" s="101"/>
      <c r="J4" s="101"/>
      <c r="K4" s="101"/>
      <c r="L4" s="101"/>
      <c r="M4" s="101"/>
      <c r="N4" s="101"/>
      <c r="O4" s="101"/>
      <c r="P4" s="101"/>
      <c r="Q4" s="101"/>
    </row>
    <row r="5" spans="1:27" customFormat="1" ht="15">
      <c r="A5" s="36" t="s">
        <v>456</v>
      </c>
      <c r="B5" s="36" t="s">
        <v>460</v>
      </c>
      <c r="C5" s="101" t="s">
        <v>566</v>
      </c>
      <c r="D5" s="101"/>
      <c r="E5" s="101"/>
      <c r="F5" s="222">
        <f t="shared" si="1"/>
        <v>150</v>
      </c>
      <c r="G5" s="70">
        <f t="shared" si="0"/>
        <v>1</v>
      </c>
      <c r="H5" s="101">
        <v>1</v>
      </c>
      <c r="I5" s="101"/>
      <c r="J5" s="101"/>
      <c r="K5" s="101"/>
      <c r="L5" s="101"/>
      <c r="M5" s="101"/>
      <c r="N5" s="101"/>
      <c r="O5" s="101"/>
      <c r="P5" s="101"/>
      <c r="Q5" s="101"/>
    </row>
    <row r="6" spans="1:27" customFormat="1" ht="15">
      <c r="A6" s="36" t="s">
        <v>744</v>
      </c>
      <c r="B6" s="36" t="s">
        <v>212</v>
      </c>
      <c r="C6" s="101" t="s">
        <v>566</v>
      </c>
      <c r="D6" s="101"/>
      <c r="E6" s="101"/>
      <c r="F6" s="222">
        <f t="shared" si="1"/>
        <v>150</v>
      </c>
      <c r="G6" s="70">
        <f t="shared" si="0"/>
        <v>1</v>
      </c>
      <c r="H6" s="101">
        <v>1</v>
      </c>
      <c r="I6" s="101"/>
      <c r="J6" s="101"/>
      <c r="K6" s="101"/>
      <c r="L6" s="101"/>
      <c r="M6" s="101"/>
      <c r="N6" s="101"/>
      <c r="O6" s="101"/>
      <c r="P6" s="101"/>
      <c r="Q6" s="101"/>
    </row>
    <row r="7" spans="1:27" customFormat="1" ht="15">
      <c r="A7" s="36" t="s">
        <v>457</v>
      </c>
      <c r="B7" s="36" t="s">
        <v>460</v>
      </c>
      <c r="C7" s="101" t="s">
        <v>566</v>
      </c>
      <c r="D7" s="101"/>
      <c r="E7" s="101"/>
      <c r="F7" s="222">
        <f t="shared" si="1"/>
        <v>300</v>
      </c>
      <c r="G7" s="70">
        <f t="shared" si="0"/>
        <v>2</v>
      </c>
      <c r="H7" s="101">
        <v>1</v>
      </c>
      <c r="I7" s="101">
        <v>1</v>
      </c>
      <c r="J7" s="101"/>
      <c r="K7" s="101"/>
      <c r="L7" s="101"/>
      <c r="M7" s="101"/>
      <c r="N7" s="101"/>
      <c r="O7" s="101"/>
      <c r="P7" s="101"/>
      <c r="Q7" s="101"/>
    </row>
    <row r="8" spans="1:27" customFormat="1" ht="15">
      <c r="A8" s="36" t="s">
        <v>478</v>
      </c>
      <c r="B8" s="36" t="s">
        <v>460</v>
      </c>
      <c r="C8" s="63" t="s">
        <v>479</v>
      </c>
      <c r="D8" s="63"/>
      <c r="E8" s="63"/>
      <c r="F8" s="222">
        <f t="shared" si="1"/>
        <v>300</v>
      </c>
      <c r="G8" s="70">
        <f t="shared" si="0"/>
        <v>2</v>
      </c>
      <c r="H8" s="101">
        <v>1</v>
      </c>
      <c r="I8" s="101">
        <v>1</v>
      </c>
      <c r="J8" s="101"/>
      <c r="K8" s="101"/>
      <c r="L8" s="101"/>
      <c r="M8" s="101"/>
      <c r="N8" s="101"/>
      <c r="O8" s="101"/>
      <c r="P8" s="44"/>
      <c r="Q8" s="44"/>
    </row>
    <row r="9" spans="1:27" customFormat="1" ht="15">
      <c r="A9" s="36" t="s">
        <v>745</v>
      </c>
      <c r="B9" s="36" t="s">
        <v>460</v>
      </c>
      <c r="C9" s="101" t="s">
        <v>746</v>
      </c>
      <c r="D9" s="101"/>
      <c r="E9" s="101"/>
      <c r="F9" s="222">
        <f t="shared" si="1"/>
        <v>0</v>
      </c>
      <c r="G9" s="70">
        <f t="shared" si="0"/>
        <v>0</v>
      </c>
      <c r="H9" s="101"/>
      <c r="I9" s="101"/>
      <c r="J9" s="101"/>
      <c r="K9" s="101"/>
      <c r="L9" s="101"/>
      <c r="M9" s="101"/>
      <c r="N9" s="101"/>
      <c r="O9" s="101"/>
      <c r="P9" s="101"/>
      <c r="Q9" s="101"/>
    </row>
    <row r="10" spans="1:27" customFormat="1" ht="15">
      <c r="A10" s="36" t="s">
        <v>747</v>
      </c>
      <c r="B10" s="36" t="s">
        <v>460</v>
      </c>
      <c r="C10" s="101" t="s">
        <v>566</v>
      </c>
      <c r="D10" s="101"/>
      <c r="E10" s="101"/>
      <c r="F10" s="222">
        <f t="shared" si="1"/>
        <v>0</v>
      </c>
      <c r="G10" s="70">
        <f t="shared" si="0"/>
        <v>0</v>
      </c>
      <c r="H10" s="101"/>
      <c r="I10" s="101"/>
      <c r="J10" s="101"/>
      <c r="K10" s="101"/>
      <c r="L10" s="101"/>
      <c r="M10" s="101"/>
      <c r="N10" s="101"/>
      <c r="O10" s="101"/>
      <c r="P10" s="101"/>
      <c r="Q10" s="101"/>
    </row>
    <row r="11" spans="1:27" customFormat="1" ht="15">
      <c r="A11" s="226" t="s">
        <v>386</v>
      </c>
      <c r="B11" s="36" t="s">
        <v>460</v>
      </c>
      <c r="C11" s="72" t="s">
        <v>566</v>
      </c>
      <c r="D11" s="213" t="s">
        <v>150</v>
      </c>
      <c r="E11" s="72"/>
      <c r="F11" s="222">
        <f t="shared" si="1"/>
        <v>150</v>
      </c>
      <c r="G11" s="70">
        <f t="shared" si="0"/>
        <v>1</v>
      </c>
      <c r="H11" s="44">
        <v>1</v>
      </c>
      <c r="I11" s="44"/>
      <c r="J11" s="44"/>
      <c r="K11" s="44"/>
      <c r="L11" s="44"/>
      <c r="M11" s="44"/>
      <c r="N11" s="44"/>
      <c r="O11" s="44"/>
      <c r="P11" s="44"/>
      <c r="Q11" s="101"/>
    </row>
    <row r="12" spans="1:27" customFormat="1" ht="15">
      <c r="A12" s="36" t="s">
        <v>748</v>
      </c>
      <c r="B12" s="36" t="s">
        <v>460</v>
      </c>
      <c r="C12" s="72" t="s">
        <v>566</v>
      </c>
      <c r="D12" s="72"/>
      <c r="E12" s="72"/>
      <c r="F12" s="222">
        <f t="shared" si="1"/>
        <v>0</v>
      </c>
      <c r="G12" s="70">
        <f t="shared" si="0"/>
        <v>0</v>
      </c>
      <c r="H12" s="44"/>
      <c r="I12" s="44"/>
      <c r="J12" s="44"/>
      <c r="K12" s="44"/>
      <c r="L12" s="44"/>
      <c r="M12" s="44"/>
      <c r="N12" s="44"/>
      <c r="O12" s="44"/>
      <c r="P12" s="44"/>
      <c r="Q12" s="101"/>
    </row>
    <row r="13" spans="1:27" customFormat="1" ht="15">
      <c r="A13" s="36" t="s">
        <v>749</v>
      </c>
      <c r="B13" s="36" t="s">
        <v>460</v>
      </c>
      <c r="C13" s="44" t="s">
        <v>566</v>
      </c>
      <c r="D13" s="44"/>
      <c r="E13" s="44">
        <v>1</v>
      </c>
      <c r="F13" s="222">
        <f t="shared" si="1"/>
        <v>0</v>
      </c>
      <c r="G13" s="70">
        <f t="shared" si="0"/>
        <v>0</v>
      </c>
      <c r="H13" s="101"/>
      <c r="I13" s="101"/>
      <c r="J13" s="101"/>
      <c r="K13" s="101"/>
      <c r="L13" s="101"/>
      <c r="M13" s="101"/>
      <c r="N13" s="101"/>
      <c r="O13" s="101"/>
      <c r="P13" s="101"/>
      <c r="Q13" s="101"/>
    </row>
    <row r="14" spans="1:27" customFormat="1" ht="15">
      <c r="A14" s="36" t="s">
        <v>750</v>
      </c>
      <c r="B14" s="36" t="s">
        <v>669</v>
      </c>
      <c r="C14" s="101" t="s">
        <v>566</v>
      </c>
      <c r="D14" s="101"/>
      <c r="E14" s="101"/>
      <c r="F14" s="222">
        <f t="shared" si="1"/>
        <v>0</v>
      </c>
      <c r="G14" s="70">
        <f t="shared" si="0"/>
        <v>0</v>
      </c>
      <c r="H14" s="101"/>
      <c r="I14" s="101"/>
      <c r="J14" s="101"/>
      <c r="K14" s="101"/>
      <c r="L14" s="101"/>
      <c r="M14" s="101"/>
      <c r="N14" s="101"/>
      <c r="O14" s="101"/>
      <c r="P14" s="101"/>
      <c r="Q14" s="101"/>
    </row>
    <row r="15" spans="1:27" customFormat="1" ht="15">
      <c r="A15" s="36" t="s">
        <v>615</v>
      </c>
      <c r="B15" s="36" t="s">
        <v>669</v>
      </c>
      <c r="C15" s="101" t="s">
        <v>629</v>
      </c>
      <c r="D15" s="101"/>
      <c r="E15" s="101"/>
      <c r="F15" s="222">
        <f t="shared" si="1"/>
        <v>0</v>
      </c>
      <c r="G15" s="70">
        <f t="shared" si="0"/>
        <v>0</v>
      </c>
      <c r="H15" s="101"/>
      <c r="I15" s="101"/>
      <c r="J15" s="101"/>
      <c r="K15" s="101"/>
      <c r="L15" s="101"/>
      <c r="M15" s="101"/>
      <c r="N15" s="101"/>
      <c r="O15" s="101"/>
      <c r="P15" s="44"/>
      <c r="Q15" s="44"/>
    </row>
    <row r="16" spans="1:27" customFormat="1" ht="15">
      <c r="A16" s="36" t="s">
        <v>668</v>
      </c>
      <c r="B16" s="36" t="s">
        <v>669</v>
      </c>
      <c r="C16" s="101" t="s">
        <v>629</v>
      </c>
      <c r="D16" s="101"/>
      <c r="E16" s="101"/>
      <c r="F16" s="222">
        <f t="shared" si="1"/>
        <v>0</v>
      </c>
      <c r="G16" s="70">
        <f t="shared" si="0"/>
        <v>0</v>
      </c>
      <c r="H16" s="101"/>
      <c r="I16" s="101"/>
      <c r="J16" s="101"/>
      <c r="K16" s="101"/>
      <c r="L16" s="101"/>
      <c r="M16" s="101"/>
      <c r="N16" s="101"/>
      <c r="O16" s="101"/>
      <c r="P16" s="101"/>
      <c r="Q16" s="101"/>
    </row>
    <row r="17" spans="1:17" customFormat="1" ht="15">
      <c r="A17" s="36" t="s">
        <v>630</v>
      </c>
      <c r="B17" s="36" t="s">
        <v>669</v>
      </c>
      <c r="C17" s="101" t="s">
        <v>629</v>
      </c>
      <c r="D17" s="101"/>
      <c r="E17" s="101"/>
      <c r="F17" s="222">
        <f t="shared" si="1"/>
        <v>0</v>
      </c>
      <c r="G17" s="70">
        <f t="shared" si="0"/>
        <v>0</v>
      </c>
      <c r="H17" s="101"/>
      <c r="I17" s="101"/>
      <c r="J17" s="101"/>
      <c r="K17" s="101"/>
      <c r="L17" s="101"/>
      <c r="M17" s="101"/>
      <c r="N17" s="101"/>
      <c r="O17" s="101"/>
      <c r="P17" s="101"/>
      <c r="Q17" s="101"/>
    </row>
    <row r="18" spans="1:17" customFormat="1" ht="13">
      <c r="A18" s="78" t="s">
        <v>475</v>
      </c>
      <c r="B18" s="78" t="s">
        <v>305</v>
      </c>
      <c r="C18" s="63" t="s">
        <v>629</v>
      </c>
      <c r="D18" s="63"/>
      <c r="E18" s="63">
        <v>2</v>
      </c>
      <c r="F18" s="222">
        <f t="shared" si="1"/>
        <v>0</v>
      </c>
      <c r="G18" s="70">
        <f t="shared" si="0"/>
        <v>0</v>
      </c>
      <c r="H18" s="101"/>
      <c r="I18" s="101"/>
      <c r="J18" s="101"/>
      <c r="K18" s="101"/>
      <c r="L18" s="101"/>
      <c r="M18" s="101"/>
      <c r="N18" s="101"/>
      <c r="O18" s="101"/>
      <c r="P18" s="101"/>
      <c r="Q18" s="44"/>
    </row>
    <row r="19" spans="1:17" customFormat="1" ht="15">
      <c r="A19" s="36" t="s">
        <v>631</v>
      </c>
      <c r="B19" s="36" t="s">
        <v>305</v>
      </c>
      <c r="C19" s="44" t="s">
        <v>629</v>
      </c>
      <c r="D19" s="44"/>
      <c r="E19" s="44"/>
      <c r="F19" s="222">
        <f t="shared" si="1"/>
        <v>0</v>
      </c>
      <c r="G19" s="70">
        <f t="shared" si="0"/>
        <v>0</v>
      </c>
      <c r="H19" s="101"/>
      <c r="I19" s="101"/>
      <c r="J19" s="101"/>
      <c r="K19" s="101"/>
      <c r="L19" s="101"/>
      <c r="M19" s="101"/>
      <c r="N19" s="101"/>
      <c r="O19" s="101"/>
      <c r="P19" s="101"/>
      <c r="Q19" s="101"/>
    </row>
    <row r="20" spans="1:17" customFormat="1" ht="15">
      <c r="A20" s="36" t="s">
        <v>632</v>
      </c>
      <c r="B20" s="36" t="s">
        <v>305</v>
      </c>
      <c r="C20" s="72" t="s">
        <v>633</v>
      </c>
      <c r="D20" s="72"/>
      <c r="E20" s="72"/>
      <c r="F20" s="222">
        <f t="shared" si="1"/>
        <v>0</v>
      </c>
      <c r="G20" s="70">
        <f t="shared" si="0"/>
        <v>0</v>
      </c>
      <c r="H20" s="44"/>
      <c r="I20" s="44"/>
      <c r="J20" s="44"/>
      <c r="K20" s="44"/>
      <c r="L20" s="44"/>
      <c r="M20" s="44"/>
      <c r="N20" s="44"/>
      <c r="O20" s="44"/>
      <c r="P20" s="44"/>
      <c r="Q20" s="101"/>
    </row>
    <row r="21" spans="1:17" customFormat="1" ht="15">
      <c r="A21" s="36" t="s">
        <v>634</v>
      </c>
      <c r="B21" s="36" t="s">
        <v>307</v>
      </c>
      <c r="C21" s="44" t="s">
        <v>629</v>
      </c>
      <c r="D21" s="44"/>
      <c r="E21" s="44"/>
      <c r="F21" s="222">
        <f t="shared" si="1"/>
        <v>150</v>
      </c>
      <c r="G21" s="70">
        <f t="shared" si="0"/>
        <v>1</v>
      </c>
      <c r="H21" s="101">
        <v>1</v>
      </c>
      <c r="I21" s="101"/>
      <c r="J21" s="101"/>
      <c r="K21" s="101"/>
      <c r="L21" s="101"/>
      <c r="M21" s="101"/>
      <c r="N21" s="101"/>
      <c r="O21" s="101"/>
      <c r="P21" s="101"/>
      <c r="Q21" s="101"/>
    </row>
    <row r="22" spans="1:17" customFormat="1" ht="15">
      <c r="A22" s="36" t="s">
        <v>635</v>
      </c>
      <c r="B22" s="36" t="s">
        <v>636</v>
      </c>
      <c r="C22" s="101" t="s">
        <v>566</v>
      </c>
      <c r="D22" s="101"/>
      <c r="E22" s="101">
        <v>1</v>
      </c>
      <c r="F22" s="222">
        <f t="shared" si="1"/>
        <v>0</v>
      </c>
      <c r="G22" s="70">
        <f t="shared" si="0"/>
        <v>0</v>
      </c>
      <c r="H22" s="101"/>
      <c r="I22" s="101"/>
      <c r="J22" s="101"/>
      <c r="K22" s="101"/>
      <c r="L22" s="101"/>
      <c r="M22" s="101"/>
      <c r="N22" s="101"/>
      <c r="O22" s="101"/>
      <c r="P22" s="101"/>
      <c r="Q22" s="101"/>
    </row>
    <row r="23" spans="1:17" customFormat="1" ht="15">
      <c r="A23" s="36" t="s">
        <v>637</v>
      </c>
      <c r="B23" s="36" t="s">
        <v>638</v>
      </c>
      <c r="C23" s="101" t="s">
        <v>566</v>
      </c>
      <c r="D23" s="101"/>
      <c r="E23" s="101"/>
      <c r="F23" s="222">
        <f t="shared" si="1"/>
        <v>0</v>
      </c>
      <c r="G23" s="70">
        <f t="shared" si="0"/>
        <v>0</v>
      </c>
      <c r="H23" s="101"/>
      <c r="I23" s="101"/>
      <c r="J23" s="101"/>
      <c r="K23" s="101"/>
      <c r="L23" s="101"/>
      <c r="M23" s="101"/>
      <c r="N23" s="101"/>
      <c r="O23" s="101"/>
      <c r="P23" s="101"/>
      <c r="Q23" s="101"/>
    </row>
    <row r="24" spans="1:17" customFormat="1" ht="15">
      <c r="A24" s="36" t="s">
        <v>639</v>
      </c>
      <c r="B24" s="36" t="s">
        <v>640</v>
      </c>
      <c r="C24" s="72" t="s">
        <v>633</v>
      </c>
      <c r="D24" s="72"/>
      <c r="E24" s="72"/>
      <c r="F24" s="222">
        <f t="shared" si="1"/>
        <v>0</v>
      </c>
      <c r="G24" s="70">
        <f t="shared" si="0"/>
        <v>0</v>
      </c>
      <c r="H24" s="101"/>
      <c r="I24" s="101"/>
      <c r="J24" s="101"/>
      <c r="K24" s="101"/>
      <c r="L24" s="101"/>
      <c r="M24" s="101"/>
      <c r="N24" s="101"/>
      <c r="O24" s="101"/>
      <c r="P24" s="101"/>
      <c r="Q24" s="101"/>
    </row>
    <row r="25" spans="1:17" customFormat="1" ht="15">
      <c r="A25" s="36" t="s">
        <v>544</v>
      </c>
      <c r="B25" s="36" t="s">
        <v>640</v>
      </c>
      <c r="C25" s="72" t="s">
        <v>566</v>
      </c>
      <c r="D25" s="72"/>
      <c r="E25" s="72"/>
      <c r="F25" s="222">
        <f t="shared" si="1"/>
        <v>0</v>
      </c>
      <c r="G25" s="70">
        <f t="shared" si="0"/>
        <v>0</v>
      </c>
      <c r="H25" s="101"/>
      <c r="I25" s="101"/>
      <c r="J25" s="101"/>
      <c r="K25" s="101"/>
      <c r="L25" s="101"/>
      <c r="M25" s="101"/>
      <c r="N25" s="101"/>
      <c r="O25" s="101"/>
      <c r="P25" s="101"/>
      <c r="Q25" s="101"/>
    </row>
    <row r="26" spans="1:17" customFormat="1" ht="15">
      <c r="A26" s="36" t="s">
        <v>436</v>
      </c>
      <c r="B26" s="36" t="s">
        <v>640</v>
      </c>
      <c r="C26" s="72" t="s">
        <v>633</v>
      </c>
      <c r="D26" s="72"/>
      <c r="E26" s="72"/>
      <c r="F26" s="222">
        <f t="shared" si="1"/>
        <v>0</v>
      </c>
      <c r="G26" s="70">
        <f t="shared" si="0"/>
        <v>0</v>
      </c>
      <c r="H26" s="101"/>
      <c r="I26" s="101"/>
      <c r="J26" s="101"/>
      <c r="K26" s="101"/>
      <c r="L26" s="101"/>
      <c r="M26" s="101"/>
      <c r="N26" s="101"/>
      <c r="O26" s="101"/>
      <c r="P26" s="101"/>
      <c r="Q26" s="101"/>
    </row>
    <row r="27" spans="1:17" customFormat="1" ht="15">
      <c r="A27" s="36" t="s">
        <v>437</v>
      </c>
      <c r="B27" s="36" t="s">
        <v>640</v>
      </c>
      <c r="C27" s="72" t="s">
        <v>633</v>
      </c>
      <c r="D27" s="72"/>
      <c r="E27" s="72"/>
      <c r="F27" s="222">
        <f t="shared" si="1"/>
        <v>0</v>
      </c>
      <c r="G27" s="70">
        <f t="shared" si="0"/>
        <v>0</v>
      </c>
      <c r="H27" s="101"/>
      <c r="I27" s="101"/>
      <c r="J27" s="101"/>
      <c r="K27" s="101"/>
      <c r="L27" s="101"/>
      <c r="M27" s="101"/>
      <c r="N27" s="101"/>
      <c r="O27" s="101"/>
      <c r="P27" s="101"/>
      <c r="Q27" s="101"/>
    </row>
    <row r="28" spans="1:17" customFormat="1" ht="13">
      <c r="A28" s="78" t="s">
        <v>438</v>
      </c>
      <c r="B28" s="78" t="s">
        <v>640</v>
      </c>
      <c r="C28" s="72" t="s">
        <v>633</v>
      </c>
      <c r="D28" s="72"/>
      <c r="E28" s="72">
        <v>2</v>
      </c>
      <c r="F28" s="222">
        <f t="shared" si="1"/>
        <v>0</v>
      </c>
      <c r="G28" s="70">
        <f t="shared" si="0"/>
        <v>0</v>
      </c>
      <c r="H28" s="101"/>
      <c r="I28" s="101"/>
      <c r="J28" s="101"/>
      <c r="K28" s="101"/>
      <c r="L28" s="101"/>
      <c r="M28" s="101"/>
      <c r="N28" s="101"/>
      <c r="O28" s="101"/>
      <c r="P28" s="101"/>
      <c r="Q28" s="101"/>
    </row>
    <row r="29" spans="1:17" customFormat="1" ht="15">
      <c r="A29" s="36" t="s">
        <v>439</v>
      </c>
      <c r="B29" s="36" t="s">
        <v>440</v>
      </c>
      <c r="C29" s="101" t="s">
        <v>566</v>
      </c>
      <c r="D29" s="101"/>
      <c r="E29" s="101"/>
      <c r="F29" s="222">
        <f t="shared" si="1"/>
        <v>0</v>
      </c>
      <c r="G29" s="70">
        <f t="shared" si="0"/>
        <v>0</v>
      </c>
      <c r="H29" s="101"/>
      <c r="I29" s="101"/>
      <c r="J29" s="101"/>
      <c r="K29" s="101"/>
      <c r="L29" s="101"/>
      <c r="M29" s="101"/>
      <c r="N29" s="101"/>
      <c r="O29" s="101"/>
      <c r="P29" s="101"/>
      <c r="Q29" s="101"/>
    </row>
    <row r="30" spans="1:17" customFormat="1" ht="15">
      <c r="A30" s="36" t="s">
        <v>441</v>
      </c>
      <c r="B30" s="36" t="s">
        <v>440</v>
      </c>
      <c r="C30" s="101" t="s">
        <v>566</v>
      </c>
      <c r="D30" s="101"/>
      <c r="E30" s="101"/>
      <c r="F30" s="222">
        <f t="shared" si="1"/>
        <v>150</v>
      </c>
      <c r="G30" s="70">
        <f t="shared" si="0"/>
        <v>1</v>
      </c>
      <c r="H30" s="101">
        <v>1</v>
      </c>
      <c r="I30" s="101"/>
      <c r="J30" s="101"/>
      <c r="K30" s="101"/>
      <c r="L30" s="101"/>
      <c r="M30" s="101"/>
      <c r="N30" s="101"/>
      <c r="O30" s="101"/>
      <c r="P30" s="101"/>
      <c r="Q30" s="101"/>
    </row>
    <row r="31" spans="1:17" customFormat="1" ht="15">
      <c r="A31" s="36" t="s">
        <v>506</v>
      </c>
      <c r="B31" s="36" t="s">
        <v>440</v>
      </c>
      <c r="C31" s="101" t="s">
        <v>566</v>
      </c>
      <c r="D31" s="101"/>
      <c r="E31" s="101"/>
      <c r="F31" s="222">
        <f t="shared" si="1"/>
        <v>0</v>
      </c>
      <c r="G31" s="70">
        <f t="shared" si="0"/>
        <v>0</v>
      </c>
      <c r="H31" s="101"/>
      <c r="I31" s="101"/>
      <c r="J31" s="101"/>
      <c r="K31" s="101"/>
      <c r="L31" s="101"/>
      <c r="M31" s="101"/>
      <c r="N31" s="101"/>
      <c r="O31" s="101"/>
      <c r="P31" s="101"/>
      <c r="Q31" s="101"/>
    </row>
    <row r="32" spans="1:17" customFormat="1" ht="15">
      <c r="A32" s="36" t="s">
        <v>507</v>
      </c>
      <c r="B32" s="36" t="s">
        <v>440</v>
      </c>
      <c r="C32" s="63" t="s">
        <v>566</v>
      </c>
      <c r="D32" s="63"/>
      <c r="E32" s="63"/>
      <c r="F32" s="222">
        <f t="shared" si="1"/>
        <v>0</v>
      </c>
      <c r="G32" s="70">
        <f t="shared" si="0"/>
        <v>0</v>
      </c>
      <c r="H32" s="101"/>
      <c r="I32" s="101"/>
      <c r="J32" s="101"/>
      <c r="K32" s="101"/>
      <c r="L32" s="101"/>
      <c r="M32" s="101"/>
      <c r="N32" s="101"/>
      <c r="O32" s="101"/>
      <c r="P32" s="101"/>
      <c r="Q32" s="101"/>
    </row>
    <row r="33" spans="1:17" customFormat="1" ht="15">
      <c r="A33" s="36" t="s">
        <v>410</v>
      </c>
      <c r="B33" s="36" t="s">
        <v>440</v>
      </c>
      <c r="C33" s="63" t="s">
        <v>383</v>
      </c>
      <c r="D33" s="63"/>
      <c r="E33" s="63"/>
      <c r="F33" s="222">
        <f t="shared" si="1"/>
        <v>0</v>
      </c>
      <c r="G33" s="70">
        <f t="shared" si="0"/>
        <v>0</v>
      </c>
      <c r="H33" s="101"/>
      <c r="I33" s="101"/>
      <c r="J33" s="101"/>
      <c r="K33" s="101"/>
      <c r="L33" s="101"/>
      <c r="M33" s="101"/>
      <c r="N33" s="101"/>
      <c r="O33" s="101"/>
      <c r="P33" s="101"/>
      <c r="Q33" s="101"/>
    </row>
    <row r="34" spans="1:17" customFormat="1" ht="15">
      <c r="A34" s="36" t="s">
        <v>508</v>
      </c>
      <c r="B34" s="36" t="s">
        <v>509</v>
      </c>
      <c r="C34" s="63" t="s">
        <v>566</v>
      </c>
      <c r="D34" s="63"/>
      <c r="E34" s="63"/>
      <c r="F34" s="222">
        <f t="shared" si="1"/>
        <v>0</v>
      </c>
      <c r="G34" s="70">
        <f t="shared" si="0"/>
        <v>0</v>
      </c>
      <c r="H34" s="101"/>
      <c r="I34" s="101"/>
      <c r="J34" s="101"/>
      <c r="K34" s="101"/>
      <c r="L34" s="101"/>
      <c r="M34" s="101"/>
      <c r="N34" s="101"/>
      <c r="O34" s="101"/>
      <c r="P34" s="101"/>
      <c r="Q34" s="101"/>
    </row>
    <row r="35" spans="1:17" customFormat="1" ht="15">
      <c r="A35" s="36" t="s">
        <v>510</v>
      </c>
      <c r="B35" s="36" t="s">
        <v>511</v>
      </c>
      <c r="C35" s="63" t="s">
        <v>629</v>
      </c>
      <c r="D35" s="63"/>
      <c r="E35" s="63"/>
      <c r="F35" s="222">
        <f t="shared" si="1"/>
        <v>0</v>
      </c>
      <c r="G35" s="70">
        <f t="shared" si="0"/>
        <v>0</v>
      </c>
      <c r="H35" s="101"/>
      <c r="I35" s="101"/>
      <c r="J35" s="101"/>
      <c r="K35" s="101"/>
      <c r="L35" s="101"/>
      <c r="M35" s="101"/>
      <c r="N35" s="101"/>
      <c r="O35" s="101"/>
      <c r="P35" s="101"/>
      <c r="Q35" s="101"/>
    </row>
    <row r="36" spans="1:17" customFormat="1" ht="15">
      <c r="A36" s="36" t="s">
        <v>512</v>
      </c>
      <c r="B36" s="36" t="s">
        <v>511</v>
      </c>
      <c r="C36" s="101" t="s">
        <v>513</v>
      </c>
      <c r="D36" s="101"/>
      <c r="E36" s="101"/>
      <c r="F36" s="222">
        <f t="shared" si="1"/>
        <v>300</v>
      </c>
      <c r="G36" s="70">
        <f t="shared" si="0"/>
        <v>2</v>
      </c>
      <c r="H36" s="101">
        <v>1</v>
      </c>
      <c r="I36" s="101">
        <v>1</v>
      </c>
      <c r="J36" s="101"/>
      <c r="K36" s="101"/>
      <c r="L36" s="101"/>
      <c r="M36" s="101"/>
      <c r="N36" s="101"/>
      <c r="O36" s="101"/>
      <c r="P36" s="101"/>
      <c r="Q36" s="101"/>
    </row>
    <row r="37" spans="1:17" customFormat="1" ht="15">
      <c r="A37" s="47" t="s">
        <v>151</v>
      </c>
      <c r="B37" s="47" t="s">
        <v>152</v>
      </c>
      <c r="C37" s="101" t="s">
        <v>153</v>
      </c>
      <c r="D37" s="224" t="s">
        <v>298</v>
      </c>
      <c r="E37" s="101"/>
      <c r="F37" s="222">
        <f t="shared" si="1"/>
        <v>150</v>
      </c>
      <c r="G37" s="70">
        <f t="shared" si="0"/>
        <v>1</v>
      </c>
      <c r="H37" s="101">
        <v>1</v>
      </c>
      <c r="I37" s="101"/>
      <c r="J37" s="101"/>
      <c r="K37" s="101"/>
      <c r="L37" s="101"/>
      <c r="M37" s="101"/>
      <c r="N37" s="101"/>
      <c r="O37" s="101"/>
      <c r="P37" s="101"/>
      <c r="Q37" s="101"/>
    </row>
    <row r="38" spans="1:17" customFormat="1" ht="15">
      <c r="A38" s="47" t="s">
        <v>359</v>
      </c>
      <c r="B38" s="47" t="s">
        <v>360</v>
      </c>
      <c r="C38" s="44" t="s">
        <v>361</v>
      </c>
      <c r="D38" s="44"/>
      <c r="E38" s="44">
        <v>1</v>
      </c>
      <c r="F38" s="222">
        <f t="shared" si="1"/>
        <v>0</v>
      </c>
      <c r="G38" s="70">
        <f t="shared" si="0"/>
        <v>0</v>
      </c>
      <c r="H38" s="101"/>
      <c r="I38" s="101"/>
      <c r="J38" s="101"/>
      <c r="K38" s="101"/>
      <c r="L38" s="101"/>
      <c r="M38" s="101"/>
      <c r="N38" s="101"/>
      <c r="O38" s="101"/>
      <c r="P38" s="101"/>
      <c r="Q38" s="101"/>
    </row>
    <row r="39" spans="1:17" customFormat="1" ht="15">
      <c r="A39" s="47" t="s">
        <v>690</v>
      </c>
      <c r="B39" s="47" t="s">
        <v>362</v>
      </c>
      <c r="C39" s="44" t="s">
        <v>363</v>
      </c>
      <c r="D39" s="44"/>
      <c r="E39" s="44"/>
      <c r="F39" s="222">
        <f t="shared" si="1"/>
        <v>0</v>
      </c>
      <c r="G39" s="70">
        <f t="shared" si="0"/>
        <v>0</v>
      </c>
      <c r="H39" s="101"/>
      <c r="I39" s="101"/>
      <c r="J39" s="101"/>
      <c r="K39" s="101"/>
      <c r="L39" s="101"/>
      <c r="M39" s="101"/>
      <c r="N39" s="101"/>
      <c r="O39" s="101"/>
      <c r="P39" s="101"/>
      <c r="Q39" s="101"/>
    </row>
    <row r="40" spans="1:17" customFormat="1" ht="15">
      <c r="A40" s="47" t="s">
        <v>687</v>
      </c>
      <c r="B40" s="47" t="s">
        <v>362</v>
      </c>
      <c r="C40" s="72" t="s">
        <v>566</v>
      </c>
      <c r="D40" s="211" t="s">
        <v>376</v>
      </c>
      <c r="E40" s="72"/>
      <c r="F40" s="222">
        <f t="shared" si="1"/>
        <v>300</v>
      </c>
      <c r="G40" s="70">
        <f t="shared" si="0"/>
        <v>2</v>
      </c>
      <c r="H40" s="101">
        <v>1</v>
      </c>
      <c r="I40" s="101">
        <v>1</v>
      </c>
      <c r="J40" s="101"/>
      <c r="K40" s="101"/>
      <c r="L40" s="101"/>
      <c r="M40" s="101"/>
      <c r="N40" s="101"/>
      <c r="O40" s="101"/>
      <c r="P40" s="101"/>
      <c r="Q40" s="101"/>
    </row>
    <row r="41" spans="1:17" customFormat="1" ht="15">
      <c r="A41" s="47" t="s">
        <v>364</v>
      </c>
      <c r="B41" s="87" t="s">
        <v>362</v>
      </c>
      <c r="C41" s="138" t="s">
        <v>566</v>
      </c>
      <c r="D41" s="138"/>
      <c r="E41" s="138"/>
      <c r="F41" s="222">
        <f t="shared" si="1"/>
        <v>0</v>
      </c>
      <c r="G41" s="70">
        <f t="shared" si="0"/>
        <v>0</v>
      </c>
      <c r="H41" s="101"/>
      <c r="I41" s="101"/>
      <c r="J41" s="101"/>
      <c r="K41" s="101"/>
      <c r="L41" s="101"/>
      <c r="M41" s="101"/>
      <c r="N41" s="101"/>
      <c r="O41" s="101"/>
      <c r="P41" s="101"/>
      <c r="Q41" s="101"/>
    </row>
    <row r="42" spans="1:17" customFormat="1" ht="15">
      <c r="A42" s="225" t="s">
        <v>365</v>
      </c>
      <c r="B42" s="87" t="s">
        <v>366</v>
      </c>
      <c r="C42" s="64" t="s">
        <v>367</v>
      </c>
      <c r="D42" s="213" t="s">
        <v>57</v>
      </c>
      <c r="E42" s="64">
        <v>1</v>
      </c>
      <c r="F42" s="222">
        <f t="shared" si="1"/>
        <v>300</v>
      </c>
      <c r="G42" s="70">
        <f t="shared" si="0"/>
        <v>2</v>
      </c>
      <c r="H42" s="101">
        <v>1</v>
      </c>
      <c r="I42" s="101">
        <v>1</v>
      </c>
      <c r="J42" s="101"/>
      <c r="K42" s="101"/>
      <c r="L42" s="101"/>
      <c r="M42" s="101"/>
      <c r="N42" s="101"/>
      <c r="O42" s="101"/>
      <c r="P42" s="101"/>
      <c r="Q42" s="101"/>
    </row>
    <row r="43" spans="1:17" customFormat="1" ht="15">
      <c r="A43" s="47" t="s">
        <v>368</v>
      </c>
      <c r="B43" s="87" t="s">
        <v>225</v>
      </c>
      <c r="C43" s="64" t="s">
        <v>84</v>
      </c>
      <c r="D43" s="64"/>
      <c r="E43" s="64"/>
      <c r="F43" s="222">
        <f t="shared" si="1"/>
        <v>0</v>
      </c>
      <c r="G43" s="70">
        <f t="shared" si="0"/>
        <v>0</v>
      </c>
      <c r="H43" s="101"/>
      <c r="I43" s="101"/>
      <c r="J43" s="101"/>
      <c r="K43" s="101"/>
      <c r="L43" s="101"/>
      <c r="M43" s="101"/>
      <c r="N43" s="101"/>
      <c r="O43" s="101"/>
      <c r="P43" s="101"/>
      <c r="Q43" s="101"/>
    </row>
    <row r="44" spans="1:17" customFormat="1" ht="15">
      <c r="A44" s="225" t="s">
        <v>259</v>
      </c>
      <c r="B44" s="87" t="s">
        <v>260</v>
      </c>
      <c r="C44" s="61" t="s">
        <v>264</v>
      </c>
      <c r="D44" s="212" t="s">
        <v>265</v>
      </c>
      <c r="E44" s="61"/>
      <c r="F44" s="222">
        <f t="shared" si="1"/>
        <v>300</v>
      </c>
      <c r="G44" s="70">
        <f t="shared" si="0"/>
        <v>2</v>
      </c>
      <c r="H44" s="101">
        <v>1</v>
      </c>
      <c r="I44" s="101">
        <v>1</v>
      </c>
      <c r="J44" s="101"/>
      <c r="K44" s="101"/>
      <c r="L44" s="101"/>
      <c r="M44" s="101"/>
      <c r="N44" s="101"/>
      <c r="O44" s="101"/>
      <c r="P44" s="101"/>
      <c r="Q44" s="101"/>
    </row>
    <row r="45" spans="1:17" customFormat="1" ht="15">
      <c r="A45" s="47" t="s">
        <v>266</v>
      </c>
      <c r="B45" s="87" t="s">
        <v>260</v>
      </c>
      <c r="C45" s="61" t="s">
        <v>267</v>
      </c>
      <c r="D45" s="61"/>
      <c r="E45" s="61"/>
      <c r="F45" s="222">
        <f t="shared" si="1"/>
        <v>0</v>
      </c>
      <c r="G45" s="70">
        <f t="shared" si="0"/>
        <v>0</v>
      </c>
      <c r="H45" s="101"/>
      <c r="I45" s="101"/>
      <c r="J45" s="101"/>
      <c r="K45" s="101"/>
      <c r="L45" s="101"/>
      <c r="M45" s="101"/>
      <c r="N45" s="101"/>
      <c r="O45" s="101"/>
      <c r="P45" s="101"/>
      <c r="Q45" s="101"/>
    </row>
    <row r="46" spans="1:17" customFormat="1" ht="15">
      <c r="A46" s="47" t="s">
        <v>268</v>
      </c>
      <c r="B46" s="87" t="s">
        <v>416</v>
      </c>
      <c r="C46" s="64" t="s">
        <v>267</v>
      </c>
      <c r="D46" s="64"/>
      <c r="E46" s="64"/>
      <c r="F46" s="222">
        <f t="shared" si="1"/>
        <v>0</v>
      </c>
      <c r="G46" s="70">
        <f t="shared" si="0"/>
        <v>0</v>
      </c>
      <c r="H46" s="101"/>
      <c r="I46" s="101"/>
      <c r="J46" s="101"/>
      <c r="K46" s="101"/>
      <c r="L46" s="101"/>
      <c r="M46" s="101"/>
      <c r="N46" s="101"/>
      <c r="O46" s="101"/>
      <c r="P46" s="101"/>
      <c r="Q46" s="101"/>
    </row>
    <row r="47" spans="1:17" customFormat="1" ht="15">
      <c r="A47" s="225" t="s">
        <v>417</v>
      </c>
      <c r="B47" s="87" t="s">
        <v>416</v>
      </c>
      <c r="C47" s="138" t="s">
        <v>418</v>
      </c>
      <c r="D47" s="213" t="s">
        <v>419</v>
      </c>
      <c r="E47" s="138">
        <v>1</v>
      </c>
      <c r="F47" s="222">
        <f t="shared" si="1"/>
        <v>300</v>
      </c>
      <c r="G47" s="70">
        <f t="shared" si="0"/>
        <v>2</v>
      </c>
      <c r="H47" s="44">
        <v>1</v>
      </c>
      <c r="I47" s="44">
        <v>1</v>
      </c>
      <c r="J47" s="44"/>
      <c r="K47" s="44"/>
      <c r="L47" s="44"/>
      <c r="M47" s="44"/>
      <c r="N47" s="44"/>
      <c r="O47" s="44"/>
      <c r="P47" s="44"/>
      <c r="Q47" s="101"/>
    </row>
    <row r="48" spans="1:17" customFormat="1" ht="15">
      <c r="A48" s="47" t="s">
        <v>420</v>
      </c>
      <c r="B48" s="87" t="s">
        <v>362</v>
      </c>
      <c r="C48" s="102" t="s">
        <v>566</v>
      </c>
      <c r="D48" s="102"/>
      <c r="E48" s="102"/>
      <c r="F48" s="222">
        <f t="shared" si="1"/>
        <v>0</v>
      </c>
      <c r="G48" s="70">
        <f t="shared" si="0"/>
        <v>0</v>
      </c>
      <c r="H48" s="101"/>
      <c r="I48" s="101"/>
      <c r="J48" s="101"/>
      <c r="K48" s="101"/>
      <c r="L48" s="101"/>
      <c r="M48" s="101"/>
      <c r="N48" s="101"/>
      <c r="O48" s="101"/>
      <c r="P48" s="101"/>
      <c r="Q48" s="101"/>
    </row>
    <row r="49" spans="1:17" customFormat="1" ht="15">
      <c r="A49" s="47" t="s">
        <v>40</v>
      </c>
      <c r="B49" s="87" t="s">
        <v>41</v>
      </c>
      <c r="C49" s="102" t="s">
        <v>42</v>
      </c>
      <c r="D49" s="102"/>
      <c r="E49" s="102"/>
      <c r="F49" s="222">
        <f t="shared" si="1"/>
        <v>150</v>
      </c>
      <c r="G49" s="70">
        <f t="shared" si="0"/>
        <v>1</v>
      </c>
      <c r="H49" s="101"/>
      <c r="I49" s="101">
        <v>1</v>
      </c>
      <c r="J49" s="101"/>
      <c r="K49" s="101"/>
      <c r="L49" s="101"/>
      <c r="M49" s="101"/>
      <c r="N49" s="101"/>
      <c r="O49" s="101"/>
      <c r="P49" s="101"/>
      <c r="Q49" s="101"/>
    </row>
    <row r="50" spans="1:17" customFormat="1" ht="15">
      <c r="A50" s="47" t="s">
        <v>43</v>
      </c>
      <c r="B50" s="87" t="s">
        <v>44</v>
      </c>
      <c r="C50" s="102" t="s">
        <v>42</v>
      </c>
      <c r="D50" s="102"/>
      <c r="E50" s="102"/>
      <c r="F50" s="222">
        <f t="shared" si="1"/>
        <v>150</v>
      </c>
      <c r="G50" s="70">
        <f t="shared" si="0"/>
        <v>1</v>
      </c>
      <c r="H50" s="101"/>
      <c r="I50" s="101">
        <v>1</v>
      </c>
      <c r="J50" s="101"/>
      <c r="K50" s="101"/>
      <c r="L50" s="101"/>
      <c r="M50" s="101"/>
      <c r="N50" s="101"/>
      <c r="O50" s="101"/>
      <c r="P50" s="101"/>
      <c r="Q50" s="101"/>
    </row>
    <row r="51" spans="1:17" customFormat="1" ht="13">
      <c r="A51" s="136" t="s">
        <v>421</v>
      </c>
      <c r="B51" s="137" t="s">
        <v>308</v>
      </c>
      <c r="C51" s="64" t="s">
        <v>422</v>
      </c>
      <c r="D51" s="64"/>
      <c r="E51" s="64">
        <v>4</v>
      </c>
      <c r="F51" s="222">
        <f t="shared" si="1"/>
        <v>300</v>
      </c>
      <c r="G51" s="70">
        <f t="shared" si="0"/>
        <v>2</v>
      </c>
      <c r="H51" s="101">
        <v>1</v>
      </c>
      <c r="I51" s="101">
        <v>1</v>
      </c>
      <c r="J51" s="101"/>
      <c r="K51" s="101"/>
      <c r="L51" s="101"/>
      <c r="M51" s="101"/>
      <c r="N51" s="101"/>
      <c r="O51" s="101"/>
      <c r="P51" s="101"/>
      <c r="Q51" s="44"/>
    </row>
    <row r="52" spans="1:17" customFormat="1" ht="13">
      <c r="A52" s="136" t="s">
        <v>423</v>
      </c>
      <c r="B52" s="137" t="s">
        <v>308</v>
      </c>
      <c r="C52" s="64" t="s">
        <v>424</v>
      </c>
      <c r="D52" s="64"/>
      <c r="E52" s="64">
        <v>2</v>
      </c>
      <c r="F52" s="222">
        <f t="shared" si="1"/>
        <v>150</v>
      </c>
      <c r="G52" s="70">
        <f t="shared" si="0"/>
        <v>1</v>
      </c>
      <c r="H52" s="101">
        <v>1</v>
      </c>
      <c r="I52" s="101"/>
      <c r="J52" s="101"/>
      <c r="K52" s="101"/>
      <c r="L52" s="101"/>
      <c r="M52" s="101"/>
      <c r="N52" s="101"/>
      <c r="O52" s="101"/>
      <c r="P52" s="101"/>
      <c r="Q52" s="44"/>
    </row>
    <row r="53" spans="1:17" customFormat="1" ht="13">
      <c r="A53" s="136" t="s">
        <v>425</v>
      </c>
      <c r="B53" s="137" t="s">
        <v>308</v>
      </c>
      <c r="C53" s="138" t="s">
        <v>479</v>
      </c>
      <c r="D53" s="138"/>
      <c r="E53" s="138"/>
      <c r="F53" s="222">
        <f t="shared" si="1"/>
        <v>0</v>
      </c>
      <c r="G53" s="70">
        <f t="shared" si="0"/>
        <v>0</v>
      </c>
      <c r="H53" s="101"/>
      <c r="I53" s="101"/>
      <c r="J53" s="101"/>
      <c r="K53" s="101"/>
      <c r="L53" s="101"/>
      <c r="M53" s="101"/>
      <c r="N53" s="101"/>
      <c r="O53" s="101"/>
      <c r="P53" s="101"/>
      <c r="Q53" s="101"/>
    </row>
    <row r="54" spans="1:17" customFormat="1" ht="13">
      <c r="A54" s="306" t="s">
        <v>301</v>
      </c>
      <c r="B54" s="137" t="s">
        <v>447</v>
      </c>
      <c r="C54" s="138" t="s">
        <v>448</v>
      </c>
      <c r="D54" s="213" t="s">
        <v>150</v>
      </c>
      <c r="E54" s="138"/>
      <c r="F54" s="222">
        <f t="shared" si="1"/>
        <v>0</v>
      </c>
      <c r="G54" s="70"/>
      <c r="H54" s="101"/>
      <c r="I54" s="101"/>
      <c r="J54" s="101"/>
      <c r="K54" s="101"/>
      <c r="L54" s="101"/>
      <c r="M54" s="101"/>
      <c r="N54" s="101"/>
      <c r="O54" s="101"/>
      <c r="P54" s="101"/>
      <c r="Q54" s="101"/>
    </row>
    <row r="55" spans="1:17" customFormat="1" ht="15">
      <c r="A55" s="47" t="s">
        <v>480</v>
      </c>
      <c r="B55" s="87" t="s">
        <v>308</v>
      </c>
      <c r="C55" s="138" t="s">
        <v>546</v>
      </c>
      <c r="D55" s="138"/>
      <c r="E55" s="138"/>
      <c r="F55" s="222">
        <f t="shared" si="1"/>
        <v>0</v>
      </c>
      <c r="G55" s="70">
        <f t="shared" si="0"/>
        <v>0</v>
      </c>
      <c r="H55" s="44"/>
      <c r="I55" s="44"/>
      <c r="J55" s="44"/>
      <c r="K55" s="44"/>
      <c r="L55" s="44"/>
      <c r="M55" s="44"/>
      <c r="N55" s="44"/>
      <c r="O55" s="44"/>
      <c r="P55" s="44"/>
      <c r="Q55" s="101"/>
    </row>
    <row r="56" spans="1:17" customFormat="1" ht="15">
      <c r="A56" s="36" t="s">
        <v>426</v>
      </c>
      <c r="B56" s="36" t="s">
        <v>427</v>
      </c>
      <c r="C56" s="44" t="s">
        <v>629</v>
      </c>
      <c r="D56" s="44"/>
      <c r="E56" s="44"/>
      <c r="F56" s="222">
        <f t="shared" si="1"/>
        <v>0</v>
      </c>
      <c r="G56" s="70">
        <f t="shared" si="0"/>
        <v>0</v>
      </c>
      <c r="H56" s="101"/>
      <c r="I56" s="101"/>
      <c r="J56" s="101"/>
      <c r="K56" s="101"/>
      <c r="L56" s="101"/>
      <c r="M56" s="101"/>
      <c r="N56" s="101"/>
      <c r="O56" s="101"/>
      <c r="P56" s="101"/>
      <c r="Q56" s="101"/>
    </row>
    <row r="57" spans="1:17" customFormat="1" ht="15">
      <c r="A57" s="36" t="s">
        <v>428</v>
      </c>
      <c r="B57" s="36" t="s">
        <v>278</v>
      </c>
      <c r="C57" s="44" t="s">
        <v>279</v>
      </c>
      <c r="D57" s="44"/>
      <c r="E57" s="44"/>
      <c r="F57" s="222">
        <f t="shared" si="1"/>
        <v>0</v>
      </c>
      <c r="G57" s="70">
        <f t="shared" si="0"/>
        <v>0</v>
      </c>
      <c r="H57" s="101"/>
      <c r="I57" s="101"/>
      <c r="J57" s="101"/>
      <c r="K57" s="101"/>
      <c r="L57" s="101"/>
      <c r="M57" s="101"/>
      <c r="N57" s="101"/>
      <c r="O57" s="101"/>
      <c r="P57" s="101"/>
      <c r="Q57" s="101"/>
    </row>
    <row r="58" spans="1:17" customFormat="1" ht="15">
      <c r="A58" s="36" t="s">
        <v>280</v>
      </c>
      <c r="B58" s="36" t="s">
        <v>281</v>
      </c>
      <c r="C58" s="44" t="s">
        <v>282</v>
      </c>
      <c r="D58" s="44"/>
      <c r="E58" s="44"/>
      <c r="F58" s="222">
        <f t="shared" si="1"/>
        <v>150</v>
      </c>
      <c r="G58" s="70">
        <f t="shared" si="0"/>
        <v>1</v>
      </c>
      <c r="H58" s="101"/>
      <c r="I58" s="101">
        <v>1</v>
      </c>
      <c r="J58" s="101"/>
      <c r="K58" s="101"/>
      <c r="L58" s="101"/>
      <c r="M58" s="101"/>
      <c r="N58" s="101"/>
      <c r="O58" s="101"/>
      <c r="P58" s="101"/>
      <c r="Q58" s="101"/>
    </row>
    <row r="59" spans="1:17" customFormat="1" ht="15">
      <c r="A59" s="36" t="s">
        <v>283</v>
      </c>
      <c r="B59" s="36" t="s">
        <v>284</v>
      </c>
      <c r="C59" s="101" t="s">
        <v>285</v>
      </c>
      <c r="D59" s="101"/>
      <c r="E59" s="101"/>
      <c r="F59" s="222">
        <f t="shared" si="1"/>
        <v>150</v>
      </c>
      <c r="G59" s="70">
        <f t="shared" si="0"/>
        <v>1</v>
      </c>
      <c r="H59" s="101"/>
      <c r="I59" s="101">
        <v>1</v>
      </c>
      <c r="J59" s="101"/>
      <c r="K59" s="101"/>
      <c r="L59" s="101"/>
      <c r="M59" s="101"/>
      <c r="N59" s="101"/>
      <c r="O59" s="101"/>
      <c r="P59" s="101"/>
      <c r="Q59" s="101"/>
    </row>
    <row r="60" spans="1:17" customFormat="1" ht="15">
      <c r="A60" s="47" t="s">
        <v>286</v>
      </c>
      <c r="B60" s="36" t="s">
        <v>496</v>
      </c>
      <c r="C60" s="102" t="s">
        <v>497</v>
      </c>
      <c r="D60" s="102"/>
      <c r="E60" s="102"/>
      <c r="F60" s="222">
        <f t="shared" si="1"/>
        <v>0</v>
      </c>
      <c r="G60" s="70">
        <f t="shared" si="0"/>
        <v>0</v>
      </c>
      <c r="H60" s="101"/>
      <c r="I60" s="101"/>
      <c r="J60" s="101"/>
      <c r="K60" s="101"/>
      <c r="L60" s="101"/>
      <c r="M60" s="101"/>
      <c r="N60" s="101"/>
      <c r="O60" s="101"/>
      <c r="P60" s="101"/>
      <c r="Q60" s="101"/>
    </row>
    <row r="61" spans="1:17" customFormat="1" ht="15">
      <c r="A61" s="47" t="s">
        <v>498</v>
      </c>
      <c r="B61" s="36" t="s">
        <v>499</v>
      </c>
      <c r="C61" s="102" t="s">
        <v>500</v>
      </c>
      <c r="D61" s="102"/>
      <c r="E61" s="102"/>
      <c r="F61" s="222">
        <f t="shared" si="1"/>
        <v>150</v>
      </c>
      <c r="G61" s="70">
        <f t="shared" si="0"/>
        <v>1</v>
      </c>
      <c r="H61" s="101">
        <v>1</v>
      </c>
      <c r="I61" s="101"/>
      <c r="J61" s="101"/>
      <c r="K61" s="101"/>
      <c r="L61" s="101"/>
      <c r="M61" s="101"/>
      <c r="N61" s="101"/>
      <c r="O61" s="101"/>
      <c r="P61" s="101"/>
      <c r="Q61" s="101"/>
    </row>
    <row r="62" spans="1:17" customFormat="1" ht="15">
      <c r="A62" s="47" t="s">
        <v>501</v>
      </c>
      <c r="B62" s="87" t="s">
        <v>502</v>
      </c>
      <c r="C62" s="102" t="s">
        <v>503</v>
      </c>
      <c r="D62" s="102"/>
      <c r="E62" s="102"/>
      <c r="F62" s="222">
        <f t="shared" si="1"/>
        <v>0</v>
      </c>
      <c r="G62" s="70">
        <f t="shared" si="0"/>
        <v>0</v>
      </c>
      <c r="H62" s="101"/>
      <c r="I62" s="101"/>
      <c r="J62" s="101"/>
      <c r="K62" s="101"/>
      <c r="L62" s="101"/>
      <c r="M62" s="101"/>
      <c r="N62" s="101"/>
      <c r="O62" s="101"/>
      <c r="P62" s="101"/>
      <c r="Q62" s="101"/>
    </row>
    <row r="63" spans="1:17" customFormat="1" ht="15">
      <c r="A63" s="47" t="s">
        <v>504</v>
      </c>
      <c r="B63" s="87" t="s">
        <v>505</v>
      </c>
      <c r="C63" s="102" t="s">
        <v>349</v>
      </c>
      <c r="D63" s="102"/>
      <c r="E63" s="102"/>
      <c r="F63" s="222">
        <f t="shared" si="1"/>
        <v>0</v>
      </c>
      <c r="G63" s="70">
        <f t="shared" si="0"/>
        <v>0</v>
      </c>
      <c r="H63" s="101"/>
      <c r="I63" s="101"/>
      <c r="J63" s="101"/>
      <c r="K63" s="101"/>
      <c r="L63" s="101"/>
      <c r="M63" s="101"/>
      <c r="N63" s="101"/>
      <c r="O63" s="101"/>
      <c r="P63" s="101"/>
      <c r="Q63" s="101"/>
    </row>
    <row r="64" spans="1:17" customFormat="1" ht="15">
      <c r="A64" s="47" t="s">
        <v>45</v>
      </c>
      <c r="B64" s="87" t="s">
        <v>350</v>
      </c>
      <c r="C64" s="102" t="s">
        <v>351</v>
      </c>
      <c r="D64" s="102"/>
      <c r="E64" s="102"/>
      <c r="F64" s="222">
        <f t="shared" si="1"/>
        <v>150</v>
      </c>
      <c r="G64" s="70">
        <f t="shared" si="0"/>
        <v>1</v>
      </c>
      <c r="H64" s="101"/>
      <c r="I64" s="101">
        <v>1</v>
      </c>
      <c r="J64" s="101"/>
      <c r="K64" s="101"/>
      <c r="L64" s="101"/>
      <c r="M64" s="101"/>
      <c r="N64" s="101"/>
      <c r="O64" s="101"/>
      <c r="P64" s="101"/>
      <c r="Q64" s="101"/>
    </row>
    <row r="65" spans="1:17" customFormat="1" ht="15">
      <c r="A65" s="47" t="s">
        <v>352</v>
      </c>
      <c r="B65" s="87" t="s">
        <v>353</v>
      </c>
      <c r="C65" s="102" t="s">
        <v>354</v>
      </c>
      <c r="D65" s="102"/>
      <c r="E65" s="102"/>
      <c r="F65" s="222">
        <f t="shared" si="1"/>
        <v>0</v>
      </c>
      <c r="G65" s="70">
        <f t="shared" si="0"/>
        <v>0</v>
      </c>
      <c r="H65" s="101"/>
      <c r="I65" s="101"/>
      <c r="J65" s="101"/>
      <c r="K65" s="101"/>
      <c r="L65" s="101"/>
      <c r="M65" s="101"/>
      <c r="N65" s="101"/>
      <c r="O65" s="101"/>
      <c r="P65" s="101"/>
      <c r="Q65" s="101"/>
    </row>
    <row r="66" spans="1:17" customFormat="1" ht="15">
      <c r="A66" s="47" t="s">
        <v>355</v>
      </c>
      <c r="B66" s="87" t="s">
        <v>353</v>
      </c>
      <c r="C66" s="61" t="s">
        <v>356</v>
      </c>
      <c r="D66" s="61"/>
      <c r="E66" s="61"/>
      <c r="F66" s="222">
        <f t="shared" si="1"/>
        <v>0</v>
      </c>
      <c r="G66" s="70">
        <f t="shared" si="0"/>
        <v>0</v>
      </c>
      <c r="H66" s="101"/>
      <c r="I66" s="101"/>
      <c r="J66" s="101"/>
      <c r="K66" s="101"/>
      <c r="L66" s="101"/>
      <c r="M66" s="101"/>
      <c r="N66" s="101"/>
      <c r="O66" s="101"/>
      <c r="P66" s="101"/>
      <c r="Q66" s="101"/>
    </row>
    <row r="67" spans="1:17" customFormat="1" ht="15">
      <c r="A67" s="47" t="s">
        <v>357</v>
      </c>
      <c r="B67" s="87" t="s">
        <v>358</v>
      </c>
      <c r="C67" s="61" t="s">
        <v>217</v>
      </c>
      <c r="D67" s="61"/>
      <c r="E67" s="61"/>
      <c r="F67" s="222">
        <f t="shared" si="1"/>
        <v>0</v>
      </c>
      <c r="G67" s="70">
        <f t="shared" si="0"/>
        <v>0</v>
      </c>
      <c r="H67" s="101"/>
      <c r="I67" s="101"/>
      <c r="J67" s="101"/>
      <c r="K67" s="101"/>
      <c r="L67" s="101"/>
      <c r="M67" s="101"/>
      <c r="N67" s="101"/>
      <c r="O67" s="101"/>
      <c r="P67" s="101"/>
      <c r="Q67" s="101"/>
    </row>
    <row r="68" spans="1:17" customFormat="1" ht="15">
      <c r="A68" s="225" t="s">
        <v>218</v>
      </c>
      <c r="B68" s="87" t="s">
        <v>219</v>
      </c>
      <c r="C68" s="61" t="s">
        <v>154</v>
      </c>
      <c r="D68" s="224" t="s">
        <v>298</v>
      </c>
      <c r="E68" s="61"/>
      <c r="F68" s="222">
        <f t="shared" si="1"/>
        <v>300</v>
      </c>
      <c r="G68" s="70">
        <f t="shared" si="0"/>
        <v>2</v>
      </c>
      <c r="H68" s="101">
        <v>1</v>
      </c>
      <c r="I68" s="101">
        <v>1</v>
      </c>
      <c r="J68" s="101"/>
      <c r="K68" s="101"/>
      <c r="L68" s="101"/>
      <c r="M68" s="101"/>
      <c r="N68" s="101"/>
      <c r="O68" s="101"/>
      <c r="P68" s="101"/>
      <c r="Q68" s="101"/>
    </row>
    <row r="69" spans="1:17" customFormat="1" ht="15">
      <c r="A69" s="47" t="s">
        <v>220</v>
      </c>
      <c r="B69" s="87" t="s">
        <v>474</v>
      </c>
      <c r="C69" s="102" t="s">
        <v>633</v>
      </c>
      <c r="D69" s="102"/>
      <c r="E69" s="102">
        <v>3</v>
      </c>
      <c r="F69" s="222">
        <f t="shared" si="1"/>
        <v>0</v>
      </c>
      <c r="G69" s="70">
        <f t="shared" si="0"/>
        <v>0</v>
      </c>
      <c r="H69" s="101"/>
      <c r="I69" s="101"/>
      <c r="J69" s="101"/>
      <c r="K69" s="101"/>
      <c r="L69" s="101"/>
      <c r="M69" s="101"/>
      <c r="N69" s="101"/>
      <c r="O69" s="101"/>
      <c r="P69" s="101"/>
      <c r="Q69" s="101"/>
    </row>
    <row r="70" spans="1:17" customFormat="1" ht="15">
      <c r="A70" s="47" t="s">
        <v>564</v>
      </c>
      <c r="B70" s="87" t="s">
        <v>221</v>
      </c>
      <c r="C70" s="61" t="s">
        <v>633</v>
      </c>
      <c r="D70" s="61"/>
      <c r="E70" s="61">
        <v>3</v>
      </c>
      <c r="F70" s="222">
        <f t="shared" si="1"/>
        <v>300</v>
      </c>
      <c r="G70" s="70">
        <f t="shared" ref="G70:G105" si="2">SUM(H70:Q70)</f>
        <v>2</v>
      </c>
      <c r="H70" s="101">
        <v>1</v>
      </c>
      <c r="I70" s="101">
        <v>1</v>
      </c>
      <c r="J70" s="101"/>
      <c r="K70" s="101"/>
      <c r="L70" s="101"/>
      <c r="M70" s="101"/>
      <c r="N70" s="101"/>
      <c r="O70" s="101"/>
      <c r="P70" s="101"/>
      <c r="Q70" s="101"/>
    </row>
    <row r="71" spans="1:17" customFormat="1" ht="15">
      <c r="A71" s="47" t="s">
        <v>222</v>
      </c>
      <c r="B71" s="87" t="s">
        <v>306</v>
      </c>
      <c r="C71" s="61" t="s">
        <v>629</v>
      </c>
      <c r="D71" s="61"/>
      <c r="E71" s="61">
        <v>3</v>
      </c>
      <c r="F71" s="222">
        <f t="shared" ref="F71:F136" si="3">G71*150</f>
        <v>0</v>
      </c>
      <c r="G71" s="70">
        <f t="shared" si="2"/>
        <v>0</v>
      </c>
      <c r="H71" s="101"/>
      <c r="I71" s="101"/>
      <c r="J71" s="101"/>
      <c r="K71" s="101"/>
      <c r="L71" s="101"/>
      <c r="M71" s="101"/>
      <c r="N71" s="101"/>
      <c r="O71" s="101"/>
      <c r="P71" s="101"/>
      <c r="Q71" s="101"/>
    </row>
    <row r="72" spans="1:17" customFormat="1" ht="15">
      <c r="A72" s="47" t="s">
        <v>223</v>
      </c>
      <c r="B72" s="87" t="s">
        <v>224</v>
      </c>
      <c r="C72" s="64" t="s">
        <v>247</v>
      </c>
      <c r="D72" s="64"/>
      <c r="E72" s="64">
        <v>3</v>
      </c>
      <c r="F72" s="222">
        <f t="shared" si="3"/>
        <v>0</v>
      </c>
      <c r="G72" s="70">
        <f t="shared" si="2"/>
        <v>0</v>
      </c>
      <c r="H72" s="44"/>
      <c r="I72" s="44"/>
      <c r="J72" s="44"/>
      <c r="K72" s="44"/>
      <c r="L72" s="44"/>
      <c r="M72" s="44"/>
      <c r="N72" s="44"/>
      <c r="O72" s="44"/>
      <c r="P72" s="44"/>
      <c r="Q72" s="44"/>
    </row>
    <row r="73" spans="1:17" customFormat="1" ht="15">
      <c r="A73" s="47" t="s">
        <v>258</v>
      </c>
      <c r="B73" s="87" t="s">
        <v>224</v>
      </c>
      <c r="C73" s="64" t="s">
        <v>546</v>
      </c>
      <c r="D73" s="64"/>
      <c r="E73" s="64"/>
      <c r="F73" s="222">
        <f t="shared" si="3"/>
        <v>150</v>
      </c>
      <c r="G73" s="70">
        <f t="shared" si="2"/>
        <v>1</v>
      </c>
      <c r="H73" s="44"/>
      <c r="I73" s="44">
        <v>1</v>
      </c>
      <c r="J73" s="44"/>
      <c r="K73" s="44"/>
      <c r="L73" s="44"/>
      <c r="M73" s="44"/>
      <c r="N73" s="44"/>
      <c r="O73" s="44"/>
      <c r="P73" s="44"/>
      <c r="Q73" s="44"/>
    </row>
    <row r="74" spans="1:17" customFormat="1" ht="15">
      <c r="A74" s="47" t="s">
        <v>46</v>
      </c>
      <c r="B74" s="87" t="s">
        <v>224</v>
      </c>
      <c r="C74" s="64" t="s">
        <v>582</v>
      </c>
      <c r="D74" s="64"/>
      <c r="E74" s="64"/>
      <c r="F74" s="222">
        <f t="shared" si="3"/>
        <v>150</v>
      </c>
      <c r="G74" s="70">
        <f t="shared" si="2"/>
        <v>1</v>
      </c>
      <c r="H74" s="44"/>
      <c r="I74" s="44">
        <v>1</v>
      </c>
      <c r="J74" s="44"/>
      <c r="K74" s="44"/>
      <c r="L74" s="44"/>
      <c r="M74" s="44"/>
      <c r="N74" s="44"/>
      <c r="O74" s="44"/>
      <c r="P74" s="44"/>
      <c r="Q74" s="44"/>
    </row>
    <row r="75" spans="1:17" customFormat="1" ht="15">
      <c r="A75" s="47" t="s">
        <v>47</v>
      </c>
      <c r="B75" s="87" t="s">
        <v>224</v>
      </c>
      <c r="C75" s="64" t="s">
        <v>582</v>
      </c>
      <c r="D75" s="64"/>
      <c r="E75" s="64"/>
      <c r="F75" s="222">
        <f t="shared" si="3"/>
        <v>0</v>
      </c>
      <c r="G75" s="70">
        <f t="shared" si="2"/>
        <v>0</v>
      </c>
      <c r="H75" s="44"/>
      <c r="I75" s="44"/>
      <c r="J75" s="44"/>
      <c r="K75" s="44"/>
      <c r="L75" s="44"/>
      <c r="M75" s="44"/>
      <c r="N75" s="44"/>
      <c r="O75" s="44"/>
      <c r="P75" s="44"/>
      <c r="Q75" s="44"/>
    </row>
    <row r="76" spans="1:17" customFormat="1" ht="15">
      <c r="A76" s="47" t="s">
        <v>156</v>
      </c>
      <c r="B76" s="87" t="s">
        <v>224</v>
      </c>
      <c r="C76" s="64" t="s">
        <v>566</v>
      </c>
      <c r="D76" s="64"/>
      <c r="E76" s="64"/>
      <c r="F76" s="222">
        <f t="shared" si="3"/>
        <v>0</v>
      </c>
      <c r="G76" s="70">
        <f t="shared" si="2"/>
        <v>0</v>
      </c>
      <c r="H76" s="44"/>
      <c r="I76" s="44"/>
      <c r="J76" s="44"/>
      <c r="K76" s="44"/>
      <c r="L76" s="44"/>
      <c r="M76" s="44"/>
      <c r="N76" s="44"/>
      <c r="O76" s="44"/>
      <c r="P76" s="44"/>
      <c r="Q76" s="44"/>
    </row>
    <row r="77" spans="1:17" customFormat="1" ht="15">
      <c r="A77" s="47" t="s">
        <v>262</v>
      </c>
      <c r="B77" s="87" t="s">
        <v>224</v>
      </c>
      <c r="C77" s="64" t="s">
        <v>513</v>
      </c>
      <c r="D77" s="64"/>
      <c r="E77" s="64"/>
      <c r="F77" s="222">
        <f t="shared" si="3"/>
        <v>0</v>
      </c>
      <c r="G77" s="70">
        <f t="shared" si="2"/>
        <v>0</v>
      </c>
      <c r="H77" s="101"/>
      <c r="I77" s="101"/>
      <c r="J77" s="101"/>
      <c r="K77" s="101"/>
      <c r="L77" s="101"/>
      <c r="M77" s="101"/>
      <c r="N77" s="101"/>
      <c r="O77" s="101"/>
      <c r="P77" s="101"/>
      <c r="Q77" s="101"/>
    </row>
    <row r="78" spans="1:17" customFormat="1" ht="15">
      <c r="A78" s="47" t="s">
        <v>263</v>
      </c>
      <c r="B78" s="87" t="s">
        <v>388</v>
      </c>
      <c r="C78" s="64" t="s">
        <v>412</v>
      </c>
      <c r="D78" s="64"/>
      <c r="E78" s="64">
        <v>3</v>
      </c>
      <c r="F78" s="222">
        <f t="shared" si="3"/>
        <v>0</v>
      </c>
      <c r="G78" s="70">
        <f t="shared" si="2"/>
        <v>0</v>
      </c>
      <c r="H78" s="101"/>
      <c r="I78" s="101"/>
      <c r="J78" s="101"/>
      <c r="K78" s="101"/>
      <c r="L78" s="101"/>
      <c r="M78" s="101"/>
      <c r="N78" s="101"/>
      <c r="O78" s="101"/>
      <c r="P78" s="101"/>
      <c r="Q78" s="101"/>
    </row>
    <row r="79" spans="1:17" customFormat="1" ht="15">
      <c r="A79" s="225" t="s">
        <v>413</v>
      </c>
      <c r="B79" s="87" t="s">
        <v>388</v>
      </c>
      <c r="C79" s="64" t="s">
        <v>414</v>
      </c>
      <c r="D79" s="213" t="s">
        <v>150</v>
      </c>
      <c r="E79" s="64"/>
      <c r="F79" s="222">
        <f t="shared" si="3"/>
        <v>150</v>
      </c>
      <c r="G79" s="70">
        <f t="shared" si="2"/>
        <v>1</v>
      </c>
      <c r="H79" s="101">
        <v>1</v>
      </c>
      <c r="I79" s="101"/>
      <c r="J79" s="101"/>
      <c r="K79" s="101"/>
      <c r="L79" s="101"/>
      <c r="M79" s="101"/>
      <c r="N79" s="101"/>
      <c r="O79" s="101"/>
      <c r="P79" s="101"/>
      <c r="Q79" s="101"/>
    </row>
    <row r="80" spans="1:17" customFormat="1" ht="15">
      <c r="A80" s="47" t="s">
        <v>662</v>
      </c>
      <c r="B80" s="87" t="s">
        <v>388</v>
      </c>
      <c r="C80" s="64" t="s">
        <v>633</v>
      </c>
      <c r="D80" s="64"/>
      <c r="E80" s="64"/>
      <c r="F80" s="222">
        <f t="shared" si="3"/>
        <v>0</v>
      </c>
      <c r="G80" s="70">
        <f t="shared" si="2"/>
        <v>0</v>
      </c>
      <c r="H80" s="101"/>
      <c r="I80" s="101"/>
      <c r="J80" s="101"/>
      <c r="K80" s="101"/>
      <c r="L80" s="101"/>
      <c r="M80" s="101"/>
      <c r="N80" s="101"/>
      <c r="O80" s="101"/>
      <c r="P80" s="101"/>
      <c r="Q80" s="101"/>
    </row>
    <row r="81" spans="1:23" customFormat="1" ht="15">
      <c r="A81" s="47" t="s">
        <v>663</v>
      </c>
      <c r="B81" s="87" t="s">
        <v>388</v>
      </c>
      <c r="C81" s="64" t="s">
        <v>633</v>
      </c>
      <c r="D81" s="64"/>
      <c r="E81" s="64"/>
      <c r="F81" s="222">
        <f t="shared" si="3"/>
        <v>0</v>
      </c>
      <c r="G81" s="70">
        <f t="shared" si="2"/>
        <v>0</v>
      </c>
      <c r="H81" s="101"/>
      <c r="I81" s="101"/>
      <c r="J81" s="101"/>
      <c r="K81" s="101"/>
      <c r="L81" s="101"/>
      <c r="M81" s="101"/>
      <c r="N81" s="101"/>
      <c r="O81" s="101"/>
      <c r="P81" s="101"/>
      <c r="Q81" s="101"/>
    </row>
    <row r="82" spans="1:23" customFormat="1" ht="15">
      <c r="A82" s="47" t="s">
        <v>48</v>
      </c>
      <c r="B82" s="87" t="s">
        <v>388</v>
      </c>
      <c r="C82" s="64" t="s">
        <v>633</v>
      </c>
      <c r="D82" s="64"/>
      <c r="E82" s="64"/>
      <c r="F82" s="222">
        <f t="shared" si="3"/>
        <v>150</v>
      </c>
      <c r="G82" s="70">
        <f t="shared" si="2"/>
        <v>1</v>
      </c>
      <c r="H82" s="101"/>
      <c r="I82" s="101">
        <v>1</v>
      </c>
      <c r="J82" s="101"/>
      <c r="K82" s="101"/>
      <c r="L82" s="101"/>
      <c r="M82" s="101"/>
      <c r="N82" s="101"/>
      <c r="O82" s="101"/>
      <c r="P82" s="101"/>
      <c r="Q82" s="101"/>
    </row>
    <row r="83" spans="1:23" customFormat="1" ht="15">
      <c r="A83" s="47" t="s">
        <v>664</v>
      </c>
      <c r="B83" s="87" t="s">
        <v>388</v>
      </c>
      <c r="C83" s="64" t="s">
        <v>665</v>
      </c>
      <c r="D83" s="64"/>
      <c r="E83" s="64"/>
      <c r="F83" s="222">
        <f t="shared" si="3"/>
        <v>0</v>
      </c>
      <c r="G83" s="70">
        <f t="shared" si="2"/>
        <v>0</v>
      </c>
      <c r="H83" s="101"/>
      <c r="I83" s="101"/>
      <c r="J83" s="101"/>
      <c r="K83" s="101"/>
      <c r="L83" s="101"/>
      <c r="M83" s="101"/>
      <c r="N83" s="101"/>
      <c r="O83" s="101"/>
      <c r="P83" s="101"/>
      <c r="Q83" s="101"/>
    </row>
    <row r="84" spans="1:23" customFormat="1" ht="15">
      <c r="A84" s="36" t="s">
        <v>666</v>
      </c>
      <c r="B84" s="36" t="s">
        <v>388</v>
      </c>
      <c r="C84" s="44" t="s">
        <v>633</v>
      </c>
      <c r="D84" s="44"/>
      <c r="E84" s="44"/>
      <c r="F84" s="222">
        <f t="shared" si="3"/>
        <v>0</v>
      </c>
      <c r="G84" s="70">
        <f t="shared" si="2"/>
        <v>0</v>
      </c>
      <c r="H84" s="101"/>
      <c r="I84" s="101"/>
      <c r="J84" s="101"/>
      <c r="K84" s="101"/>
      <c r="L84" s="101"/>
      <c r="M84" s="101"/>
      <c r="N84" s="101"/>
      <c r="O84" s="101"/>
      <c r="P84" s="101"/>
      <c r="Q84" s="101"/>
      <c r="R84" s="13"/>
      <c r="S84" s="13"/>
      <c r="T84" s="13"/>
      <c r="U84" s="13"/>
      <c r="V84" s="13"/>
      <c r="W84" s="13"/>
    </row>
    <row r="85" spans="1:23" ht="15">
      <c r="A85" s="36" t="s">
        <v>552</v>
      </c>
      <c r="B85" s="36" t="s">
        <v>520</v>
      </c>
      <c r="C85" s="44" t="s">
        <v>633</v>
      </c>
      <c r="D85" s="44"/>
      <c r="E85" s="63"/>
      <c r="F85" s="222">
        <f t="shared" si="3"/>
        <v>150</v>
      </c>
      <c r="G85" s="70">
        <f t="shared" si="2"/>
        <v>1</v>
      </c>
      <c r="H85" s="101"/>
      <c r="I85" s="101">
        <v>1</v>
      </c>
      <c r="J85" s="101"/>
      <c r="K85" s="101"/>
      <c r="L85" s="101"/>
      <c r="M85" s="101"/>
      <c r="N85" s="101"/>
      <c r="O85" s="101"/>
      <c r="P85" s="101"/>
      <c r="Q85" s="101"/>
    </row>
    <row r="86" spans="1:23" ht="15">
      <c r="A86" s="36" t="s">
        <v>639</v>
      </c>
      <c r="B86" s="36" t="s">
        <v>520</v>
      </c>
      <c r="C86" s="44" t="s">
        <v>633</v>
      </c>
      <c r="D86" s="44"/>
      <c r="E86" s="63"/>
      <c r="F86" s="222">
        <f t="shared" si="3"/>
        <v>150</v>
      </c>
      <c r="G86" s="70">
        <f t="shared" si="2"/>
        <v>1</v>
      </c>
      <c r="H86" s="101">
        <v>1</v>
      </c>
      <c r="I86" s="101"/>
      <c r="J86" s="101"/>
      <c r="K86" s="101"/>
      <c r="L86" s="101"/>
      <c r="M86" s="101"/>
      <c r="N86" s="101"/>
      <c r="O86" s="101"/>
      <c r="P86" s="101"/>
      <c r="Q86" s="101"/>
    </row>
    <row r="87" spans="1:23" ht="15">
      <c r="A87" s="36" t="s">
        <v>667</v>
      </c>
      <c r="B87" s="36" t="s">
        <v>520</v>
      </c>
      <c r="C87" s="63" t="s">
        <v>633</v>
      </c>
      <c r="D87" s="63"/>
      <c r="E87" s="63"/>
      <c r="F87" s="222">
        <f t="shared" si="3"/>
        <v>150</v>
      </c>
      <c r="G87" s="70">
        <f t="shared" si="2"/>
        <v>1</v>
      </c>
      <c r="H87" s="101"/>
      <c r="I87" s="101">
        <v>1</v>
      </c>
      <c r="J87" s="101"/>
      <c r="K87" s="101"/>
      <c r="L87" s="101"/>
      <c r="M87" s="101"/>
      <c r="N87" s="101"/>
      <c r="O87" s="101"/>
      <c r="P87" s="101"/>
      <c r="Q87" s="101"/>
    </row>
    <row r="88" spans="1:23" ht="15">
      <c r="A88" s="36" t="s">
        <v>701</v>
      </c>
      <c r="B88" s="36" t="s">
        <v>520</v>
      </c>
      <c r="C88" s="63" t="s">
        <v>566</v>
      </c>
      <c r="D88" s="63"/>
      <c r="E88" s="63"/>
      <c r="F88" s="222">
        <f t="shared" si="3"/>
        <v>0</v>
      </c>
      <c r="G88" s="70">
        <f t="shared" si="2"/>
        <v>0</v>
      </c>
      <c r="H88" s="101"/>
      <c r="I88" s="101"/>
      <c r="J88" s="101"/>
      <c r="K88" s="101"/>
      <c r="L88" s="101"/>
      <c r="M88" s="101"/>
      <c r="N88" s="101"/>
      <c r="O88" s="101"/>
      <c r="P88" s="101"/>
      <c r="Q88" s="101"/>
    </row>
    <row r="89" spans="1:23" ht="15">
      <c r="A89" s="36" t="s">
        <v>702</v>
      </c>
      <c r="B89" s="36" t="s">
        <v>520</v>
      </c>
      <c r="C89" s="63" t="s">
        <v>633</v>
      </c>
      <c r="D89" s="63"/>
      <c r="E89" s="63"/>
      <c r="F89" s="222">
        <f t="shared" si="3"/>
        <v>0</v>
      </c>
      <c r="G89" s="70">
        <f t="shared" si="2"/>
        <v>0</v>
      </c>
      <c r="H89" s="101"/>
      <c r="I89" s="101"/>
      <c r="J89" s="101"/>
      <c r="K89" s="101"/>
      <c r="L89" s="101"/>
      <c r="M89" s="101"/>
      <c r="N89" s="101"/>
      <c r="O89" s="101"/>
      <c r="P89" s="101"/>
      <c r="Q89" s="101"/>
    </row>
    <row r="90" spans="1:23" ht="15">
      <c r="A90" s="36" t="s">
        <v>703</v>
      </c>
      <c r="B90" s="36" t="s">
        <v>704</v>
      </c>
      <c r="C90" s="44" t="s">
        <v>705</v>
      </c>
      <c r="D90" s="44"/>
      <c r="E90" s="44">
        <v>2</v>
      </c>
      <c r="F90" s="222">
        <f t="shared" si="3"/>
        <v>150</v>
      </c>
      <c r="G90" s="70">
        <f t="shared" si="2"/>
        <v>1</v>
      </c>
      <c r="H90" s="101"/>
      <c r="I90" s="101">
        <v>1</v>
      </c>
      <c r="J90" s="101"/>
      <c r="K90" s="101"/>
      <c r="L90" s="101"/>
      <c r="M90" s="101"/>
      <c r="N90" s="101"/>
      <c r="O90" s="101"/>
      <c r="P90" s="101"/>
      <c r="Q90" s="101"/>
    </row>
    <row r="91" spans="1:23" ht="15">
      <c r="A91" s="36" t="s">
        <v>570</v>
      </c>
      <c r="B91" s="36" t="s">
        <v>704</v>
      </c>
      <c r="C91" s="72" t="s">
        <v>571</v>
      </c>
      <c r="D91" s="72"/>
      <c r="E91" s="72"/>
      <c r="F91" s="222">
        <f t="shared" si="3"/>
        <v>0</v>
      </c>
      <c r="G91" s="70">
        <f t="shared" si="2"/>
        <v>0</v>
      </c>
      <c r="H91" s="44"/>
      <c r="I91" s="44"/>
      <c r="J91" s="44"/>
      <c r="K91" s="44"/>
      <c r="L91" s="44"/>
      <c r="M91" s="44"/>
      <c r="N91" s="44"/>
      <c r="O91" s="44"/>
      <c r="P91" s="44"/>
      <c r="Q91" s="101"/>
    </row>
    <row r="92" spans="1:23" ht="15">
      <c r="A92" s="47" t="s">
        <v>572</v>
      </c>
      <c r="B92" s="87" t="s">
        <v>573</v>
      </c>
      <c r="C92" s="72" t="s">
        <v>574</v>
      </c>
      <c r="D92" s="72"/>
      <c r="E92" s="72"/>
      <c r="F92" s="222">
        <f t="shared" si="3"/>
        <v>150</v>
      </c>
      <c r="G92" s="70">
        <f t="shared" si="2"/>
        <v>1</v>
      </c>
      <c r="H92" s="44"/>
      <c r="I92" s="44">
        <v>1</v>
      </c>
      <c r="J92" s="44"/>
      <c r="K92" s="44"/>
      <c r="L92" s="44"/>
      <c r="M92" s="44"/>
      <c r="N92" s="44"/>
      <c r="O92" s="44"/>
      <c r="P92" s="44"/>
      <c r="Q92" s="101"/>
    </row>
    <row r="93" spans="1:23" ht="15">
      <c r="A93" s="47" t="s">
        <v>50</v>
      </c>
      <c r="B93" s="87" t="s">
        <v>575</v>
      </c>
      <c r="C93" s="72" t="s">
        <v>576</v>
      </c>
      <c r="D93" s="72"/>
      <c r="E93" s="72"/>
      <c r="F93" s="222">
        <f t="shared" si="3"/>
        <v>0</v>
      </c>
      <c r="G93" s="70">
        <f t="shared" si="2"/>
        <v>0</v>
      </c>
      <c r="H93" s="44"/>
      <c r="I93" s="44"/>
      <c r="J93" s="44"/>
      <c r="K93" s="44"/>
      <c r="L93" s="44"/>
      <c r="M93" s="44"/>
      <c r="N93" s="44"/>
      <c r="O93" s="44"/>
      <c r="P93" s="44"/>
      <c r="Q93" s="101"/>
    </row>
    <row r="94" spans="1:23" ht="15">
      <c r="A94" s="47" t="s">
        <v>577</v>
      </c>
      <c r="B94" s="87" t="s">
        <v>573</v>
      </c>
      <c r="C94" s="72" t="s">
        <v>578</v>
      </c>
      <c r="D94" s="72"/>
      <c r="E94" s="72"/>
      <c r="F94" s="222">
        <f t="shared" si="3"/>
        <v>150</v>
      </c>
      <c r="G94" s="70">
        <f t="shared" si="2"/>
        <v>1</v>
      </c>
      <c r="H94" s="44">
        <v>1</v>
      </c>
      <c r="I94" s="44"/>
      <c r="J94" s="44"/>
      <c r="K94" s="44"/>
      <c r="L94" s="44"/>
      <c r="M94" s="44"/>
      <c r="N94" s="44"/>
      <c r="O94" s="44"/>
      <c r="P94" s="44"/>
      <c r="Q94" s="101"/>
    </row>
    <row r="95" spans="1:23" ht="15">
      <c r="A95" s="47" t="s">
        <v>579</v>
      </c>
      <c r="B95" s="87" t="s">
        <v>573</v>
      </c>
      <c r="C95" s="72" t="s">
        <v>578</v>
      </c>
      <c r="D95" s="72"/>
      <c r="E95" s="72"/>
      <c r="F95" s="222">
        <f t="shared" si="3"/>
        <v>150</v>
      </c>
      <c r="G95" s="70">
        <f t="shared" si="2"/>
        <v>1</v>
      </c>
      <c r="H95" s="44">
        <v>1</v>
      </c>
      <c r="I95" s="44"/>
      <c r="J95" s="44"/>
      <c r="K95" s="44"/>
      <c r="L95" s="44"/>
      <c r="M95" s="44"/>
      <c r="N95" s="44"/>
      <c r="O95" s="44"/>
      <c r="P95" s="44"/>
      <c r="Q95" s="101"/>
    </row>
    <row r="96" spans="1:23" ht="15">
      <c r="A96" s="36" t="s">
        <v>580</v>
      </c>
      <c r="B96" s="36" t="s">
        <v>581</v>
      </c>
      <c r="C96" s="44" t="s">
        <v>582</v>
      </c>
      <c r="D96" s="44"/>
      <c r="E96" s="44"/>
      <c r="F96" s="222">
        <f t="shared" si="3"/>
        <v>0</v>
      </c>
      <c r="G96" s="70">
        <f t="shared" si="2"/>
        <v>0</v>
      </c>
      <c r="H96" s="101"/>
      <c r="I96" s="101"/>
      <c r="J96" s="101"/>
      <c r="K96" s="101"/>
      <c r="L96" s="101"/>
      <c r="M96" s="101"/>
      <c r="N96" s="101"/>
      <c r="O96" s="101"/>
      <c r="P96" s="101"/>
      <c r="Q96" s="101"/>
    </row>
    <row r="97" spans="1:17" ht="15">
      <c r="A97" s="36" t="s">
        <v>429</v>
      </c>
      <c r="B97" s="36" t="s">
        <v>49</v>
      </c>
      <c r="C97" s="44" t="s">
        <v>430</v>
      </c>
      <c r="D97" s="44"/>
      <c r="E97" s="44"/>
      <c r="F97" s="222">
        <f t="shared" si="3"/>
        <v>150</v>
      </c>
      <c r="G97" s="70">
        <f t="shared" si="2"/>
        <v>1</v>
      </c>
      <c r="H97" s="101">
        <v>1</v>
      </c>
      <c r="I97" s="101"/>
      <c r="J97" s="101"/>
      <c r="K97" s="101"/>
      <c r="L97" s="101"/>
      <c r="M97" s="101"/>
      <c r="N97" s="101"/>
      <c r="O97" s="101"/>
      <c r="P97" s="101"/>
      <c r="Q97" s="101"/>
    </row>
    <row r="98" spans="1:17" ht="15">
      <c r="A98" s="201" t="s">
        <v>431</v>
      </c>
      <c r="B98" s="36" t="s">
        <v>49</v>
      </c>
      <c r="C98" s="44" t="s">
        <v>432</v>
      </c>
      <c r="D98" s="44"/>
      <c r="E98" s="44"/>
      <c r="F98" s="222">
        <f t="shared" si="3"/>
        <v>0</v>
      </c>
      <c r="G98" s="70">
        <f t="shared" si="2"/>
        <v>0</v>
      </c>
      <c r="H98" s="101"/>
      <c r="I98" s="101"/>
      <c r="J98" s="101"/>
      <c r="K98" s="101"/>
      <c r="L98" s="101"/>
      <c r="M98" s="101"/>
      <c r="N98" s="101"/>
      <c r="O98" s="101"/>
      <c r="P98" s="101"/>
      <c r="Q98" s="101"/>
    </row>
    <row r="99" spans="1:17" ht="15">
      <c r="A99" s="36" t="s">
        <v>433</v>
      </c>
      <c r="B99" s="36" t="s">
        <v>49</v>
      </c>
      <c r="C99" s="63" t="s">
        <v>432</v>
      </c>
      <c r="D99" s="63"/>
      <c r="E99" s="63"/>
      <c r="F99" s="222">
        <f t="shared" si="3"/>
        <v>0</v>
      </c>
      <c r="G99" s="70">
        <f t="shared" si="2"/>
        <v>0</v>
      </c>
      <c r="H99" s="101"/>
      <c r="I99" s="101"/>
      <c r="J99" s="101"/>
      <c r="K99" s="101"/>
      <c r="L99" s="101"/>
      <c r="M99" s="101"/>
      <c r="N99" s="101"/>
      <c r="O99" s="101"/>
      <c r="P99" s="101"/>
      <c r="Q99" s="101"/>
    </row>
    <row r="100" spans="1:17" ht="15">
      <c r="A100" s="36" t="s">
        <v>435</v>
      </c>
      <c r="B100" s="36" t="s">
        <v>49</v>
      </c>
      <c r="C100" s="63" t="s">
        <v>432</v>
      </c>
      <c r="D100" s="63"/>
      <c r="E100" s="63"/>
      <c r="F100" s="222">
        <f t="shared" si="3"/>
        <v>0</v>
      </c>
      <c r="G100" s="70">
        <f t="shared" si="2"/>
        <v>0</v>
      </c>
      <c r="H100" s="101"/>
      <c r="I100" s="101"/>
      <c r="J100" s="101"/>
      <c r="K100" s="101"/>
      <c r="L100" s="101"/>
      <c r="M100" s="101"/>
      <c r="N100" s="101"/>
      <c r="O100" s="101"/>
      <c r="P100" s="101"/>
      <c r="Q100" s="101"/>
    </row>
    <row r="101" spans="1:17" ht="15">
      <c r="A101" s="36" t="s">
        <v>287</v>
      </c>
      <c r="B101" s="36" t="s">
        <v>49</v>
      </c>
      <c r="C101" s="63" t="s">
        <v>289</v>
      </c>
      <c r="D101" s="63"/>
      <c r="E101" s="63"/>
      <c r="F101" s="222">
        <f t="shared" si="3"/>
        <v>0</v>
      </c>
      <c r="G101" s="70">
        <f t="shared" si="2"/>
        <v>0</v>
      </c>
      <c r="H101" s="101"/>
      <c r="I101" s="101"/>
      <c r="J101" s="101"/>
      <c r="K101" s="101"/>
      <c r="L101" s="101"/>
      <c r="M101" s="101"/>
      <c r="N101" s="101"/>
      <c r="O101" s="101"/>
      <c r="P101" s="101"/>
      <c r="Q101" s="101"/>
    </row>
    <row r="102" spans="1:17" ht="15">
      <c r="A102" s="36" t="s">
        <v>290</v>
      </c>
      <c r="B102" s="36" t="s">
        <v>49</v>
      </c>
      <c r="C102" s="63" t="s">
        <v>289</v>
      </c>
      <c r="D102" s="63"/>
      <c r="E102" s="63"/>
      <c r="F102" s="222">
        <f t="shared" si="3"/>
        <v>0</v>
      </c>
      <c r="G102" s="70">
        <f t="shared" si="2"/>
        <v>0</v>
      </c>
      <c r="H102" s="101"/>
      <c r="I102" s="101"/>
      <c r="J102" s="101"/>
      <c r="K102" s="101"/>
      <c r="L102" s="101"/>
      <c r="M102" s="101"/>
      <c r="N102" s="101"/>
      <c r="O102" s="101"/>
      <c r="P102" s="101"/>
      <c r="Q102" s="101"/>
    </row>
    <row r="103" spans="1:17" ht="15">
      <c r="A103" s="36" t="s">
        <v>291</v>
      </c>
      <c r="B103" s="36" t="s">
        <v>288</v>
      </c>
      <c r="C103" s="101" t="s">
        <v>289</v>
      </c>
      <c r="D103" s="101"/>
      <c r="E103" s="101"/>
      <c r="F103" s="222">
        <f t="shared" si="3"/>
        <v>300</v>
      </c>
      <c r="G103" s="70">
        <f t="shared" si="2"/>
        <v>2</v>
      </c>
      <c r="H103" s="101">
        <v>1</v>
      </c>
      <c r="I103" s="101">
        <v>1</v>
      </c>
      <c r="J103" s="101"/>
      <c r="K103" s="101"/>
      <c r="L103" s="101"/>
      <c r="M103" s="101"/>
      <c r="N103" s="101"/>
      <c r="O103" s="101"/>
      <c r="P103" s="101"/>
      <c r="Q103" s="101"/>
    </row>
    <row r="104" spans="1:17" ht="15">
      <c r="A104" s="36" t="s">
        <v>292</v>
      </c>
      <c r="B104" s="36" t="s">
        <v>293</v>
      </c>
      <c r="C104" s="72" t="s">
        <v>294</v>
      </c>
      <c r="D104" s="72"/>
      <c r="E104" s="72"/>
      <c r="F104" s="222">
        <f t="shared" si="3"/>
        <v>0</v>
      </c>
      <c r="G104" s="70">
        <f t="shared" si="2"/>
        <v>0</v>
      </c>
      <c r="H104" s="101"/>
      <c r="I104" s="101"/>
      <c r="J104" s="101"/>
      <c r="K104" s="101"/>
      <c r="L104" s="101"/>
      <c r="M104" s="101"/>
      <c r="N104" s="101"/>
      <c r="O104" s="101"/>
      <c r="P104" s="101"/>
      <c r="Q104" s="44"/>
    </row>
    <row r="105" spans="1:17" ht="15">
      <c r="A105" s="36" t="s">
        <v>183</v>
      </c>
      <c r="B105" s="36" t="s">
        <v>229</v>
      </c>
      <c r="C105" s="44" t="s">
        <v>546</v>
      </c>
      <c r="D105" s="44"/>
      <c r="E105" s="44"/>
      <c r="F105" s="222">
        <f t="shared" si="3"/>
        <v>0</v>
      </c>
      <c r="G105" s="70">
        <f t="shared" si="2"/>
        <v>0</v>
      </c>
      <c r="H105" s="101"/>
      <c r="I105" s="101"/>
      <c r="J105" s="101"/>
      <c r="K105" s="101"/>
      <c r="L105" s="101"/>
      <c r="M105" s="101"/>
      <c r="N105" s="101"/>
      <c r="O105" s="101"/>
      <c r="P105" s="101"/>
      <c r="Q105" s="101"/>
    </row>
    <row r="106" spans="1:17" ht="15">
      <c r="A106" s="36" t="s">
        <v>563</v>
      </c>
      <c r="B106" s="36" t="s">
        <v>229</v>
      </c>
      <c r="C106" s="44" t="s">
        <v>318</v>
      </c>
      <c r="D106" s="44"/>
      <c r="E106" s="44"/>
      <c r="F106" s="222">
        <f t="shared" si="3"/>
        <v>0</v>
      </c>
      <c r="G106" s="70">
        <f t="shared" ref="G106:G137" si="4">SUM(H106:Q106)</f>
        <v>0</v>
      </c>
      <c r="H106" s="101"/>
      <c r="I106" s="101"/>
      <c r="J106" s="101"/>
      <c r="K106" s="101"/>
      <c r="L106" s="101"/>
      <c r="M106" s="101"/>
      <c r="N106" s="101"/>
      <c r="O106" s="101"/>
      <c r="P106" s="101"/>
      <c r="Q106" s="101"/>
    </row>
    <row r="107" spans="1:17" ht="15">
      <c r="A107" s="226" t="s">
        <v>332</v>
      </c>
      <c r="B107" s="36" t="s">
        <v>229</v>
      </c>
      <c r="C107" s="63" t="s">
        <v>546</v>
      </c>
      <c r="D107" s="211" t="s">
        <v>193</v>
      </c>
      <c r="E107" s="63">
        <v>1</v>
      </c>
      <c r="F107" s="222">
        <f t="shared" si="3"/>
        <v>300</v>
      </c>
      <c r="G107" s="70">
        <f t="shared" si="4"/>
        <v>2</v>
      </c>
      <c r="H107" s="44">
        <v>1</v>
      </c>
      <c r="I107" s="44">
        <v>1</v>
      </c>
      <c r="J107" s="44"/>
      <c r="K107" s="44"/>
      <c r="L107" s="44"/>
      <c r="M107" s="44"/>
      <c r="N107" s="44"/>
      <c r="O107" s="44"/>
      <c r="P107" s="44"/>
      <c r="Q107" s="44"/>
    </row>
    <row r="108" spans="1:17" ht="15">
      <c r="A108" s="36" t="s">
        <v>338</v>
      </c>
      <c r="B108" s="36" t="s">
        <v>229</v>
      </c>
      <c r="C108" s="72" t="s">
        <v>629</v>
      </c>
      <c r="D108" s="72"/>
      <c r="E108" s="72"/>
      <c r="F108" s="222">
        <f t="shared" si="3"/>
        <v>0</v>
      </c>
      <c r="G108" s="70">
        <f t="shared" si="4"/>
        <v>0</v>
      </c>
      <c r="H108" s="101"/>
      <c r="I108" s="101"/>
      <c r="J108" s="101"/>
      <c r="K108" s="101"/>
      <c r="L108" s="101"/>
      <c r="M108" s="101"/>
      <c r="N108" s="101"/>
      <c r="O108" s="101"/>
      <c r="P108" s="101"/>
      <c r="Q108" s="44"/>
    </row>
    <row r="109" spans="1:17" ht="15">
      <c r="A109" s="36" t="s">
        <v>339</v>
      </c>
      <c r="B109" s="36" t="s">
        <v>340</v>
      </c>
      <c r="C109" s="44" t="s">
        <v>566</v>
      </c>
      <c r="D109" s="44"/>
      <c r="E109" s="44"/>
      <c r="F109" s="222">
        <f t="shared" si="3"/>
        <v>150</v>
      </c>
      <c r="G109" s="70">
        <f t="shared" si="4"/>
        <v>1</v>
      </c>
      <c r="H109" s="101">
        <v>1</v>
      </c>
      <c r="I109" s="101"/>
      <c r="J109" s="101"/>
      <c r="K109" s="101"/>
      <c r="L109" s="101"/>
      <c r="M109" s="101"/>
      <c r="N109" s="101"/>
      <c r="O109" s="101"/>
      <c r="P109" s="101"/>
      <c r="Q109" s="101"/>
    </row>
    <row r="110" spans="1:17" ht="15">
      <c r="A110" s="36" t="s">
        <v>686</v>
      </c>
      <c r="B110" s="36" t="s">
        <v>340</v>
      </c>
      <c r="C110" s="72" t="s">
        <v>341</v>
      </c>
      <c r="D110" s="72"/>
      <c r="E110" s="72"/>
      <c r="F110" s="222">
        <f t="shared" si="3"/>
        <v>0</v>
      </c>
      <c r="G110" s="70">
        <f t="shared" si="4"/>
        <v>0</v>
      </c>
      <c r="H110" s="101"/>
      <c r="I110" s="101"/>
      <c r="J110" s="101"/>
      <c r="K110" s="101"/>
      <c r="L110" s="101"/>
      <c r="M110" s="101"/>
      <c r="N110" s="101"/>
      <c r="O110" s="101"/>
      <c r="P110" s="101"/>
      <c r="Q110" s="101"/>
    </row>
    <row r="111" spans="1:17" ht="15">
      <c r="A111" s="226" t="s">
        <v>249</v>
      </c>
      <c r="B111" s="36" t="s">
        <v>340</v>
      </c>
      <c r="C111" s="44" t="s">
        <v>566</v>
      </c>
      <c r="D111" s="223" t="s">
        <v>193</v>
      </c>
      <c r="E111" s="44"/>
      <c r="F111" s="222">
        <f t="shared" si="3"/>
        <v>150</v>
      </c>
      <c r="G111" s="70">
        <f t="shared" si="4"/>
        <v>1</v>
      </c>
      <c r="H111" s="101">
        <v>1</v>
      </c>
      <c r="I111" s="101"/>
      <c r="J111" s="101"/>
      <c r="K111" s="101"/>
      <c r="L111" s="101"/>
      <c r="M111" s="101"/>
      <c r="N111" s="101"/>
      <c r="O111" s="101"/>
      <c r="P111" s="101"/>
      <c r="Q111" s="101"/>
    </row>
    <row r="112" spans="1:17" customFormat="1" ht="15">
      <c r="A112" s="36" t="s">
        <v>489</v>
      </c>
      <c r="B112" s="36" t="s">
        <v>490</v>
      </c>
      <c r="C112" s="44" t="s">
        <v>491</v>
      </c>
      <c r="D112" s="44"/>
      <c r="E112" s="44"/>
      <c r="F112" s="222">
        <f t="shared" si="3"/>
        <v>0</v>
      </c>
      <c r="G112" s="70">
        <f t="shared" si="4"/>
        <v>0</v>
      </c>
      <c r="H112" s="101"/>
      <c r="I112" s="101"/>
      <c r="J112" s="101"/>
      <c r="K112" s="101"/>
      <c r="L112" s="101"/>
      <c r="M112" s="101"/>
      <c r="N112" s="101"/>
      <c r="O112" s="101"/>
      <c r="P112" s="101"/>
      <c r="Q112" s="101"/>
    </row>
    <row r="113" spans="1:23" customFormat="1" ht="15">
      <c r="A113" s="47" t="s">
        <v>434</v>
      </c>
      <c r="B113" s="202" t="s">
        <v>492</v>
      </c>
      <c r="C113" s="61" t="s">
        <v>566</v>
      </c>
      <c r="D113" s="61"/>
      <c r="E113" s="61"/>
      <c r="F113" s="222">
        <f t="shared" si="3"/>
        <v>0</v>
      </c>
      <c r="G113" s="70">
        <f t="shared" si="4"/>
        <v>0</v>
      </c>
      <c r="H113" s="101"/>
      <c r="I113" s="101"/>
      <c r="J113" s="101"/>
      <c r="K113" s="101"/>
      <c r="L113" s="101"/>
      <c r="M113" s="101"/>
      <c r="N113" s="101"/>
      <c r="O113" s="101"/>
      <c r="P113" s="101"/>
      <c r="Q113" s="101"/>
    </row>
    <row r="114" spans="1:23" customFormat="1" ht="15">
      <c r="A114" s="47" t="s">
        <v>493</v>
      </c>
      <c r="B114" s="87" t="s">
        <v>494</v>
      </c>
      <c r="C114" s="64" t="s">
        <v>495</v>
      </c>
      <c r="D114" s="64"/>
      <c r="E114" s="64"/>
      <c r="F114" s="222">
        <f t="shared" si="3"/>
        <v>150</v>
      </c>
      <c r="G114" s="70">
        <f t="shared" si="4"/>
        <v>1</v>
      </c>
      <c r="H114" s="101">
        <v>1</v>
      </c>
      <c r="I114" s="101"/>
      <c r="J114" s="101"/>
      <c r="K114" s="101"/>
      <c r="L114" s="101"/>
      <c r="M114" s="101"/>
      <c r="N114" s="101"/>
      <c r="O114" s="101"/>
      <c r="P114" s="101"/>
      <c r="Q114" s="101"/>
    </row>
    <row r="115" spans="1:23" customFormat="1" ht="15">
      <c r="A115" s="47" t="s">
        <v>51</v>
      </c>
      <c r="B115" s="87" t="s">
        <v>494</v>
      </c>
      <c r="C115" s="64" t="s">
        <v>495</v>
      </c>
      <c r="D115" s="64"/>
      <c r="E115" s="64"/>
      <c r="F115" s="222">
        <f t="shared" si="3"/>
        <v>150</v>
      </c>
      <c r="G115" s="70">
        <f t="shared" si="4"/>
        <v>1</v>
      </c>
      <c r="H115" s="44"/>
      <c r="I115" s="44">
        <v>1</v>
      </c>
      <c r="J115" s="44"/>
      <c r="K115" s="44"/>
      <c r="L115" s="44"/>
      <c r="M115" s="44"/>
      <c r="N115" s="44"/>
      <c r="O115" s="44"/>
      <c r="P115" s="44"/>
      <c r="Q115" s="44"/>
    </row>
    <row r="116" spans="1:23" customFormat="1" ht="15">
      <c r="A116" s="47"/>
      <c r="B116" s="87"/>
      <c r="C116" s="64"/>
      <c r="D116" s="64"/>
      <c r="E116" s="64"/>
      <c r="F116" s="222">
        <f t="shared" si="3"/>
        <v>0</v>
      </c>
      <c r="G116" s="70">
        <f t="shared" si="4"/>
        <v>0</v>
      </c>
      <c r="H116" s="44"/>
      <c r="I116" s="44"/>
      <c r="J116" s="44"/>
      <c r="K116" s="44"/>
      <c r="L116" s="44"/>
      <c r="M116" s="44"/>
      <c r="N116" s="44"/>
      <c r="O116" s="44"/>
      <c r="P116" s="44"/>
      <c r="Q116" s="44"/>
    </row>
    <row r="117" spans="1:23" customFormat="1" ht="15">
      <c r="A117" s="47"/>
      <c r="B117" s="87"/>
      <c r="C117" s="102"/>
      <c r="D117" s="102"/>
      <c r="E117" s="102"/>
      <c r="F117" s="222">
        <f t="shared" si="3"/>
        <v>0</v>
      </c>
      <c r="G117" s="70">
        <f t="shared" si="4"/>
        <v>0</v>
      </c>
      <c r="H117" s="101"/>
      <c r="I117" s="101"/>
      <c r="J117" s="101"/>
      <c r="K117" s="101"/>
      <c r="L117" s="101"/>
      <c r="M117" s="101"/>
      <c r="N117" s="101"/>
      <c r="O117" s="101"/>
      <c r="P117" s="101"/>
      <c r="Q117" s="101"/>
      <c r="R117" s="13"/>
      <c r="S117" s="13"/>
      <c r="T117" s="13"/>
      <c r="U117" s="13"/>
      <c r="V117" s="13"/>
      <c r="W117" s="13"/>
    </row>
    <row r="118" spans="1:23" ht="15">
      <c r="A118" s="36"/>
      <c r="B118" s="36"/>
      <c r="C118" s="101"/>
      <c r="D118" s="101"/>
      <c r="E118" s="101"/>
      <c r="F118" s="222">
        <f t="shared" si="3"/>
        <v>0</v>
      </c>
      <c r="G118" s="70">
        <f t="shared" si="4"/>
        <v>0</v>
      </c>
      <c r="H118" s="101"/>
      <c r="I118" s="101"/>
      <c r="J118" s="101"/>
      <c r="K118" s="101"/>
      <c r="L118" s="101"/>
      <c r="M118" s="101"/>
      <c r="N118" s="101"/>
      <c r="O118" s="101"/>
      <c r="P118" s="101"/>
      <c r="Q118" s="101"/>
    </row>
    <row r="119" spans="1:23" ht="15">
      <c r="A119" s="36"/>
      <c r="B119" s="36"/>
      <c r="C119" s="101"/>
      <c r="D119" s="101"/>
      <c r="E119" s="101"/>
      <c r="F119" s="222">
        <f t="shared" si="3"/>
        <v>0</v>
      </c>
      <c r="G119" s="70">
        <f t="shared" si="4"/>
        <v>0</v>
      </c>
      <c r="H119" s="101"/>
      <c r="I119" s="101"/>
      <c r="J119" s="101"/>
      <c r="K119" s="101"/>
      <c r="L119" s="101"/>
      <c r="M119" s="101"/>
      <c r="N119" s="101"/>
      <c r="O119" s="101"/>
      <c r="P119" s="101"/>
      <c r="Q119" s="101"/>
    </row>
    <row r="120" spans="1:23" ht="15">
      <c r="A120" s="36"/>
      <c r="B120" s="36"/>
      <c r="C120" s="101"/>
      <c r="D120" s="101"/>
      <c r="E120" s="101"/>
      <c r="F120" s="222">
        <f t="shared" si="3"/>
        <v>0</v>
      </c>
      <c r="G120" s="70">
        <f t="shared" si="4"/>
        <v>0</v>
      </c>
      <c r="H120" s="101"/>
      <c r="I120" s="101"/>
      <c r="J120" s="101"/>
      <c r="K120" s="101"/>
      <c r="L120" s="101"/>
      <c r="M120" s="101"/>
      <c r="N120" s="101"/>
      <c r="O120" s="101"/>
      <c r="P120" s="101"/>
      <c r="Q120" s="101"/>
    </row>
    <row r="121" spans="1:23" ht="15">
      <c r="A121" s="36"/>
      <c r="B121" s="36"/>
      <c r="C121" s="101"/>
      <c r="D121" s="101"/>
      <c r="E121" s="101"/>
      <c r="F121" s="222">
        <f t="shared" si="3"/>
        <v>0</v>
      </c>
      <c r="G121" s="70">
        <f t="shared" si="4"/>
        <v>0</v>
      </c>
      <c r="H121" s="101"/>
      <c r="I121" s="101"/>
      <c r="J121" s="101"/>
      <c r="K121" s="101"/>
      <c r="L121" s="101"/>
      <c r="M121" s="101"/>
      <c r="N121" s="101"/>
      <c r="O121" s="101"/>
      <c r="P121" s="101"/>
      <c r="Q121" s="101"/>
    </row>
    <row r="122" spans="1:23" ht="15">
      <c r="A122" s="36"/>
      <c r="B122" s="36"/>
      <c r="C122" s="101"/>
      <c r="D122" s="101"/>
      <c r="E122" s="101"/>
      <c r="F122" s="222">
        <f t="shared" si="3"/>
        <v>0</v>
      </c>
      <c r="G122" s="70">
        <f t="shared" si="4"/>
        <v>0</v>
      </c>
      <c r="H122" s="101"/>
      <c r="I122" s="101"/>
      <c r="J122" s="101"/>
      <c r="K122" s="101"/>
      <c r="L122" s="101"/>
      <c r="M122" s="101"/>
      <c r="N122" s="101"/>
      <c r="O122" s="101"/>
      <c r="P122" s="101"/>
      <c r="Q122" s="101"/>
    </row>
    <row r="123" spans="1:23" ht="15">
      <c r="A123" s="36"/>
      <c r="B123" s="36"/>
      <c r="C123" s="101"/>
      <c r="D123" s="101"/>
      <c r="E123" s="101"/>
      <c r="F123" s="222">
        <f t="shared" si="3"/>
        <v>0</v>
      </c>
      <c r="G123" s="70">
        <f t="shared" si="4"/>
        <v>0</v>
      </c>
      <c r="H123" s="101"/>
      <c r="I123" s="101"/>
      <c r="J123" s="101"/>
      <c r="K123" s="101"/>
      <c r="L123" s="101"/>
      <c r="M123" s="101"/>
      <c r="N123" s="101"/>
      <c r="O123" s="101"/>
      <c r="P123" s="101"/>
      <c r="Q123" s="101"/>
    </row>
    <row r="124" spans="1:23" ht="15">
      <c r="A124" s="36"/>
      <c r="B124" s="36"/>
      <c r="C124" s="44"/>
      <c r="D124" s="44"/>
      <c r="E124" s="44"/>
      <c r="F124" s="222">
        <f t="shared" si="3"/>
        <v>0</v>
      </c>
      <c r="G124" s="70">
        <f t="shared" si="4"/>
        <v>0</v>
      </c>
      <c r="H124" s="101"/>
      <c r="I124" s="101"/>
      <c r="J124" s="101"/>
      <c r="K124" s="101"/>
      <c r="L124" s="101"/>
      <c r="M124" s="101"/>
      <c r="N124" s="101"/>
      <c r="O124" s="101"/>
      <c r="P124" s="101"/>
      <c r="Q124" s="101"/>
    </row>
    <row r="125" spans="1:23" ht="15">
      <c r="A125" s="36"/>
      <c r="B125" s="36"/>
      <c r="C125" s="44"/>
      <c r="D125" s="44"/>
      <c r="E125" s="44"/>
      <c r="F125" s="222">
        <f t="shared" si="3"/>
        <v>0</v>
      </c>
      <c r="G125" s="70">
        <f t="shared" si="4"/>
        <v>0</v>
      </c>
      <c r="H125" s="101"/>
      <c r="I125" s="101"/>
      <c r="J125" s="101"/>
      <c r="K125" s="101"/>
      <c r="L125" s="101"/>
      <c r="M125" s="101"/>
      <c r="N125" s="101"/>
      <c r="O125" s="101"/>
      <c r="P125" s="101"/>
      <c r="Q125" s="101"/>
    </row>
    <row r="126" spans="1:23" ht="15">
      <c r="A126" s="36"/>
      <c r="B126" s="36"/>
      <c r="C126" s="44"/>
      <c r="D126" s="44"/>
      <c r="E126" s="44"/>
      <c r="F126" s="222">
        <f t="shared" si="3"/>
        <v>0</v>
      </c>
      <c r="G126" s="70">
        <f t="shared" si="4"/>
        <v>0</v>
      </c>
      <c r="H126" s="101"/>
      <c r="I126" s="101"/>
      <c r="J126" s="101"/>
      <c r="K126" s="101"/>
      <c r="L126" s="101"/>
      <c r="M126" s="101"/>
      <c r="N126" s="101"/>
      <c r="O126" s="101"/>
      <c r="P126" s="101"/>
      <c r="Q126" s="101"/>
    </row>
    <row r="127" spans="1:23" ht="15">
      <c r="A127" s="36"/>
      <c r="B127" s="36"/>
      <c r="C127" s="101"/>
      <c r="D127" s="101"/>
      <c r="E127" s="101"/>
      <c r="F127" s="222">
        <f t="shared" si="3"/>
        <v>0</v>
      </c>
      <c r="G127" s="70">
        <f t="shared" si="4"/>
        <v>0</v>
      </c>
      <c r="H127" s="101"/>
      <c r="I127" s="101"/>
      <c r="J127" s="101"/>
      <c r="K127" s="101"/>
      <c r="L127" s="101"/>
      <c r="M127" s="101"/>
      <c r="N127" s="101"/>
      <c r="O127" s="101"/>
      <c r="P127" s="101"/>
      <c r="Q127" s="101"/>
    </row>
    <row r="128" spans="1:23" ht="15">
      <c r="A128" s="36"/>
      <c r="B128" s="36"/>
      <c r="C128" s="72"/>
      <c r="D128" s="72"/>
      <c r="E128" s="72"/>
      <c r="F128" s="222">
        <f t="shared" si="3"/>
        <v>0</v>
      </c>
      <c r="G128" s="70">
        <f t="shared" si="4"/>
        <v>0</v>
      </c>
      <c r="H128" s="101"/>
      <c r="I128" s="101"/>
      <c r="J128" s="101"/>
      <c r="K128" s="101"/>
      <c r="L128" s="101"/>
      <c r="M128" s="101"/>
      <c r="N128" s="101"/>
      <c r="O128" s="101"/>
      <c r="P128" s="101"/>
      <c r="Q128" s="101"/>
    </row>
    <row r="129" spans="1:17" ht="15">
      <c r="A129" s="36"/>
      <c r="B129" s="36"/>
      <c r="C129" s="101"/>
      <c r="D129" s="101"/>
      <c r="E129" s="101"/>
      <c r="F129" s="222">
        <f t="shared" si="3"/>
        <v>0</v>
      </c>
      <c r="G129" s="70">
        <f t="shared" si="4"/>
        <v>0</v>
      </c>
      <c r="H129" s="101"/>
      <c r="I129" s="101"/>
      <c r="J129" s="101"/>
      <c r="K129" s="101"/>
      <c r="L129" s="101"/>
      <c r="M129" s="101"/>
      <c r="N129" s="101"/>
      <c r="O129" s="101"/>
      <c r="P129" s="101"/>
      <c r="Q129" s="101"/>
    </row>
    <row r="130" spans="1:17" ht="15">
      <c r="A130" s="36"/>
      <c r="B130" s="36"/>
      <c r="C130" s="101"/>
      <c r="D130" s="101"/>
      <c r="E130" s="101"/>
      <c r="F130" s="222">
        <f t="shared" si="3"/>
        <v>0</v>
      </c>
      <c r="G130" s="70">
        <f t="shared" si="4"/>
        <v>0</v>
      </c>
      <c r="H130" s="101"/>
      <c r="I130" s="101"/>
      <c r="J130" s="101"/>
      <c r="K130" s="101"/>
      <c r="L130" s="101"/>
      <c r="M130" s="101"/>
      <c r="N130" s="101"/>
      <c r="O130" s="101"/>
      <c r="P130" s="101"/>
      <c r="Q130" s="101"/>
    </row>
    <row r="131" spans="1:17" ht="15">
      <c r="A131" s="36"/>
      <c r="B131" s="36"/>
      <c r="C131" s="44"/>
      <c r="D131" s="44"/>
      <c r="E131" s="44"/>
      <c r="F131" s="222">
        <f t="shared" si="3"/>
        <v>0</v>
      </c>
      <c r="G131" s="70">
        <f t="shared" si="4"/>
        <v>0</v>
      </c>
      <c r="H131" s="101"/>
      <c r="I131" s="101"/>
      <c r="J131" s="101"/>
      <c r="K131" s="101"/>
      <c r="L131" s="101"/>
      <c r="M131" s="101"/>
      <c r="N131" s="101"/>
      <c r="O131" s="101"/>
      <c r="P131" s="101"/>
      <c r="Q131" s="101"/>
    </row>
    <row r="132" spans="1:17" ht="15">
      <c r="A132" s="36"/>
      <c r="B132" s="36"/>
      <c r="C132" s="101"/>
      <c r="D132" s="101"/>
      <c r="E132" s="101"/>
      <c r="F132" s="222">
        <f t="shared" si="3"/>
        <v>0</v>
      </c>
      <c r="G132" s="70">
        <f t="shared" si="4"/>
        <v>0</v>
      </c>
      <c r="H132" s="101"/>
      <c r="I132" s="101"/>
      <c r="J132" s="101"/>
      <c r="K132" s="101"/>
      <c r="L132" s="101"/>
      <c r="M132" s="101"/>
      <c r="N132" s="101"/>
      <c r="O132" s="101"/>
      <c r="P132" s="101"/>
      <c r="Q132" s="101"/>
    </row>
    <row r="133" spans="1:17" ht="15">
      <c r="A133" s="36"/>
      <c r="B133" s="36"/>
      <c r="C133" s="44"/>
      <c r="D133" s="44"/>
      <c r="E133" s="44"/>
      <c r="F133" s="222">
        <f t="shared" si="3"/>
        <v>0</v>
      </c>
      <c r="G133" s="70">
        <f t="shared" si="4"/>
        <v>0</v>
      </c>
      <c r="H133" s="101"/>
      <c r="I133" s="101"/>
      <c r="J133" s="101"/>
      <c r="K133" s="101"/>
      <c r="L133" s="101"/>
      <c r="M133" s="101"/>
      <c r="N133" s="101"/>
      <c r="O133" s="101"/>
      <c r="P133" s="101"/>
      <c r="Q133" s="101"/>
    </row>
    <row r="134" spans="1:17" ht="15">
      <c r="A134" s="36"/>
      <c r="B134" s="36"/>
      <c r="C134" s="101"/>
      <c r="D134" s="101"/>
      <c r="E134" s="101"/>
      <c r="F134" s="222">
        <f t="shared" si="3"/>
        <v>0</v>
      </c>
      <c r="G134" s="70">
        <f t="shared" si="4"/>
        <v>0</v>
      </c>
      <c r="H134" s="101"/>
      <c r="I134" s="101"/>
      <c r="J134" s="101"/>
      <c r="K134" s="101"/>
      <c r="L134" s="101"/>
      <c r="M134" s="101"/>
      <c r="N134" s="101"/>
      <c r="O134" s="101"/>
      <c r="P134" s="101"/>
      <c r="Q134" s="101"/>
    </row>
    <row r="135" spans="1:17" ht="15">
      <c r="A135" s="36"/>
      <c r="B135" s="36"/>
      <c r="C135" s="72"/>
      <c r="D135" s="72"/>
      <c r="E135" s="72"/>
      <c r="F135" s="222">
        <f t="shared" si="3"/>
        <v>0</v>
      </c>
      <c r="G135" s="70">
        <f t="shared" si="4"/>
        <v>0</v>
      </c>
      <c r="H135" s="101"/>
      <c r="I135" s="101"/>
      <c r="J135" s="101"/>
      <c r="K135" s="101"/>
      <c r="L135" s="101"/>
      <c r="M135" s="101"/>
      <c r="N135" s="101"/>
      <c r="O135" s="101"/>
      <c r="P135" s="101"/>
      <c r="Q135" s="101"/>
    </row>
    <row r="136" spans="1:17" ht="15">
      <c r="A136" s="36"/>
      <c r="B136" s="36"/>
      <c r="C136" s="72"/>
      <c r="D136" s="72"/>
      <c r="E136" s="72"/>
      <c r="F136" s="222">
        <f t="shared" si="3"/>
        <v>0</v>
      </c>
      <c r="G136" s="70">
        <f t="shared" si="4"/>
        <v>0</v>
      </c>
      <c r="H136" s="101"/>
      <c r="I136" s="101"/>
      <c r="J136" s="101"/>
      <c r="K136" s="101"/>
      <c r="L136" s="101"/>
      <c r="M136" s="101"/>
      <c r="N136" s="101"/>
      <c r="O136" s="101"/>
      <c r="P136" s="101"/>
      <c r="Q136" s="101"/>
    </row>
    <row r="137" spans="1:17" ht="15">
      <c r="A137" s="36"/>
      <c r="B137" s="36"/>
      <c r="C137" s="72"/>
      <c r="D137" s="72"/>
      <c r="E137" s="72"/>
      <c r="F137" s="222">
        <f t="shared" ref="F137:F138" si="5">G137*150</f>
        <v>0</v>
      </c>
      <c r="G137" s="70">
        <f t="shared" si="4"/>
        <v>0</v>
      </c>
      <c r="H137" s="101"/>
      <c r="I137" s="101"/>
      <c r="J137" s="101"/>
      <c r="K137" s="101"/>
      <c r="L137" s="101"/>
      <c r="M137" s="101"/>
      <c r="N137" s="101"/>
      <c r="O137" s="101"/>
      <c r="P137" s="101"/>
      <c r="Q137" s="101"/>
    </row>
    <row r="138" spans="1:17" ht="15">
      <c r="A138" s="36"/>
      <c r="B138" s="36"/>
      <c r="C138" s="72"/>
      <c r="D138" s="72"/>
      <c r="E138" s="72"/>
      <c r="F138" s="222">
        <f t="shared" si="5"/>
        <v>0</v>
      </c>
      <c r="G138" s="70">
        <f t="shared" ref="G138" si="6">SUM(H138:Q138)</f>
        <v>0</v>
      </c>
      <c r="H138" s="101"/>
      <c r="I138" s="101"/>
      <c r="J138" s="101"/>
      <c r="K138" s="101"/>
      <c r="L138" s="101"/>
      <c r="M138" s="101"/>
      <c r="N138" s="101"/>
      <c r="O138" s="101"/>
      <c r="P138" s="101"/>
      <c r="Q138" s="101"/>
    </row>
    <row r="139" spans="1:17" ht="21">
      <c r="H139" s="71"/>
      <c r="I139" s="71"/>
      <c r="J139" s="71"/>
      <c r="K139" s="71"/>
      <c r="L139" s="71"/>
      <c r="M139" s="71"/>
      <c r="N139" s="71"/>
      <c r="O139" s="71"/>
      <c r="P139" s="71"/>
      <c r="Q139" s="71"/>
    </row>
  </sheetData>
  <phoneticPr fontId="0"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9</vt:i4>
      </vt:variant>
    </vt:vector>
  </HeadingPairs>
  <TitlesOfParts>
    <vt:vector size="9" baseType="lpstr">
      <vt:lpstr>aantallen </vt:lpstr>
      <vt:lpstr>Algemeen</vt:lpstr>
      <vt:lpstr>Fl 1994-2002</vt:lpstr>
      <vt:lpstr>Fl 2003-2008</vt:lpstr>
      <vt:lpstr>sabel 1994-2002 </vt:lpstr>
      <vt:lpstr>Sabel 2003-2008</vt:lpstr>
      <vt:lpstr>De. 1994-2002</vt:lpstr>
      <vt:lpstr>De. 2003-2008</vt:lpstr>
      <vt:lpstr>scheidsrechter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dc:creator>
  <cp:lastModifiedBy>Weg Van Der Ad</cp:lastModifiedBy>
  <cp:lastPrinted>2015-02-21T13:55:13Z</cp:lastPrinted>
  <dcterms:created xsi:type="dcterms:W3CDTF">2012-01-10T12:22:57Z</dcterms:created>
  <dcterms:modified xsi:type="dcterms:W3CDTF">2015-02-22T11:00:07Z</dcterms:modified>
</cp:coreProperties>
</file>